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lem\Desktop\Allan\Paradoxo\Site\Banco de dados\"/>
    </mc:Choice>
  </mc:AlternateContent>
  <xr:revisionPtr revIDLastSave="0" documentId="8_{6FB0CACD-2598-479F-AE72-DF4FC7B5C873}" xr6:coauthVersionLast="46" xr6:coauthVersionMax="46" xr10:uidLastSave="{00000000-0000-0000-0000-000000000000}"/>
  <bookViews>
    <workbookView xWindow="-108" yWindow="-108" windowWidth="23256" windowHeight="12576" xr2:uid="{881ECB44-9C0C-4CAC-936F-2B8F4B7CDF43}"/>
  </bookViews>
  <sheets>
    <sheet name="Metadados" sheetId="3" r:id="rId1"/>
    <sheet name="Glossário" sheetId="2" r:id="rId2"/>
    <sheet name="Tabela " sheetId="1" r:id="rId3"/>
  </sheets>
  <definedNames>
    <definedName name="_xlnm._FilterDatabase" localSheetId="2" hidden="1">'Tabela '!$A$1:$DE$498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D498" i="1" l="1"/>
  <c r="DC498" i="1"/>
  <c r="DA498" i="1"/>
  <c r="CZ498" i="1"/>
  <c r="CX498" i="1"/>
  <c r="CW498" i="1"/>
  <c r="CV498" i="1"/>
  <c r="CU498" i="1"/>
  <c r="CS498" i="1"/>
  <c r="CR498" i="1"/>
  <c r="CQ498" i="1"/>
  <c r="CO498" i="1"/>
  <c r="CN498" i="1"/>
  <c r="CM498" i="1"/>
  <c r="CH498" i="1"/>
  <c r="CG498" i="1"/>
  <c r="CF498" i="1"/>
  <c r="CE498" i="1"/>
  <c r="CD498" i="1"/>
  <c r="CC498" i="1"/>
  <c r="CB498" i="1"/>
  <c r="CA498" i="1"/>
  <c r="BY498" i="1"/>
  <c r="BX498" i="1"/>
  <c r="BW498" i="1"/>
  <c r="BV498" i="1"/>
  <c r="BU498" i="1"/>
  <c r="BT498" i="1"/>
  <c r="BS498" i="1"/>
  <c r="BQ498" i="1"/>
  <c r="BP498" i="1"/>
  <c r="BO498" i="1"/>
  <c r="BN498" i="1"/>
  <c r="BM498" i="1"/>
  <c r="BL498" i="1"/>
  <c r="BK498" i="1"/>
  <c r="BJ498" i="1"/>
  <c r="BI498" i="1"/>
  <c r="BH498" i="1"/>
  <c r="BG498" i="1"/>
  <c r="BF498" i="1"/>
  <c r="BE498" i="1"/>
  <c r="BC498" i="1"/>
  <c r="BB498" i="1"/>
  <c r="BA498" i="1"/>
  <c r="AZ498" i="1"/>
  <c r="AY498" i="1"/>
  <c r="DD497" i="1"/>
  <c r="DC497" i="1"/>
  <c r="DA497" i="1"/>
  <c r="CZ497" i="1"/>
  <c r="CX497" i="1"/>
  <c r="CW497" i="1"/>
  <c r="CV497" i="1"/>
  <c r="CU497" i="1"/>
  <c r="CS497" i="1"/>
  <c r="CK497" i="1" s="1"/>
  <c r="CR497" i="1"/>
  <c r="CQ497" i="1"/>
  <c r="CO497" i="1"/>
  <c r="CN497" i="1"/>
  <c r="CM497" i="1"/>
  <c r="CH497" i="1"/>
  <c r="CG497" i="1"/>
  <c r="CF497" i="1"/>
  <c r="CI497" i="1" s="1"/>
  <c r="CE497" i="1"/>
  <c r="CD497" i="1"/>
  <c r="CC497" i="1"/>
  <c r="CB497" i="1"/>
  <c r="CA497" i="1"/>
  <c r="BY497" i="1"/>
  <c r="BZ497" i="1" s="1"/>
  <c r="BX497" i="1"/>
  <c r="BW497" i="1"/>
  <c r="BV497" i="1"/>
  <c r="BU497" i="1"/>
  <c r="BT497" i="1"/>
  <c r="BS497" i="1"/>
  <c r="BQ497" i="1"/>
  <c r="BP497" i="1"/>
  <c r="BO497" i="1"/>
  <c r="BN497" i="1"/>
  <c r="BM497" i="1"/>
  <c r="BL497" i="1"/>
  <c r="BK497" i="1"/>
  <c r="BJ497" i="1"/>
  <c r="BI497" i="1"/>
  <c r="BH497" i="1"/>
  <c r="BG497" i="1"/>
  <c r="BF497" i="1"/>
  <c r="BE497" i="1"/>
  <c r="BC497" i="1"/>
  <c r="BB497" i="1"/>
  <c r="BA497" i="1"/>
  <c r="AZ497" i="1"/>
  <c r="AY497" i="1"/>
  <c r="DD496" i="1"/>
  <c r="DC496" i="1"/>
  <c r="DA496" i="1"/>
  <c r="CZ496" i="1"/>
  <c r="CX496" i="1"/>
  <c r="CW496" i="1"/>
  <c r="CV496" i="1"/>
  <c r="CU496" i="1"/>
  <c r="CS496" i="1"/>
  <c r="CR496" i="1"/>
  <c r="CQ496" i="1"/>
  <c r="CO496" i="1"/>
  <c r="CN496" i="1"/>
  <c r="CM496" i="1"/>
  <c r="CH496" i="1"/>
  <c r="CG496" i="1"/>
  <c r="CF496" i="1"/>
  <c r="CE496" i="1"/>
  <c r="CD496" i="1"/>
  <c r="CC496" i="1"/>
  <c r="CB496" i="1"/>
  <c r="CA496" i="1"/>
  <c r="BY496" i="1"/>
  <c r="BX496" i="1"/>
  <c r="BW496" i="1"/>
  <c r="BV496" i="1"/>
  <c r="BU496" i="1"/>
  <c r="BT496" i="1"/>
  <c r="BS496" i="1"/>
  <c r="BQ496" i="1"/>
  <c r="BP496" i="1"/>
  <c r="BO496" i="1"/>
  <c r="BN496" i="1"/>
  <c r="BM496" i="1"/>
  <c r="BL496" i="1"/>
  <c r="BK496" i="1"/>
  <c r="BJ496" i="1"/>
  <c r="BI496" i="1"/>
  <c r="BH496" i="1"/>
  <c r="BG496" i="1"/>
  <c r="BF496" i="1"/>
  <c r="BE496" i="1"/>
  <c r="BC496" i="1"/>
  <c r="BB496" i="1"/>
  <c r="BA496" i="1"/>
  <c r="AZ496" i="1"/>
  <c r="AY496" i="1"/>
  <c r="DD495" i="1"/>
  <c r="DC495" i="1"/>
  <c r="DA495" i="1"/>
  <c r="DB495" i="1" s="1"/>
  <c r="CZ495" i="1"/>
  <c r="CX495" i="1"/>
  <c r="CW495" i="1"/>
  <c r="CV495" i="1"/>
  <c r="CU495" i="1"/>
  <c r="CS495" i="1"/>
  <c r="CR495" i="1"/>
  <c r="CQ495" i="1"/>
  <c r="CO495" i="1"/>
  <c r="CN495" i="1"/>
  <c r="CM495" i="1"/>
  <c r="CH495" i="1"/>
  <c r="CG495" i="1"/>
  <c r="CF495" i="1"/>
  <c r="CE495" i="1"/>
  <c r="CD495" i="1"/>
  <c r="CC495" i="1"/>
  <c r="CB495" i="1"/>
  <c r="CA495" i="1"/>
  <c r="BY495" i="1"/>
  <c r="BX495" i="1"/>
  <c r="BW495" i="1"/>
  <c r="BV495" i="1"/>
  <c r="BU495" i="1"/>
  <c r="BT495" i="1"/>
  <c r="BS495" i="1"/>
  <c r="BQ495" i="1"/>
  <c r="BP495" i="1"/>
  <c r="BO495" i="1"/>
  <c r="BN495" i="1"/>
  <c r="BM495" i="1"/>
  <c r="BL495" i="1"/>
  <c r="BK495" i="1"/>
  <c r="BJ495" i="1"/>
  <c r="BI495" i="1"/>
  <c r="BH495" i="1"/>
  <c r="BG495" i="1"/>
  <c r="BF495" i="1"/>
  <c r="BE495" i="1"/>
  <c r="BC495" i="1"/>
  <c r="BB495" i="1"/>
  <c r="BA495" i="1"/>
  <c r="AZ495" i="1"/>
  <c r="AY495" i="1"/>
  <c r="DD494" i="1"/>
  <c r="DC494" i="1"/>
  <c r="DA494" i="1"/>
  <c r="CZ494" i="1"/>
  <c r="CX494" i="1"/>
  <c r="CW494" i="1"/>
  <c r="CV494" i="1"/>
  <c r="CU494" i="1"/>
  <c r="CS494" i="1"/>
  <c r="CR494" i="1"/>
  <c r="CQ494" i="1"/>
  <c r="CO494" i="1"/>
  <c r="CN494" i="1"/>
  <c r="CM494" i="1"/>
  <c r="CH494" i="1"/>
  <c r="CG494" i="1"/>
  <c r="CF494" i="1"/>
  <c r="CE494" i="1"/>
  <c r="CD494" i="1"/>
  <c r="CC494" i="1"/>
  <c r="CB494" i="1"/>
  <c r="CA494" i="1"/>
  <c r="BY494" i="1"/>
  <c r="BX494" i="1"/>
  <c r="BW494" i="1"/>
  <c r="BV494" i="1"/>
  <c r="BU494" i="1"/>
  <c r="BT494" i="1"/>
  <c r="BS494" i="1"/>
  <c r="BQ494" i="1"/>
  <c r="BP494" i="1"/>
  <c r="BO494" i="1"/>
  <c r="BN494" i="1"/>
  <c r="BM494" i="1"/>
  <c r="BL494" i="1"/>
  <c r="BK494" i="1"/>
  <c r="BJ494" i="1"/>
  <c r="BI494" i="1"/>
  <c r="BH494" i="1"/>
  <c r="BG494" i="1"/>
  <c r="BF494" i="1"/>
  <c r="BE494" i="1"/>
  <c r="BC494" i="1"/>
  <c r="BB494" i="1"/>
  <c r="BA494" i="1"/>
  <c r="AZ494" i="1"/>
  <c r="AY494" i="1"/>
  <c r="DD493" i="1"/>
  <c r="DC493" i="1"/>
  <c r="DA493" i="1"/>
  <c r="CZ493" i="1"/>
  <c r="CX493" i="1"/>
  <c r="CW493" i="1"/>
  <c r="CV493" i="1"/>
  <c r="CU493" i="1"/>
  <c r="CS493" i="1"/>
  <c r="CR493" i="1"/>
  <c r="CQ493" i="1"/>
  <c r="CO493" i="1"/>
  <c r="CN493" i="1"/>
  <c r="CJ493" i="1" s="1"/>
  <c r="CM493" i="1"/>
  <c r="CH493" i="1"/>
  <c r="CG493" i="1"/>
  <c r="CF493" i="1"/>
  <c r="CI493" i="1" s="1"/>
  <c r="CE493" i="1"/>
  <c r="CD493" i="1"/>
  <c r="CC493" i="1"/>
  <c r="CB493" i="1"/>
  <c r="CA493" i="1"/>
  <c r="BY493" i="1"/>
  <c r="BX493" i="1"/>
  <c r="BW493" i="1"/>
  <c r="BV493" i="1"/>
  <c r="BU493" i="1"/>
  <c r="BT493" i="1"/>
  <c r="BS493" i="1"/>
  <c r="BQ493" i="1"/>
  <c r="BP493" i="1"/>
  <c r="BO493" i="1"/>
  <c r="BN493" i="1"/>
  <c r="BM493" i="1"/>
  <c r="BL493" i="1"/>
  <c r="BK493" i="1"/>
  <c r="BJ493" i="1"/>
  <c r="BI493" i="1"/>
  <c r="BH493" i="1"/>
  <c r="BG493" i="1"/>
  <c r="BF493" i="1"/>
  <c r="BE493" i="1"/>
  <c r="BC493" i="1"/>
  <c r="BB493" i="1"/>
  <c r="BA493" i="1"/>
  <c r="AZ493" i="1"/>
  <c r="AY493" i="1"/>
  <c r="DD492" i="1"/>
  <c r="DC492" i="1"/>
  <c r="DA492" i="1"/>
  <c r="CZ492" i="1"/>
  <c r="CX492" i="1"/>
  <c r="CW492" i="1"/>
  <c r="CV492" i="1"/>
  <c r="CU492" i="1"/>
  <c r="CS492" i="1"/>
  <c r="CR492" i="1"/>
  <c r="CQ492" i="1"/>
  <c r="CO492" i="1"/>
  <c r="CN492" i="1"/>
  <c r="CM492" i="1"/>
  <c r="CH492" i="1"/>
  <c r="CG492" i="1"/>
  <c r="CF492" i="1"/>
  <c r="CE492" i="1"/>
  <c r="CD492" i="1"/>
  <c r="CC492" i="1"/>
  <c r="CB492" i="1"/>
  <c r="CA492" i="1"/>
  <c r="BY492" i="1"/>
  <c r="BX492" i="1"/>
  <c r="BW492" i="1"/>
  <c r="BV492" i="1"/>
  <c r="BU492" i="1"/>
  <c r="BT492" i="1"/>
  <c r="BS492" i="1"/>
  <c r="BQ492" i="1"/>
  <c r="BP492" i="1"/>
  <c r="BO492" i="1"/>
  <c r="BN492" i="1"/>
  <c r="BM492" i="1"/>
  <c r="BL492" i="1"/>
  <c r="BK492" i="1"/>
  <c r="BJ492" i="1"/>
  <c r="BI492" i="1"/>
  <c r="BH492" i="1"/>
  <c r="BG492" i="1"/>
  <c r="BF492" i="1"/>
  <c r="BE492" i="1"/>
  <c r="BC492" i="1"/>
  <c r="BB492" i="1"/>
  <c r="BA492" i="1"/>
  <c r="AZ492" i="1"/>
  <c r="AY492" i="1"/>
  <c r="DD491" i="1"/>
  <c r="DC491" i="1"/>
  <c r="DA491" i="1"/>
  <c r="CZ491" i="1"/>
  <c r="CX491" i="1"/>
  <c r="CW491" i="1"/>
  <c r="CV491" i="1"/>
  <c r="CU491" i="1"/>
  <c r="CS491" i="1"/>
  <c r="CT491" i="1" s="1"/>
  <c r="CR491" i="1"/>
  <c r="CQ491" i="1"/>
  <c r="CO491" i="1"/>
  <c r="CN491" i="1"/>
  <c r="CM491" i="1"/>
  <c r="CH491" i="1"/>
  <c r="CG491" i="1"/>
  <c r="CF491" i="1"/>
  <c r="CE491" i="1"/>
  <c r="CD491" i="1"/>
  <c r="CC491" i="1"/>
  <c r="CB491" i="1"/>
  <c r="CA491" i="1"/>
  <c r="BY491" i="1"/>
  <c r="BX491" i="1"/>
  <c r="BW491" i="1"/>
  <c r="BV491" i="1"/>
  <c r="BU491" i="1"/>
  <c r="BT491" i="1"/>
  <c r="BS491" i="1"/>
  <c r="BQ491" i="1"/>
  <c r="BP491" i="1"/>
  <c r="BO491" i="1"/>
  <c r="BN491" i="1"/>
  <c r="BM491" i="1"/>
  <c r="BL491" i="1"/>
  <c r="BK491" i="1"/>
  <c r="BJ491" i="1"/>
  <c r="BI491" i="1"/>
  <c r="BH491" i="1"/>
  <c r="BG491" i="1"/>
  <c r="BF491" i="1"/>
  <c r="BE491" i="1"/>
  <c r="BC491" i="1"/>
  <c r="BB491" i="1"/>
  <c r="BA491" i="1"/>
  <c r="AZ491" i="1"/>
  <c r="AY491" i="1"/>
  <c r="DD490" i="1"/>
  <c r="DC490" i="1"/>
  <c r="DA490" i="1"/>
  <c r="CZ490" i="1"/>
  <c r="CX490" i="1"/>
  <c r="CW490" i="1"/>
  <c r="CV490" i="1"/>
  <c r="CU490" i="1"/>
  <c r="CS490" i="1"/>
  <c r="CR490" i="1"/>
  <c r="CQ490" i="1"/>
  <c r="CO490" i="1"/>
  <c r="CN490" i="1"/>
  <c r="CJ490" i="1" s="1"/>
  <c r="CM490" i="1"/>
  <c r="CH490" i="1"/>
  <c r="CG490" i="1"/>
  <c r="CF490" i="1"/>
  <c r="CE490" i="1"/>
  <c r="CD490" i="1"/>
  <c r="CC490" i="1"/>
  <c r="CB490" i="1"/>
  <c r="CA490" i="1"/>
  <c r="BY490" i="1"/>
  <c r="BX490" i="1"/>
  <c r="BW490" i="1"/>
  <c r="BV490" i="1"/>
  <c r="BU490" i="1"/>
  <c r="BT490" i="1"/>
  <c r="BS490" i="1"/>
  <c r="BQ490" i="1"/>
  <c r="BP490" i="1"/>
  <c r="BO490" i="1"/>
  <c r="BN490" i="1"/>
  <c r="BM490" i="1"/>
  <c r="BL490" i="1"/>
  <c r="BK490" i="1"/>
  <c r="BJ490" i="1"/>
  <c r="BI490" i="1"/>
  <c r="BH490" i="1"/>
  <c r="BG490" i="1"/>
  <c r="BF490" i="1"/>
  <c r="BE490" i="1"/>
  <c r="BC490" i="1"/>
  <c r="BB490" i="1"/>
  <c r="BA490" i="1"/>
  <c r="AZ490" i="1"/>
  <c r="AY490" i="1"/>
  <c r="DD489" i="1"/>
  <c r="DC489" i="1"/>
  <c r="DA489" i="1"/>
  <c r="CZ489" i="1"/>
  <c r="CX489" i="1"/>
  <c r="CW489" i="1"/>
  <c r="CV489" i="1"/>
  <c r="CU489" i="1"/>
  <c r="CS489" i="1"/>
  <c r="CR489" i="1"/>
  <c r="CQ489" i="1"/>
  <c r="CO489" i="1"/>
  <c r="CN489" i="1"/>
  <c r="CM489" i="1"/>
  <c r="CH489" i="1"/>
  <c r="CG489" i="1"/>
  <c r="CF489" i="1"/>
  <c r="CE489" i="1"/>
  <c r="CD489" i="1"/>
  <c r="CC489" i="1"/>
  <c r="CB489" i="1"/>
  <c r="CA489" i="1"/>
  <c r="BY489" i="1"/>
  <c r="BX489" i="1"/>
  <c r="BW489" i="1"/>
  <c r="BV489" i="1"/>
  <c r="BU489" i="1"/>
  <c r="BT489" i="1"/>
  <c r="BS489" i="1"/>
  <c r="BQ489" i="1"/>
  <c r="BP489" i="1"/>
  <c r="BO489" i="1"/>
  <c r="BN489" i="1"/>
  <c r="BM489" i="1"/>
  <c r="BL489" i="1"/>
  <c r="BK489" i="1"/>
  <c r="BJ489" i="1"/>
  <c r="BI489" i="1"/>
  <c r="BH489" i="1"/>
  <c r="BG489" i="1"/>
  <c r="BF489" i="1"/>
  <c r="BE489" i="1"/>
  <c r="BC489" i="1"/>
  <c r="BB489" i="1"/>
  <c r="BA489" i="1"/>
  <c r="AZ489" i="1"/>
  <c r="AY489" i="1"/>
  <c r="DD488" i="1"/>
  <c r="DC488" i="1"/>
  <c r="DA488" i="1"/>
  <c r="CZ488" i="1"/>
  <c r="CX488" i="1"/>
  <c r="CW488" i="1"/>
  <c r="CV488" i="1"/>
  <c r="CU488" i="1"/>
  <c r="CS488" i="1"/>
  <c r="CR488" i="1"/>
  <c r="CQ488" i="1"/>
  <c r="CO488" i="1"/>
  <c r="CN488" i="1"/>
  <c r="CM488" i="1"/>
  <c r="CH488" i="1"/>
  <c r="CG488" i="1"/>
  <c r="CF488" i="1"/>
  <c r="CE488" i="1"/>
  <c r="CD488" i="1"/>
  <c r="CC488" i="1"/>
  <c r="CB488" i="1"/>
  <c r="CA488" i="1"/>
  <c r="BY488" i="1"/>
  <c r="BX488" i="1"/>
  <c r="BW488" i="1"/>
  <c r="BV488" i="1"/>
  <c r="BU488" i="1"/>
  <c r="BT488" i="1"/>
  <c r="BS488" i="1"/>
  <c r="BQ488" i="1"/>
  <c r="BP488" i="1"/>
  <c r="BO488" i="1"/>
  <c r="BN488" i="1"/>
  <c r="BM488" i="1"/>
  <c r="BL488" i="1"/>
  <c r="BK488" i="1"/>
  <c r="BJ488" i="1"/>
  <c r="BI488" i="1"/>
  <c r="BH488" i="1"/>
  <c r="BG488" i="1"/>
  <c r="BF488" i="1"/>
  <c r="BE488" i="1"/>
  <c r="BC488" i="1"/>
  <c r="BB488" i="1"/>
  <c r="BA488" i="1"/>
  <c r="AZ488" i="1"/>
  <c r="AY488" i="1"/>
  <c r="DD487" i="1"/>
  <c r="DC487" i="1"/>
  <c r="DA487" i="1"/>
  <c r="CZ487" i="1"/>
  <c r="CX487" i="1"/>
  <c r="CW487" i="1"/>
  <c r="CV487" i="1"/>
  <c r="CU487" i="1"/>
  <c r="CS487" i="1"/>
  <c r="CR487" i="1"/>
  <c r="CQ487" i="1"/>
  <c r="CO487" i="1"/>
  <c r="CN487" i="1"/>
  <c r="CM487" i="1"/>
  <c r="CH487" i="1"/>
  <c r="CG487" i="1"/>
  <c r="CF487" i="1"/>
  <c r="CE487" i="1"/>
  <c r="CD487" i="1"/>
  <c r="CC487" i="1"/>
  <c r="CB487" i="1"/>
  <c r="CA487" i="1"/>
  <c r="BY487" i="1"/>
  <c r="BX487" i="1"/>
  <c r="BW487" i="1"/>
  <c r="BV487" i="1"/>
  <c r="BU487" i="1"/>
  <c r="BT487" i="1"/>
  <c r="BS487" i="1"/>
  <c r="BQ487" i="1"/>
  <c r="BP487" i="1"/>
  <c r="BO487" i="1"/>
  <c r="BN487" i="1"/>
  <c r="BM487" i="1"/>
  <c r="BL487" i="1"/>
  <c r="BK487" i="1"/>
  <c r="BJ487" i="1"/>
  <c r="BI487" i="1"/>
  <c r="BH487" i="1"/>
  <c r="BG487" i="1"/>
  <c r="BF487" i="1"/>
  <c r="BE487" i="1"/>
  <c r="BC487" i="1"/>
  <c r="BB487" i="1"/>
  <c r="BA487" i="1"/>
  <c r="AZ487" i="1"/>
  <c r="AY487" i="1"/>
  <c r="DD486" i="1"/>
  <c r="DC486" i="1"/>
  <c r="DA486" i="1"/>
  <c r="CZ486" i="1"/>
  <c r="CX486" i="1"/>
  <c r="CW486" i="1"/>
  <c r="CV486" i="1"/>
  <c r="CU486" i="1"/>
  <c r="CS486" i="1"/>
  <c r="CR486" i="1"/>
  <c r="CQ486" i="1"/>
  <c r="CO486" i="1"/>
  <c r="CN486" i="1"/>
  <c r="CM486" i="1"/>
  <c r="CH486" i="1"/>
  <c r="CG486" i="1"/>
  <c r="CF486" i="1"/>
  <c r="CE486" i="1"/>
  <c r="CD486" i="1"/>
  <c r="CC486" i="1"/>
  <c r="CB486" i="1"/>
  <c r="CA486" i="1"/>
  <c r="BY486" i="1"/>
  <c r="BX486" i="1"/>
  <c r="BW486" i="1"/>
  <c r="BV486" i="1"/>
  <c r="BU486" i="1"/>
  <c r="BT486" i="1"/>
  <c r="BS486" i="1"/>
  <c r="BQ486" i="1"/>
  <c r="BP486" i="1"/>
  <c r="BO486" i="1"/>
  <c r="BN486" i="1"/>
  <c r="BM486" i="1"/>
  <c r="BL486" i="1"/>
  <c r="BK486" i="1"/>
  <c r="BJ486" i="1"/>
  <c r="BI486" i="1"/>
  <c r="BH486" i="1"/>
  <c r="BG486" i="1"/>
  <c r="BF486" i="1"/>
  <c r="BE486" i="1"/>
  <c r="BC486" i="1"/>
  <c r="BB486" i="1"/>
  <c r="BA486" i="1"/>
  <c r="AZ486" i="1"/>
  <c r="AY486" i="1"/>
  <c r="DD485" i="1"/>
  <c r="DC485" i="1"/>
  <c r="DA485" i="1"/>
  <c r="CZ485" i="1"/>
  <c r="CX485" i="1"/>
  <c r="CW485" i="1"/>
  <c r="CV485" i="1"/>
  <c r="CU485" i="1"/>
  <c r="CS485" i="1"/>
  <c r="CR485" i="1"/>
  <c r="CQ485" i="1"/>
  <c r="CO485" i="1"/>
  <c r="CN485" i="1"/>
  <c r="CM485" i="1"/>
  <c r="CH485" i="1"/>
  <c r="CG485" i="1"/>
  <c r="CF485" i="1"/>
  <c r="CE485" i="1"/>
  <c r="CD485" i="1"/>
  <c r="CC485" i="1"/>
  <c r="CB485" i="1"/>
  <c r="CA485" i="1"/>
  <c r="BY485" i="1"/>
  <c r="BX485" i="1"/>
  <c r="BW485" i="1"/>
  <c r="BV485" i="1"/>
  <c r="BU485" i="1"/>
  <c r="BT485" i="1"/>
  <c r="BS485" i="1"/>
  <c r="BQ485" i="1"/>
  <c r="BP485" i="1"/>
  <c r="BO485" i="1"/>
  <c r="BN485" i="1"/>
  <c r="BM485" i="1"/>
  <c r="BL485" i="1"/>
  <c r="BK485" i="1"/>
  <c r="BJ485" i="1"/>
  <c r="BI485" i="1"/>
  <c r="BH485" i="1"/>
  <c r="BG485" i="1"/>
  <c r="BF485" i="1"/>
  <c r="BE485" i="1"/>
  <c r="BC485" i="1"/>
  <c r="BB485" i="1"/>
  <c r="BA485" i="1"/>
  <c r="AZ485" i="1"/>
  <c r="AY485" i="1"/>
  <c r="DD484" i="1"/>
  <c r="DC484" i="1"/>
  <c r="DA484" i="1"/>
  <c r="CZ484" i="1"/>
  <c r="CX484" i="1"/>
  <c r="CW484" i="1"/>
  <c r="CV484" i="1"/>
  <c r="CU484" i="1"/>
  <c r="CS484" i="1"/>
  <c r="CR484" i="1"/>
  <c r="CQ484" i="1"/>
  <c r="CO484" i="1"/>
  <c r="CN484" i="1"/>
  <c r="CM484" i="1"/>
  <c r="CH484" i="1"/>
  <c r="CG484" i="1"/>
  <c r="CF484" i="1"/>
  <c r="CE484" i="1"/>
  <c r="CD484" i="1"/>
  <c r="CC484" i="1"/>
  <c r="CB484" i="1"/>
  <c r="CA484" i="1"/>
  <c r="BY484" i="1"/>
  <c r="BX484" i="1"/>
  <c r="BW484" i="1"/>
  <c r="BV484" i="1"/>
  <c r="BU484" i="1"/>
  <c r="BT484" i="1"/>
  <c r="BS484" i="1"/>
  <c r="BQ484" i="1"/>
  <c r="BP484" i="1"/>
  <c r="BO484" i="1"/>
  <c r="BN484" i="1"/>
  <c r="BM484" i="1"/>
  <c r="BL484" i="1"/>
  <c r="BK484" i="1"/>
  <c r="BJ484" i="1"/>
  <c r="BI484" i="1"/>
  <c r="BH484" i="1"/>
  <c r="BG484" i="1"/>
  <c r="BF484" i="1"/>
  <c r="BE484" i="1"/>
  <c r="BC484" i="1"/>
  <c r="BB484" i="1"/>
  <c r="BA484" i="1"/>
  <c r="AZ484" i="1"/>
  <c r="AY484" i="1"/>
  <c r="DD483" i="1"/>
  <c r="DC483" i="1"/>
  <c r="DA483" i="1"/>
  <c r="CZ483" i="1"/>
  <c r="CX483" i="1"/>
  <c r="CW483" i="1"/>
  <c r="CV483" i="1"/>
  <c r="CU483" i="1"/>
  <c r="CS483" i="1"/>
  <c r="CR483" i="1"/>
  <c r="CQ483" i="1"/>
  <c r="CO483" i="1"/>
  <c r="CK483" i="1" s="1"/>
  <c r="CN483" i="1"/>
  <c r="CM483" i="1"/>
  <c r="CH483" i="1"/>
  <c r="CG483" i="1"/>
  <c r="CF483" i="1"/>
  <c r="CE483" i="1"/>
  <c r="CD483" i="1"/>
  <c r="CC483" i="1"/>
  <c r="CB483" i="1"/>
  <c r="CA483" i="1"/>
  <c r="BY483" i="1"/>
  <c r="BX483" i="1"/>
  <c r="BW483" i="1"/>
  <c r="BV483" i="1"/>
  <c r="BU483" i="1"/>
  <c r="BT483" i="1"/>
  <c r="BS483" i="1"/>
  <c r="BQ483" i="1"/>
  <c r="BP483" i="1"/>
  <c r="BO483" i="1"/>
  <c r="BN483" i="1"/>
  <c r="BM483" i="1"/>
  <c r="BL483" i="1"/>
  <c r="BK483" i="1"/>
  <c r="BJ483" i="1"/>
  <c r="BI483" i="1"/>
  <c r="BH483" i="1"/>
  <c r="BG483" i="1"/>
  <c r="BF483" i="1"/>
  <c r="BE483" i="1"/>
  <c r="BC483" i="1"/>
  <c r="BB483" i="1"/>
  <c r="BA483" i="1"/>
  <c r="AZ483" i="1"/>
  <c r="AY483" i="1"/>
  <c r="DD482" i="1"/>
  <c r="DE482" i="1" s="1"/>
  <c r="DC482" i="1"/>
  <c r="DA482" i="1"/>
  <c r="CZ482" i="1"/>
  <c r="CX482" i="1"/>
  <c r="CW482" i="1"/>
  <c r="CV482" i="1"/>
  <c r="CU482" i="1"/>
  <c r="CS482" i="1"/>
  <c r="CT482" i="1" s="1"/>
  <c r="CR482" i="1"/>
  <c r="CQ482" i="1"/>
  <c r="CO482" i="1"/>
  <c r="CN482" i="1"/>
  <c r="CM482" i="1"/>
  <c r="CH482" i="1"/>
  <c r="CG482" i="1"/>
  <c r="CF482" i="1"/>
  <c r="CE482" i="1"/>
  <c r="CD482" i="1"/>
  <c r="CC482" i="1"/>
  <c r="CB482" i="1"/>
  <c r="CA482" i="1"/>
  <c r="BY482" i="1"/>
  <c r="BX482" i="1"/>
  <c r="BW482" i="1"/>
  <c r="BV482" i="1"/>
  <c r="BU482" i="1"/>
  <c r="BT482" i="1"/>
  <c r="BS482" i="1"/>
  <c r="BQ482" i="1"/>
  <c r="BP482" i="1"/>
  <c r="BO482" i="1"/>
  <c r="BN482" i="1"/>
  <c r="BM482" i="1"/>
  <c r="BL482" i="1"/>
  <c r="BK482" i="1"/>
  <c r="BJ482" i="1"/>
  <c r="BI482" i="1"/>
  <c r="BH482" i="1"/>
  <c r="BG482" i="1"/>
  <c r="BF482" i="1"/>
  <c r="BE482" i="1"/>
  <c r="BC482" i="1"/>
  <c r="BB482" i="1"/>
  <c r="BA482" i="1"/>
  <c r="AZ482" i="1"/>
  <c r="AY482" i="1"/>
  <c r="DD481" i="1"/>
  <c r="DC481" i="1"/>
  <c r="DA481" i="1"/>
  <c r="CZ481" i="1"/>
  <c r="CX481" i="1"/>
  <c r="CW481" i="1"/>
  <c r="CV481" i="1"/>
  <c r="CU481" i="1"/>
  <c r="CS481" i="1"/>
  <c r="CR481" i="1"/>
  <c r="CQ481" i="1"/>
  <c r="CO481" i="1"/>
  <c r="CN481" i="1"/>
  <c r="CM481" i="1"/>
  <c r="CH481" i="1"/>
  <c r="CG481" i="1"/>
  <c r="CF481" i="1"/>
  <c r="CE481" i="1"/>
  <c r="CD481" i="1"/>
  <c r="CC481" i="1"/>
  <c r="CB481" i="1"/>
  <c r="CA481" i="1"/>
  <c r="BY481" i="1"/>
  <c r="BX481" i="1"/>
  <c r="BW481" i="1"/>
  <c r="BV481" i="1"/>
  <c r="BU481" i="1"/>
  <c r="BT481" i="1"/>
  <c r="BS481" i="1"/>
  <c r="BQ481" i="1"/>
  <c r="BP481" i="1"/>
  <c r="BO481" i="1"/>
  <c r="BN481" i="1"/>
  <c r="BM481" i="1"/>
  <c r="BL481" i="1"/>
  <c r="BK481" i="1"/>
  <c r="BJ481" i="1"/>
  <c r="BI481" i="1"/>
  <c r="BH481" i="1"/>
  <c r="BG481" i="1"/>
  <c r="BF481" i="1"/>
  <c r="BE481" i="1"/>
  <c r="BC481" i="1"/>
  <c r="BB481" i="1"/>
  <c r="BA481" i="1"/>
  <c r="AZ481" i="1"/>
  <c r="AY481" i="1"/>
  <c r="DD480" i="1"/>
  <c r="DC480" i="1"/>
  <c r="DA480" i="1"/>
  <c r="CZ480" i="1"/>
  <c r="CX480" i="1"/>
  <c r="CW480" i="1"/>
  <c r="CV480" i="1"/>
  <c r="CU480" i="1"/>
  <c r="CS480" i="1"/>
  <c r="CR480" i="1"/>
  <c r="CQ480" i="1"/>
  <c r="CO480" i="1"/>
  <c r="CN480" i="1"/>
  <c r="CM480" i="1"/>
  <c r="CH480" i="1"/>
  <c r="CG480" i="1"/>
  <c r="CF480" i="1"/>
  <c r="CE480" i="1"/>
  <c r="CD480" i="1"/>
  <c r="CC480" i="1"/>
  <c r="CB480" i="1"/>
  <c r="CA480" i="1"/>
  <c r="BY480" i="1"/>
  <c r="BX480" i="1"/>
  <c r="BW480" i="1"/>
  <c r="BV480" i="1"/>
  <c r="BU480" i="1"/>
  <c r="BT480" i="1"/>
  <c r="BS480" i="1"/>
  <c r="BQ480" i="1"/>
  <c r="BP480" i="1"/>
  <c r="BO480" i="1"/>
  <c r="BN480" i="1"/>
  <c r="BM480" i="1"/>
  <c r="BL480" i="1"/>
  <c r="BK480" i="1"/>
  <c r="BJ480" i="1"/>
  <c r="BI480" i="1"/>
  <c r="BH480" i="1"/>
  <c r="BG480" i="1"/>
  <c r="BF480" i="1"/>
  <c r="BE480" i="1"/>
  <c r="BC480" i="1"/>
  <c r="BB480" i="1"/>
  <c r="BA480" i="1"/>
  <c r="AZ480" i="1"/>
  <c r="AY480" i="1"/>
  <c r="DD479" i="1"/>
  <c r="DC479" i="1"/>
  <c r="DA479" i="1"/>
  <c r="DB479" i="1" s="1"/>
  <c r="CZ479" i="1"/>
  <c r="CX479" i="1"/>
  <c r="CW479" i="1"/>
  <c r="CV479" i="1"/>
  <c r="CU479" i="1"/>
  <c r="CS479" i="1"/>
  <c r="CR479" i="1"/>
  <c r="CQ479" i="1"/>
  <c r="CO479" i="1"/>
  <c r="CN479" i="1"/>
  <c r="CM479" i="1"/>
  <c r="CH479" i="1"/>
  <c r="CG479" i="1"/>
  <c r="CF479" i="1"/>
  <c r="CE479" i="1"/>
  <c r="CD479" i="1"/>
  <c r="CC479" i="1"/>
  <c r="CB479" i="1"/>
  <c r="CA479" i="1"/>
  <c r="BY479" i="1"/>
  <c r="BX479" i="1"/>
  <c r="BW479" i="1"/>
  <c r="BV479" i="1"/>
  <c r="BU479" i="1"/>
  <c r="BT479" i="1"/>
  <c r="BS479" i="1"/>
  <c r="BQ479" i="1"/>
  <c r="BP479" i="1"/>
  <c r="BO479" i="1"/>
  <c r="BN479" i="1"/>
  <c r="BM479" i="1"/>
  <c r="BL479" i="1"/>
  <c r="BK479" i="1"/>
  <c r="BJ479" i="1"/>
  <c r="BI479" i="1"/>
  <c r="BH479" i="1"/>
  <c r="BG479" i="1"/>
  <c r="BF479" i="1"/>
  <c r="BE479" i="1"/>
  <c r="BC479" i="1"/>
  <c r="BB479" i="1"/>
  <c r="BA479" i="1"/>
  <c r="AZ479" i="1"/>
  <c r="AY479" i="1"/>
  <c r="DD478" i="1"/>
  <c r="DC478" i="1"/>
  <c r="DA478" i="1"/>
  <c r="CZ478" i="1"/>
  <c r="CX478" i="1"/>
  <c r="CW478" i="1"/>
  <c r="CV478" i="1"/>
  <c r="CU478" i="1"/>
  <c r="CS478" i="1"/>
  <c r="CR478" i="1"/>
  <c r="CQ478" i="1"/>
  <c r="CO478" i="1"/>
  <c r="CN478" i="1"/>
  <c r="CM478" i="1"/>
  <c r="CH478" i="1"/>
  <c r="CG478" i="1"/>
  <c r="CF478" i="1"/>
  <c r="CE478" i="1"/>
  <c r="CD478" i="1"/>
  <c r="CC478" i="1"/>
  <c r="CB478" i="1"/>
  <c r="CA478" i="1"/>
  <c r="BY478" i="1"/>
  <c r="BX478" i="1"/>
  <c r="BW478" i="1"/>
  <c r="BV478" i="1"/>
  <c r="BU478" i="1"/>
  <c r="BT478" i="1"/>
  <c r="BS478" i="1"/>
  <c r="BQ478" i="1"/>
  <c r="BP478" i="1"/>
  <c r="BO478" i="1"/>
  <c r="BN478" i="1"/>
  <c r="BM478" i="1"/>
  <c r="BL478" i="1"/>
  <c r="BK478" i="1"/>
  <c r="BJ478" i="1"/>
  <c r="BI478" i="1"/>
  <c r="BH478" i="1"/>
  <c r="BG478" i="1"/>
  <c r="BF478" i="1"/>
  <c r="BE478" i="1"/>
  <c r="BC478" i="1"/>
  <c r="BB478" i="1"/>
  <c r="BA478" i="1"/>
  <c r="AZ478" i="1"/>
  <c r="AY478" i="1"/>
  <c r="DD477" i="1"/>
  <c r="DC477" i="1"/>
  <c r="DA477" i="1"/>
  <c r="CZ477" i="1"/>
  <c r="CX477" i="1"/>
  <c r="CW477" i="1"/>
  <c r="CV477" i="1"/>
  <c r="CU477" i="1"/>
  <c r="CS477" i="1"/>
  <c r="CR477" i="1"/>
  <c r="CQ477" i="1"/>
  <c r="CO477" i="1"/>
  <c r="CN477" i="1"/>
  <c r="CM477" i="1"/>
  <c r="CH477" i="1"/>
  <c r="CG477" i="1"/>
  <c r="CF477" i="1"/>
  <c r="CE477" i="1"/>
  <c r="CD477" i="1"/>
  <c r="CC477" i="1"/>
  <c r="CB477" i="1"/>
  <c r="CA477" i="1"/>
  <c r="BY477" i="1"/>
  <c r="BX477" i="1"/>
  <c r="BW477" i="1"/>
  <c r="BV477" i="1"/>
  <c r="BU477" i="1"/>
  <c r="BT477" i="1"/>
  <c r="BS477" i="1"/>
  <c r="BQ477" i="1"/>
  <c r="BP477" i="1"/>
  <c r="BO477" i="1"/>
  <c r="BN477" i="1"/>
  <c r="BM477" i="1"/>
  <c r="BL477" i="1"/>
  <c r="BK477" i="1"/>
  <c r="BJ477" i="1"/>
  <c r="BI477" i="1"/>
  <c r="BH477" i="1"/>
  <c r="BG477" i="1"/>
  <c r="BF477" i="1"/>
  <c r="BE477" i="1"/>
  <c r="BC477" i="1"/>
  <c r="BB477" i="1"/>
  <c r="BA477" i="1"/>
  <c r="AZ477" i="1"/>
  <c r="AY477" i="1"/>
  <c r="DD476" i="1"/>
  <c r="DC476" i="1"/>
  <c r="DA476" i="1"/>
  <c r="CZ476" i="1"/>
  <c r="CX476" i="1"/>
  <c r="CW476" i="1"/>
  <c r="CV476" i="1"/>
  <c r="CU476" i="1"/>
  <c r="CS476" i="1"/>
  <c r="CR476" i="1"/>
  <c r="CQ476" i="1"/>
  <c r="CO476" i="1"/>
  <c r="CN476" i="1"/>
  <c r="CM476" i="1"/>
  <c r="CH476" i="1"/>
  <c r="CG476" i="1"/>
  <c r="CF476" i="1"/>
  <c r="CE476" i="1"/>
  <c r="CD476" i="1"/>
  <c r="CC476" i="1"/>
  <c r="CB476" i="1"/>
  <c r="CA476" i="1"/>
  <c r="BY476" i="1"/>
  <c r="BX476" i="1"/>
  <c r="BW476" i="1"/>
  <c r="BV476" i="1"/>
  <c r="BU476" i="1"/>
  <c r="BT476" i="1"/>
  <c r="BS476" i="1"/>
  <c r="BQ476" i="1"/>
  <c r="BP476" i="1"/>
  <c r="BO476" i="1"/>
  <c r="BN476" i="1"/>
  <c r="BM476" i="1"/>
  <c r="BL476" i="1"/>
  <c r="BK476" i="1"/>
  <c r="BJ476" i="1"/>
  <c r="BI476" i="1"/>
  <c r="BH476" i="1"/>
  <c r="BG476" i="1"/>
  <c r="BF476" i="1"/>
  <c r="BE476" i="1"/>
  <c r="BC476" i="1"/>
  <c r="BB476" i="1"/>
  <c r="BA476" i="1"/>
  <c r="AZ476" i="1"/>
  <c r="AY476" i="1"/>
  <c r="DD475" i="1"/>
  <c r="DC475" i="1"/>
  <c r="DA475" i="1"/>
  <c r="CZ475" i="1"/>
  <c r="CX475" i="1"/>
  <c r="CW475" i="1"/>
  <c r="CV475" i="1"/>
  <c r="CY475" i="1" s="1"/>
  <c r="CU475" i="1"/>
  <c r="CS475" i="1"/>
  <c r="CR475" i="1"/>
  <c r="CQ475" i="1"/>
  <c r="CO475" i="1"/>
  <c r="CN475" i="1"/>
  <c r="CM475" i="1"/>
  <c r="CH475" i="1"/>
  <c r="CG475" i="1"/>
  <c r="CF475" i="1"/>
  <c r="CE475" i="1"/>
  <c r="CD475" i="1"/>
  <c r="CC475" i="1"/>
  <c r="CB475" i="1"/>
  <c r="CA475" i="1"/>
  <c r="BY475" i="1"/>
  <c r="BX475" i="1"/>
  <c r="BW475" i="1"/>
  <c r="BV475" i="1"/>
  <c r="BU475" i="1"/>
  <c r="BT475" i="1"/>
  <c r="BS475" i="1"/>
  <c r="BQ475" i="1"/>
  <c r="BP475" i="1"/>
  <c r="BO475" i="1"/>
  <c r="BN475" i="1"/>
  <c r="BM475" i="1"/>
  <c r="BL475" i="1"/>
  <c r="BK475" i="1"/>
  <c r="BJ475" i="1"/>
  <c r="BI475" i="1"/>
  <c r="BH475" i="1"/>
  <c r="BG475" i="1"/>
  <c r="BF475" i="1"/>
  <c r="BE475" i="1"/>
  <c r="BC475" i="1"/>
  <c r="BB475" i="1"/>
  <c r="BA475" i="1"/>
  <c r="AZ475" i="1"/>
  <c r="AY475" i="1"/>
  <c r="DD474" i="1"/>
  <c r="DC474" i="1"/>
  <c r="DA474" i="1"/>
  <c r="CZ474" i="1"/>
  <c r="CX474" i="1"/>
  <c r="CW474" i="1"/>
  <c r="CV474" i="1"/>
  <c r="CU474" i="1"/>
  <c r="CS474" i="1"/>
  <c r="CR474" i="1"/>
  <c r="CQ474" i="1"/>
  <c r="CO474" i="1"/>
  <c r="CN474" i="1"/>
  <c r="CM474" i="1"/>
  <c r="CH474" i="1"/>
  <c r="CG474" i="1"/>
  <c r="CF474" i="1"/>
  <c r="CE474" i="1"/>
  <c r="CD474" i="1"/>
  <c r="CC474" i="1"/>
  <c r="CB474" i="1"/>
  <c r="CA474" i="1"/>
  <c r="BY474" i="1"/>
  <c r="BX474" i="1"/>
  <c r="BW474" i="1"/>
  <c r="BV474" i="1"/>
  <c r="BU474" i="1"/>
  <c r="BT474" i="1"/>
  <c r="BS474" i="1"/>
  <c r="BQ474" i="1"/>
  <c r="BP474" i="1"/>
  <c r="BO474" i="1"/>
  <c r="BN474" i="1"/>
  <c r="BM474" i="1"/>
  <c r="BL474" i="1"/>
  <c r="BK474" i="1"/>
  <c r="BJ474" i="1"/>
  <c r="BI474" i="1"/>
  <c r="BH474" i="1"/>
  <c r="BG474" i="1"/>
  <c r="BF474" i="1"/>
  <c r="BE474" i="1"/>
  <c r="BC474" i="1"/>
  <c r="BB474" i="1"/>
  <c r="BA474" i="1"/>
  <c r="AZ474" i="1"/>
  <c r="AY474" i="1"/>
  <c r="DD473" i="1"/>
  <c r="DC473" i="1"/>
  <c r="DA473" i="1"/>
  <c r="CZ473" i="1"/>
  <c r="CX473" i="1"/>
  <c r="CW473" i="1"/>
  <c r="CV473" i="1"/>
  <c r="CU473" i="1"/>
  <c r="CS473" i="1"/>
  <c r="CR473" i="1"/>
  <c r="CQ473" i="1"/>
  <c r="CO473" i="1"/>
  <c r="CN473" i="1"/>
  <c r="CM473" i="1"/>
  <c r="CH473" i="1"/>
  <c r="CG473" i="1"/>
  <c r="CF473" i="1"/>
  <c r="CE473" i="1"/>
  <c r="CD473" i="1"/>
  <c r="CC473" i="1"/>
  <c r="CB473" i="1"/>
  <c r="CA473" i="1"/>
  <c r="BY473" i="1"/>
  <c r="BZ473" i="1" s="1"/>
  <c r="BX473" i="1"/>
  <c r="BW473" i="1"/>
  <c r="BV473" i="1"/>
  <c r="BU473" i="1"/>
  <c r="BT473" i="1"/>
  <c r="BS473" i="1"/>
  <c r="BQ473" i="1"/>
  <c r="BP473" i="1"/>
  <c r="BO473" i="1"/>
  <c r="BN473" i="1"/>
  <c r="BM473" i="1"/>
  <c r="BL473" i="1"/>
  <c r="BK473" i="1"/>
  <c r="BJ473" i="1"/>
  <c r="BI473" i="1"/>
  <c r="BH473" i="1"/>
  <c r="BG473" i="1"/>
  <c r="BF473" i="1"/>
  <c r="BE473" i="1"/>
  <c r="BC473" i="1"/>
  <c r="BB473" i="1"/>
  <c r="BA473" i="1"/>
  <c r="AZ473" i="1"/>
  <c r="AY473" i="1"/>
  <c r="DD472" i="1"/>
  <c r="DC472" i="1"/>
  <c r="DA472" i="1"/>
  <c r="CZ472" i="1"/>
  <c r="CX472" i="1"/>
  <c r="CW472" i="1"/>
  <c r="CV472" i="1"/>
  <c r="CU472" i="1"/>
  <c r="CS472" i="1"/>
  <c r="CR472" i="1"/>
  <c r="CQ472" i="1"/>
  <c r="CO472" i="1"/>
  <c r="CN472" i="1"/>
  <c r="CM472" i="1"/>
  <c r="CH472" i="1"/>
  <c r="CG472" i="1"/>
  <c r="CF472" i="1"/>
  <c r="CE472" i="1"/>
  <c r="CD472" i="1"/>
  <c r="CC472" i="1"/>
  <c r="CB472" i="1"/>
  <c r="CA472" i="1"/>
  <c r="BY472" i="1"/>
  <c r="BX472" i="1"/>
  <c r="BW472" i="1"/>
  <c r="BV472" i="1"/>
  <c r="BU472" i="1"/>
  <c r="BT472" i="1"/>
  <c r="BS472" i="1"/>
  <c r="BQ472" i="1"/>
  <c r="BP472" i="1"/>
  <c r="BO472" i="1"/>
  <c r="BN472" i="1"/>
  <c r="BM472" i="1"/>
  <c r="BL472" i="1"/>
  <c r="BK472" i="1"/>
  <c r="BJ472" i="1"/>
  <c r="BI472" i="1"/>
  <c r="BH472" i="1"/>
  <c r="BG472" i="1"/>
  <c r="BF472" i="1"/>
  <c r="BE472" i="1"/>
  <c r="BC472" i="1"/>
  <c r="BB472" i="1"/>
  <c r="BA472" i="1"/>
  <c r="AZ472" i="1"/>
  <c r="AY472" i="1"/>
  <c r="DD471" i="1"/>
  <c r="DC471" i="1"/>
  <c r="DA471" i="1"/>
  <c r="CZ471" i="1"/>
  <c r="CX471" i="1"/>
  <c r="CW471" i="1"/>
  <c r="CV471" i="1"/>
  <c r="CU471" i="1"/>
  <c r="CS471" i="1"/>
  <c r="CR471" i="1"/>
  <c r="CQ471" i="1"/>
  <c r="CO471" i="1"/>
  <c r="CN471" i="1"/>
  <c r="CM471" i="1"/>
  <c r="CH471" i="1"/>
  <c r="CG471" i="1"/>
  <c r="CF471" i="1"/>
  <c r="CE471" i="1"/>
  <c r="CD471" i="1"/>
  <c r="CC471" i="1"/>
  <c r="CB471" i="1"/>
  <c r="CA471" i="1"/>
  <c r="BY471" i="1"/>
  <c r="BX471" i="1"/>
  <c r="BW471" i="1"/>
  <c r="BV471" i="1"/>
  <c r="BU471" i="1"/>
  <c r="BT471" i="1"/>
  <c r="BS471" i="1"/>
  <c r="BQ471" i="1"/>
  <c r="BP471" i="1"/>
  <c r="BO471" i="1"/>
  <c r="BN471" i="1"/>
  <c r="BM471" i="1"/>
  <c r="BL471" i="1"/>
  <c r="BK471" i="1"/>
  <c r="BJ471" i="1"/>
  <c r="BI471" i="1"/>
  <c r="BH471" i="1"/>
  <c r="BG471" i="1"/>
  <c r="BF471" i="1"/>
  <c r="BE471" i="1"/>
  <c r="BC471" i="1"/>
  <c r="BB471" i="1"/>
  <c r="BA471" i="1"/>
  <c r="AZ471" i="1"/>
  <c r="AY471" i="1"/>
  <c r="DD470" i="1"/>
  <c r="DC470" i="1"/>
  <c r="DA470" i="1"/>
  <c r="CZ470" i="1"/>
  <c r="CX470" i="1"/>
  <c r="CW470" i="1"/>
  <c r="CV470" i="1"/>
  <c r="CU470" i="1"/>
  <c r="CS470" i="1"/>
  <c r="CR470" i="1"/>
  <c r="CQ470" i="1"/>
  <c r="CO470" i="1"/>
  <c r="CN470" i="1"/>
  <c r="CM470" i="1"/>
  <c r="CH470" i="1"/>
  <c r="CG470" i="1"/>
  <c r="CF470" i="1"/>
  <c r="CE470" i="1"/>
  <c r="CD470" i="1"/>
  <c r="CC470" i="1"/>
  <c r="CB470" i="1"/>
  <c r="CA470" i="1"/>
  <c r="BY470" i="1"/>
  <c r="BX470" i="1"/>
  <c r="BW470" i="1"/>
  <c r="BV470" i="1"/>
  <c r="BU470" i="1"/>
  <c r="BT470" i="1"/>
  <c r="BS470" i="1"/>
  <c r="BQ470" i="1"/>
  <c r="BP470" i="1"/>
  <c r="BO470" i="1"/>
  <c r="BN470" i="1"/>
  <c r="BM470" i="1"/>
  <c r="BL470" i="1"/>
  <c r="BK470" i="1"/>
  <c r="BJ470" i="1"/>
  <c r="BI470" i="1"/>
  <c r="BH470" i="1"/>
  <c r="BG470" i="1"/>
  <c r="BF470" i="1"/>
  <c r="BE470" i="1"/>
  <c r="BC470" i="1"/>
  <c r="BB470" i="1"/>
  <c r="BA470" i="1"/>
  <c r="AZ470" i="1"/>
  <c r="AY470" i="1"/>
  <c r="DD469" i="1"/>
  <c r="DC469" i="1"/>
  <c r="DA469" i="1"/>
  <c r="CZ469" i="1"/>
  <c r="CX469" i="1"/>
  <c r="CW469" i="1"/>
  <c r="CV469" i="1"/>
  <c r="CU469" i="1"/>
  <c r="CS469" i="1"/>
  <c r="CR469" i="1"/>
  <c r="CQ469" i="1"/>
  <c r="CO469" i="1"/>
  <c r="CN469" i="1"/>
  <c r="CM469" i="1"/>
  <c r="CH469" i="1"/>
  <c r="CG469" i="1"/>
  <c r="CF469" i="1"/>
  <c r="CE469" i="1"/>
  <c r="CD469" i="1"/>
  <c r="CC469" i="1"/>
  <c r="CB469" i="1"/>
  <c r="CA469" i="1"/>
  <c r="BY469" i="1"/>
  <c r="BX469" i="1"/>
  <c r="BW469" i="1"/>
  <c r="BV469" i="1"/>
  <c r="BU469" i="1"/>
  <c r="BT469" i="1"/>
  <c r="BS469" i="1"/>
  <c r="BQ469" i="1"/>
  <c r="BP469" i="1"/>
  <c r="BO469" i="1"/>
  <c r="BN469" i="1"/>
  <c r="BM469" i="1"/>
  <c r="BL469" i="1"/>
  <c r="BK469" i="1"/>
  <c r="BJ469" i="1"/>
  <c r="BI469" i="1"/>
  <c r="BH469" i="1"/>
  <c r="BG469" i="1"/>
  <c r="BF469" i="1"/>
  <c r="BE469" i="1"/>
  <c r="BC469" i="1"/>
  <c r="BB469" i="1"/>
  <c r="BA469" i="1"/>
  <c r="AZ469" i="1"/>
  <c r="AY469" i="1"/>
  <c r="DD468" i="1"/>
  <c r="DC468" i="1"/>
  <c r="DE468" i="1" s="1"/>
  <c r="DA468" i="1"/>
  <c r="CZ468" i="1"/>
  <c r="CX468" i="1"/>
  <c r="CW468" i="1"/>
  <c r="CV468" i="1"/>
  <c r="CU468" i="1"/>
  <c r="CS468" i="1"/>
  <c r="CR468" i="1"/>
  <c r="CQ468" i="1"/>
  <c r="CO468" i="1"/>
  <c r="CK468" i="1" s="1"/>
  <c r="CN468" i="1"/>
  <c r="CM468" i="1"/>
  <c r="CH468" i="1"/>
  <c r="CG468" i="1"/>
  <c r="CI468" i="1" s="1"/>
  <c r="CF468" i="1"/>
  <c r="CE468" i="1"/>
  <c r="CD468" i="1"/>
  <c r="CC468" i="1"/>
  <c r="CB468" i="1"/>
  <c r="CA468" i="1"/>
  <c r="BY468" i="1"/>
  <c r="BX468" i="1"/>
  <c r="BW468" i="1"/>
  <c r="BV468" i="1"/>
  <c r="BU468" i="1"/>
  <c r="BT468" i="1"/>
  <c r="BS468" i="1"/>
  <c r="BQ468" i="1"/>
  <c r="BP468" i="1"/>
  <c r="BO468" i="1"/>
  <c r="BN468" i="1"/>
  <c r="BM468" i="1"/>
  <c r="BL468" i="1"/>
  <c r="BK468" i="1"/>
  <c r="BJ468" i="1"/>
  <c r="BI468" i="1"/>
  <c r="BH468" i="1"/>
  <c r="BG468" i="1"/>
  <c r="BF468" i="1"/>
  <c r="BE468" i="1"/>
  <c r="BC468" i="1"/>
  <c r="BB468" i="1"/>
  <c r="BA468" i="1"/>
  <c r="AZ468" i="1"/>
  <c r="AY468" i="1"/>
  <c r="DD467" i="1"/>
  <c r="DC467" i="1"/>
  <c r="DA467" i="1"/>
  <c r="CZ467" i="1"/>
  <c r="CX467" i="1"/>
  <c r="CW467" i="1"/>
  <c r="CV467" i="1"/>
  <c r="CU467" i="1"/>
  <c r="CS467" i="1"/>
  <c r="CR467" i="1"/>
  <c r="CQ467" i="1"/>
  <c r="CO467" i="1"/>
  <c r="CN467" i="1"/>
  <c r="CM467" i="1"/>
  <c r="CH467" i="1"/>
  <c r="CG467" i="1"/>
  <c r="CF467" i="1"/>
  <c r="CE467" i="1"/>
  <c r="CD467" i="1"/>
  <c r="CC467" i="1"/>
  <c r="CB467" i="1"/>
  <c r="CA467" i="1"/>
  <c r="BY467" i="1"/>
  <c r="BX467" i="1"/>
  <c r="BW467" i="1"/>
  <c r="BV467" i="1"/>
  <c r="BU467" i="1"/>
  <c r="BT467" i="1"/>
  <c r="BS467" i="1"/>
  <c r="BQ467" i="1"/>
  <c r="BP467" i="1"/>
  <c r="BO467" i="1"/>
  <c r="BN467" i="1"/>
  <c r="BM467" i="1"/>
  <c r="BL467" i="1"/>
  <c r="BK467" i="1"/>
  <c r="BJ467" i="1"/>
  <c r="BI467" i="1"/>
  <c r="BH467" i="1"/>
  <c r="BG467" i="1"/>
  <c r="BF467" i="1"/>
  <c r="BE467" i="1"/>
  <c r="BC467" i="1"/>
  <c r="BB467" i="1"/>
  <c r="BA467" i="1"/>
  <c r="AZ467" i="1"/>
  <c r="AY467" i="1"/>
  <c r="DD466" i="1"/>
  <c r="DC466" i="1"/>
  <c r="DA466" i="1"/>
  <c r="CZ466" i="1"/>
  <c r="CX466" i="1"/>
  <c r="CW466" i="1"/>
  <c r="CV466" i="1"/>
  <c r="CU466" i="1"/>
  <c r="CS466" i="1"/>
  <c r="CR466" i="1"/>
  <c r="CQ466" i="1"/>
  <c r="CO466" i="1"/>
  <c r="CN466" i="1"/>
  <c r="CM466" i="1"/>
  <c r="CH466" i="1"/>
  <c r="CG466" i="1"/>
  <c r="CF466" i="1"/>
  <c r="CE466" i="1"/>
  <c r="CD466" i="1"/>
  <c r="CC466" i="1"/>
  <c r="CB466" i="1"/>
  <c r="CA466" i="1"/>
  <c r="BY466" i="1"/>
  <c r="BX466" i="1"/>
  <c r="BW466" i="1"/>
  <c r="BV466" i="1"/>
  <c r="BU466" i="1"/>
  <c r="BT466" i="1"/>
  <c r="BS466" i="1"/>
  <c r="BQ466" i="1"/>
  <c r="BP466" i="1"/>
  <c r="BO466" i="1"/>
  <c r="BN466" i="1"/>
  <c r="BM466" i="1"/>
  <c r="BL466" i="1"/>
  <c r="BK466" i="1"/>
  <c r="BJ466" i="1"/>
  <c r="BI466" i="1"/>
  <c r="BH466" i="1"/>
  <c r="BG466" i="1"/>
  <c r="BF466" i="1"/>
  <c r="BE466" i="1"/>
  <c r="BC466" i="1"/>
  <c r="BB466" i="1"/>
  <c r="BA466" i="1"/>
  <c r="AZ466" i="1"/>
  <c r="AY466" i="1"/>
  <c r="DD465" i="1"/>
  <c r="DC465" i="1"/>
  <c r="DA465" i="1"/>
  <c r="CZ465" i="1"/>
  <c r="CX465" i="1"/>
  <c r="CW465" i="1"/>
  <c r="CV465" i="1"/>
  <c r="CU465" i="1"/>
  <c r="CS465" i="1"/>
  <c r="CR465" i="1"/>
  <c r="CQ465" i="1"/>
  <c r="CO465" i="1"/>
  <c r="CN465" i="1"/>
  <c r="CM465" i="1"/>
  <c r="CH465" i="1"/>
  <c r="CG465" i="1"/>
  <c r="CF465" i="1"/>
  <c r="CE465" i="1"/>
  <c r="CD465" i="1"/>
  <c r="CC465" i="1"/>
  <c r="CB465" i="1"/>
  <c r="CA465" i="1"/>
  <c r="BY465" i="1"/>
  <c r="BZ465" i="1" s="1"/>
  <c r="BX465" i="1"/>
  <c r="BW465" i="1"/>
  <c r="BV465" i="1"/>
  <c r="BU465" i="1"/>
  <c r="BT465" i="1"/>
  <c r="BS465" i="1"/>
  <c r="BQ465" i="1"/>
  <c r="BP465" i="1"/>
  <c r="BO465" i="1"/>
  <c r="BN465" i="1"/>
  <c r="BM465" i="1"/>
  <c r="BL465" i="1"/>
  <c r="BK465" i="1"/>
  <c r="BJ465" i="1"/>
  <c r="BI465" i="1"/>
  <c r="BH465" i="1"/>
  <c r="BG465" i="1"/>
  <c r="BF465" i="1"/>
  <c r="BE465" i="1"/>
  <c r="BC465" i="1"/>
  <c r="BB465" i="1"/>
  <c r="BA465" i="1"/>
  <c r="AZ465" i="1"/>
  <c r="AY465" i="1"/>
  <c r="DD464" i="1"/>
  <c r="DC464" i="1"/>
  <c r="DA464" i="1"/>
  <c r="CZ464" i="1"/>
  <c r="CX464" i="1"/>
  <c r="CW464" i="1"/>
  <c r="CV464" i="1"/>
  <c r="CU464" i="1"/>
  <c r="CS464" i="1"/>
  <c r="CR464" i="1"/>
  <c r="CQ464" i="1"/>
  <c r="CO464" i="1"/>
  <c r="CK464" i="1" s="1"/>
  <c r="CN464" i="1"/>
  <c r="CM464" i="1"/>
  <c r="CH464" i="1"/>
  <c r="CG464" i="1"/>
  <c r="CF464" i="1"/>
  <c r="CE464" i="1"/>
  <c r="CD464" i="1"/>
  <c r="CC464" i="1"/>
  <c r="CB464" i="1"/>
  <c r="CA464" i="1"/>
  <c r="BY464" i="1"/>
  <c r="BX464" i="1"/>
  <c r="BW464" i="1"/>
  <c r="BV464" i="1"/>
  <c r="BU464" i="1"/>
  <c r="BT464" i="1"/>
  <c r="BS464" i="1"/>
  <c r="BQ464" i="1"/>
  <c r="BP464" i="1"/>
  <c r="BO464" i="1"/>
  <c r="BN464" i="1"/>
  <c r="BM464" i="1"/>
  <c r="BL464" i="1"/>
  <c r="BK464" i="1"/>
  <c r="BJ464" i="1"/>
  <c r="BI464" i="1"/>
  <c r="BH464" i="1"/>
  <c r="BG464" i="1"/>
  <c r="BF464" i="1"/>
  <c r="BE464" i="1"/>
  <c r="BC464" i="1"/>
  <c r="BB464" i="1"/>
  <c r="BA464" i="1"/>
  <c r="AZ464" i="1"/>
  <c r="AY464" i="1"/>
  <c r="DD463" i="1"/>
  <c r="DC463" i="1"/>
  <c r="DA463" i="1"/>
  <c r="CZ463" i="1"/>
  <c r="CX463" i="1"/>
  <c r="CW463" i="1"/>
  <c r="CV463" i="1"/>
  <c r="CU463" i="1"/>
  <c r="CS463" i="1"/>
  <c r="CR463" i="1"/>
  <c r="CQ463" i="1"/>
  <c r="CO463" i="1"/>
  <c r="CN463" i="1"/>
  <c r="CM463" i="1"/>
  <c r="CH463" i="1"/>
  <c r="CG463" i="1"/>
  <c r="CF463" i="1"/>
  <c r="CE463" i="1"/>
  <c r="CD463" i="1"/>
  <c r="CC463" i="1"/>
  <c r="CB463" i="1"/>
  <c r="CA463" i="1"/>
  <c r="BY463" i="1"/>
  <c r="BX463" i="1"/>
  <c r="BW463" i="1"/>
  <c r="BV463" i="1"/>
  <c r="BU463" i="1"/>
  <c r="BT463" i="1"/>
  <c r="BS463" i="1"/>
  <c r="BQ463" i="1"/>
  <c r="BP463" i="1"/>
  <c r="BO463" i="1"/>
  <c r="BN463" i="1"/>
  <c r="BM463" i="1"/>
  <c r="BL463" i="1"/>
  <c r="BK463" i="1"/>
  <c r="BJ463" i="1"/>
  <c r="BI463" i="1"/>
  <c r="BH463" i="1"/>
  <c r="BG463" i="1"/>
  <c r="BF463" i="1"/>
  <c r="BE463" i="1"/>
  <c r="BC463" i="1"/>
  <c r="BB463" i="1"/>
  <c r="BA463" i="1"/>
  <c r="AZ463" i="1"/>
  <c r="AY463" i="1"/>
  <c r="DD462" i="1"/>
  <c r="DC462" i="1"/>
  <c r="DA462" i="1"/>
  <c r="CZ462" i="1"/>
  <c r="CX462" i="1"/>
  <c r="CW462" i="1"/>
  <c r="CV462" i="1"/>
  <c r="CU462" i="1"/>
  <c r="CS462" i="1"/>
  <c r="CR462" i="1"/>
  <c r="CQ462" i="1"/>
  <c r="CO462" i="1"/>
  <c r="CN462" i="1"/>
  <c r="CM462" i="1"/>
  <c r="CH462" i="1"/>
  <c r="CG462" i="1"/>
  <c r="CF462" i="1"/>
  <c r="CE462" i="1"/>
  <c r="CD462" i="1"/>
  <c r="CC462" i="1"/>
  <c r="CB462" i="1"/>
  <c r="CA462" i="1"/>
  <c r="BY462" i="1"/>
  <c r="BX462" i="1"/>
  <c r="BW462" i="1"/>
  <c r="BV462" i="1"/>
  <c r="BU462" i="1"/>
  <c r="BT462" i="1"/>
  <c r="BS462" i="1"/>
  <c r="BQ462" i="1"/>
  <c r="BP462" i="1"/>
  <c r="BO462" i="1"/>
  <c r="BN462" i="1"/>
  <c r="BM462" i="1"/>
  <c r="BL462" i="1"/>
  <c r="BK462" i="1"/>
  <c r="BJ462" i="1"/>
  <c r="BI462" i="1"/>
  <c r="BH462" i="1"/>
  <c r="BG462" i="1"/>
  <c r="BF462" i="1"/>
  <c r="BE462" i="1"/>
  <c r="BC462" i="1"/>
  <c r="BB462" i="1"/>
  <c r="BA462" i="1"/>
  <c r="AZ462" i="1"/>
  <c r="AY462" i="1"/>
  <c r="DD461" i="1"/>
  <c r="DC461" i="1"/>
  <c r="DA461" i="1"/>
  <c r="CZ461" i="1"/>
  <c r="CX461" i="1"/>
  <c r="CW461" i="1"/>
  <c r="CV461" i="1"/>
  <c r="CU461" i="1"/>
  <c r="CS461" i="1"/>
  <c r="CR461" i="1"/>
  <c r="CQ461" i="1"/>
  <c r="CO461" i="1"/>
  <c r="CN461" i="1"/>
  <c r="CM461" i="1"/>
  <c r="CH461" i="1"/>
  <c r="CG461" i="1"/>
  <c r="CF461" i="1"/>
  <c r="CE461" i="1"/>
  <c r="CD461" i="1"/>
  <c r="CC461" i="1"/>
  <c r="CB461" i="1"/>
  <c r="CA461" i="1"/>
  <c r="BY461" i="1"/>
  <c r="BX461" i="1"/>
  <c r="BW461" i="1"/>
  <c r="BV461" i="1"/>
  <c r="BU461" i="1"/>
  <c r="BT461" i="1"/>
  <c r="BS461" i="1"/>
  <c r="BQ461" i="1"/>
  <c r="BP461" i="1"/>
  <c r="BO461" i="1"/>
  <c r="BN461" i="1"/>
  <c r="BM461" i="1"/>
  <c r="BL461" i="1"/>
  <c r="BK461" i="1"/>
  <c r="BJ461" i="1"/>
  <c r="BI461" i="1"/>
  <c r="BH461" i="1"/>
  <c r="BG461" i="1"/>
  <c r="BF461" i="1"/>
  <c r="BE461" i="1"/>
  <c r="BC461" i="1"/>
  <c r="BB461" i="1"/>
  <c r="BA461" i="1"/>
  <c r="AZ461" i="1"/>
  <c r="AY461" i="1"/>
  <c r="DD460" i="1"/>
  <c r="DC460" i="1"/>
  <c r="DA460" i="1"/>
  <c r="CZ460" i="1"/>
  <c r="CX460" i="1"/>
  <c r="CW460" i="1"/>
  <c r="CV460" i="1"/>
  <c r="CU460" i="1"/>
  <c r="CS460" i="1"/>
  <c r="CR460" i="1"/>
  <c r="CQ460" i="1"/>
  <c r="CO460" i="1"/>
  <c r="CN460" i="1"/>
  <c r="CM460" i="1"/>
  <c r="CH460" i="1"/>
  <c r="CG460" i="1"/>
  <c r="CF460" i="1"/>
  <c r="CE460" i="1"/>
  <c r="CD460" i="1"/>
  <c r="CC460" i="1"/>
  <c r="CB460" i="1"/>
  <c r="CA460" i="1"/>
  <c r="BY460" i="1"/>
  <c r="BX460" i="1"/>
  <c r="BW460" i="1"/>
  <c r="BV460" i="1"/>
  <c r="BU460" i="1"/>
  <c r="BT460" i="1"/>
  <c r="BS460" i="1"/>
  <c r="BQ460" i="1"/>
  <c r="BP460" i="1"/>
  <c r="BO460" i="1"/>
  <c r="BN460" i="1"/>
  <c r="BM460" i="1"/>
  <c r="BL460" i="1"/>
  <c r="BK460" i="1"/>
  <c r="BJ460" i="1"/>
  <c r="BI460" i="1"/>
  <c r="BH460" i="1"/>
  <c r="BG460" i="1"/>
  <c r="BF460" i="1"/>
  <c r="BE460" i="1"/>
  <c r="BC460" i="1"/>
  <c r="BB460" i="1"/>
  <c r="BA460" i="1"/>
  <c r="AZ460" i="1"/>
  <c r="AY460" i="1"/>
  <c r="DD459" i="1"/>
  <c r="DC459" i="1"/>
  <c r="DA459" i="1"/>
  <c r="CZ459" i="1"/>
  <c r="CX459" i="1"/>
  <c r="CW459" i="1"/>
  <c r="CV459" i="1"/>
  <c r="CU459" i="1"/>
  <c r="CS459" i="1"/>
  <c r="CR459" i="1"/>
  <c r="CQ459" i="1"/>
  <c r="CO459" i="1"/>
  <c r="CN459" i="1"/>
  <c r="CM459" i="1"/>
  <c r="CH459" i="1"/>
  <c r="CG459" i="1"/>
  <c r="CF459" i="1"/>
  <c r="CE459" i="1"/>
  <c r="CD459" i="1"/>
  <c r="CC459" i="1"/>
  <c r="CB459" i="1"/>
  <c r="CA459" i="1"/>
  <c r="BY459" i="1"/>
  <c r="BX459" i="1"/>
  <c r="BW459" i="1"/>
  <c r="BV459" i="1"/>
  <c r="BU459" i="1"/>
  <c r="BT459" i="1"/>
  <c r="BS459" i="1"/>
  <c r="BQ459" i="1"/>
  <c r="BP459" i="1"/>
  <c r="BO459" i="1"/>
  <c r="BN459" i="1"/>
  <c r="BM459" i="1"/>
  <c r="BL459" i="1"/>
  <c r="BK459" i="1"/>
  <c r="BJ459" i="1"/>
  <c r="BI459" i="1"/>
  <c r="BH459" i="1"/>
  <c r="BG459" i="1"/>
  <c r="BF459" i="1"/>
  <c r="BE459" i="1"/>
  <c r="BC459" i="1"/>
  <c r="BB459" i="1"/>
  <c r="BA459" i="1"/>
  <c r="AZ459" i="1"/>
  <c r="AY459" i="1"/>
  <c r="DD458" i="1"/>
  <c r="DE458" i="1" s="1"/>
  <c r="DC458" i="1"/>
  <c r="DA458" i="1"/>
  <c r="CZ458" i="1"/>
  <c r="CX458" i="1"/>
  <c r="CW458" i="1"/>
  <c r="CV458" i="1"/>
  <c r="CU458" i="1"/>
  <c r="CS458" i="1"/>
  <c r="CT458" i="1" s="1"/>
  <c r="CR458" i="1"/>
  <c r="CQ458" i="1"/>
  <c r="CO458" i="1"/>
  <c r="CN458" i="1"/>
  <c r="CM458" i="1"/>
  <c r="CH458" i="1"/>
  <c r="CG458" i="1"/>
  <c r="CF458" i="1"/>
  <c r="CE458" i="1"/>
  <c r="CD458" i="1"/>
  <c r="CC458" i="1"/>
  <c r="CB458" i="1"/>
  <c r="CA458" i="1"/>
  <c r="BY458" i="1"/>
  <c r="BX458" i="1"/>
  <c r="BW458" i="1"/>
  <c r="BV458" i="1"/>
  <c r="BU458" i="1"/>
  <c r="BT458" i="1"/>
  <c r="BS458" i="1"/>
  <c r="BQ458" i="1"/>
  <c r="BP458" i="1"/>
  <c r="BO458" i="1"/>
  <c r="BN458" i="1"/>
  <c r="BM458" i="1"/>
  <c r="BL458" i="1"/>
  <c r="BK458" i="1"/>
  <c r="BJ458" i="1"/>
  <c r="BI458" i="1"/>
  <c r="BH458" i="1"/>
  <c r="BG458" i="1"/>
  <c r="BF458" i="1"/>
  <c r="BE458" i="1"/>
  <c r="BC458" i="1"/>
  <c r="BB458" i="1"/>
  <c r="BA458" i="1"/>
  <c r="AZ458" i="1"/>
  <c r="AY458" i="1"/>
  <c r="DD457" i="1"/>
  <c r="DC457" i="1"/>
  <c r="DA457" i="1"/>
  <c r="CZ457" i="1"/>
  <c r="CX457" i="1"/>
  <c r="CW457" i="1"/>
  <c r="CV457" i="1"/>
  <c r="CU457" i="1"/>
  <c r="CS457" i="1"/>
  <c r="CR457" i="1"/>
  <c r="CQ457" i="1"/>
  <c r="CO457" i="1"/>
  <c r="CN457" i="1"/>
  <c r="CM457" i="1"/>
  <c r="CH457" i="1"/>
  <c r="CG457" i="1"/>
  <c r="CF457" i="1"/>
  <c r="CE457" i="1"/>
  <c r="CD457" i="1"/>
  <c r="CC457" i="1"/>
  <c r="CB457" i="1"/>
  <c r="CA457" i="1"/>
  <c r="BY457" i="1"/>
  <c r="BX457" i="1"/>
  <c r="BW457" i="1"/>
  <c r="BV457" i="1"/>
  <c r="BU457" i="1"/>
  <c r="BT457" i="1"/>
  <c r="BS457" i="1"/>
  <c r="BQ457" i="1"/>
  <c r="BP457" i="1"/>
  <c r="BO457" i="1"/>
  <c r="BN457" i="1"/>
  <c r="BM457" i="1"/>
  <c r="BL457" i="1"/>
  <c r="BK457" i="1"/>
  <c r="BJ457" i="1"/>
  <c r="BI457" i="1"/>
  <c r="BH457" i="1"/>
  <c r="BG457" i="1"/>
  <c r="BF457" i="1"/>
  <c r="BE457" i="1"/>
  <c r="BC457" i="1"/>
  <c r="BB457" i="1"/>
  <c r="BA457" i="1"/>
  <c r="AZ457" i="1"/>
  <c r="AY457" i="1"/>
  <c r="DD456" i="1"/>
  <c r="DC456" i="1"/>
  <c r="DA456" i="1"/>
  <c r="CZ456" i="1"/>
  <c r="CX456" i="1"/>
  <c r="CW456" i="1"/>
  <c r="CV456" i="1"/>
  <c r="CU456" i="1"/>
  <c r="CS456" i="1"/>
  <c r="CR456" i="1"/>
  <c r="CQ456" i="1"/>
  <c r="CO456" i="1"/>
  <c r="CN456" i="1"/>
  <c r="CM456" i="1"/>
  <c r="CH456" i="1"/>
  <c r="CG456" i="1"/>
  <c r="CF456" i="1"/>
  <c r="CE456" i="1"/>
  <c r="CD456" i="1"/>
  <c r="CC456" i="1"/>
  <c r="CB456" i="1"/>
  <c r="CA456" i="1"/>
  <c r="BY456" i="1"/>
  <c r="BX456" i="1"/>
  <c r="BW456" i="1"/>
  <c r="BV456" i="1"/>
  <c r="BU456" i="1"/>
  <c r="BT456" i="1"/>
  <c r="BS456" i="1"/>
  <c r="BQ456" i="1"/>
  <c r="BP456" i="1"/>
  <c r="BO456" i="1"/>
  <c r="BN456" i="1"/>
  <c r="BM456" i="1"/>
  <c r="BL456" i="1"/>
  <c r="BK456" i="1"/>
  <c r="BJ456" i="1"/>
  <c r="BI456" i="1"/>
  <c r="BH456" i="1"/>
  <c r="BG456" i="1"/>
  <c r="BF456" i="1"/>
  <c r="BE456" i="1"/>
  <c r="BC456" i="1"/>
  <c r="BB456" i="1"/>
  <c r="BA456" i="1"/>
  <c r="AZ456" i="1"/>
  <c r="AY456" i="1"/>
  <c r="DD455" i="1"/>
  <c r="DC455" i="1"/>
  <c r="DA455" i="1"/>
  <c r="CZ455" i="1"/>
  <c r="CX455" i="1"/>
  <c r="CW455" i="1"/>
  <c r="CV455" i="1"/>
  <c r="CU455" i="1"/>
  <c r="CS455" i="1"/>
  <c r="CR455" i="1"/>
  <c r="CQ455" i="1"/>
  <c r="CO455" i="1"/>
  <c r="CN455" i="1"/>
  <c r="CM455" i="1"/>
  <c r="CH455" i="1"/>
  <c r="CG455" i="1"/>
  <c r="CF455" i="1"/>
  <c r="CE455" i="1"/>
  <c r="CD455" i="1"/>
  <c r="CC455" i="1"/>
  <c r="CB455" i="1"/>
  <c r="CA455" i="1"/>
  <c r="BY455" i="1"/>
  <c r="BX455" i="1"/>
  <c r="BW455" i="1"/>
  <c r="BV455" i="1"/>
  <c r="BU455" i="1"/>
  <c r="BT455" i="1"/>
  <c r="BS455" i="1"/>
  <c r="BQ455" i="1"/>
  <c r="BP455" i="1"/>
  <c r="BO455" i="1"/>
  <c r="BN455" i="1"/>
  <c r="BM455" i="1"/>
  <c r="BL455" i="1"/>
  <c r="BK455" i="1"/>
  <c r="BJ455" i="1"/>
  <c r="BI455" i="1"/>
  <c r="BH455" i="1"/>
  <c r="BG455" i="1"/>
  <c r="BF455" i="1"/>
  <c r="BE455" i="1"/>
  <c r="BC455" i="1"/>
  <c r="BB455" i="1"/>
  <c r="BA455" i="1"/>
  <c r="AZ455" i="1"/>
  <c r="AY455" i="1"/>
  <c r="DD454" i="1"/>
  <c r="DC454" i="1"/>
  <c r="DA454" i="1"/>
  <c r="CZ454" i="1"/>
  <c r="CX454" i="1"/>
  <c r="CW454" i="1"/>
  <c r="CV454" i="1"/>
  <c r="CU454" i="1"/>
  <c r="CS454" i="1"/>
  <c r="CR454" i="1"/>
  <c r="CQ454" i="1"/>
  <c r="CO454" i="1"/>
  <c r="CN454" i="1"/>
  <c r="CM454" i="1"/>
  <c r="CH454" i="1"/>
  <c r="CG454" i="1"/>
  <c r="CF454" i="1"/>
  <c r="CE454" i="1"/>
  <c r="CD454" i="1"/>
  <c r="CC454" i="1"/>
  <c r="CB454" i="1"/>
  <c r="CA454" i="1"/>
  <c r="BY454" i="1"/>
  <c r="BX454" i="1"/>
  <c r="BW454" i="1"/>
  <c r="BV454" i="1"/>
  <c r="BU454" i="1"/>
  <c r="BT454" i="1"/>
  <c r="BS454" i="1"/>
  <c r="BQ454" i="1"/>
  <c r="BP454" i="1"/>
  <c r="BO454" i="1"/>
  <c r="BN454" i="1"/>
  <c r="BM454" i="1"/>
  <c r="BL454" i="1"/>
  <c r="BK454" i="1"/>
  <c r="BJ454" i="1"/>
  <c r="BI454" i="1"/>
  <c r="BH454" i="1"/>
  <c r="BG454" i="1"/>
  <c r="BF454" i="1"/>
  <c r="BE454" i="1"/>
  <c r="BC454" i="1"/>
  <c r="BB454" i="1"/>
  <c r="BA454" i="1"/>
  <c r="AZ454" i="1"/>
  <c r="AY454" i="1"/>
  <c r="DD453" i="1"/>
  <c r="DC453" i="1"/>
  <c r="DA453" i="1"/>
  <c r="CZ453" i="1"/>
  <c r="CX453" i="1"/>
  <c r="CW453" i="1"/>
  <c r="CV453" i="1"/>
  <c r="CU453" i="1"/>
  <c r="CS453" i="1"/>
  <c r="CR453" i="1"/>
  <c r="CQ453" i="1"/>
  <c r="CO453" i="1"/>
  <c r="CN453" i="1"/>
  <c r="CM453" i="1"/>
  <c r="CH453" i="1"/>
  <c r="CG453" i="1"/>
  <c r="CF453" i="1"/>
  <c r="CE453" i="1"/>
  <c r="CD453" i="1"/>
  <c r="CC453" i="1"/>
  <c r="CB453" i="1"/>
  <c r="CA453" i="1"/>
  <c r="BY453" i="1"/>
  <c r="BX453" i="1"/>
  <c r="BW453" i="1"/>
  <c r="BV453" i="1"/>
  <c r="BU453" i="1"/>
  <c r="BT453" i="1"/>
  <c r="BS453" i="1"/>
  <c r="BQ453" i="1"/>
  <c r="BP453" i="1"/>
  <c r="BO453" i="1"/>
  <c r="BN453" i="1"/>
  <c r="BM453" i="1"/>
  <c r="BL453" i="1"/>
  <c r="BK453" i="1"/>
  <c r="BJ453" i="1"/>
  <c r="BI453" i="1"/>
  <c r="BH453" i="1"/>
  <c r="BG453" i="1"/>
  <c r="BF453" i="1"/>
  <c r="BE453" i="1"/>
  <c r="BC453" i="1"/>
  <c r="BB453" i="1"/>
  <c r="BA453" i="1"/>
  <c r="AZ453" i="1"/>
  <c r="AY453" i="1"/>
  <c r="DD452" i="1"/>
  <c r="DC452" i="1"/>
  <c r="DA452" i="1"/>
  <c r="CZ452" i="1"/>
  <c r="CX452" i="1"/>
  <c r="CW452" i="1"/>
  <c r="CV452" i="1"/>
  <c r="CU452" i="1"/>
  <c r="CS452" i="1"/>
  <c r="CR452" i="1"/>
  <c r="CQ452" i="1"/>
  <c r="CO452" i="1"/>
  <c r="CN452" i="1"/>
  <c r="CM452" i="1"/>
  <c r="CH452" i="1"/>
  <c r="CG452" i="1"/>
  <c r="CF452" i="1"/>
  <c r="CE452" i="1"/>
  <c r="CD452" i="1"/>
  <c r="CC452" i="1"/>
  <c r="CB452" i="1"/>
  <c r="CA452" i="1"/>
  <c r="BY452" i="1"/>
  <c r="BX452" i="1"/>
  <c r="BW452" i="1"/>
  <c r="BV452" i="1"/>
  <c r="BU452" i="1"/>
  <c r="BT452" i="1"/>
  <c r="BS452" i="1"/>
  <c r="BQ452" i="1"/>
  <c r="BP452" i="1"/>
  <c r="BO452" i="1"/>
  <c r="BN452" i="1"/>
  <c r="BM452" i="1"/>
  <c r="BL452" i="1"/>
  <c r="BK452" i="1"/>
  <c r="BJ452" i="1"/>
  <c r="BI452" i="1"/>
  <c r="BH452" i="1"/>
  <c r="BG452" i="1"/>
  <c r="BF452" i="1"/>
  <c r="BE452" i="1"/>
  <c r="BC452" i="1"/>
  <c r="BB452" i="1"/>
  <c r="BA452" i="1"/>
  <c r="AZ452" i="1"/>
  <c r="AY452" i="1"/>
  <c r="DD451" i="1"/>
  <c r="DC451" i="1"/>
  <c r="DA451" i="1"/>
  <c r="CZ451" i="1"/>
  <c r="CX451" i="1"/>
  <c r="CW451" i="1"/>
  <c r="CV451" i="1"/>
  <c r="CU451" i="1"/>
  <c r="CS451" i="1"/>
  <c r="CR451" i="1"/>
  <c r="CQ451" i="1"/>
  <c r="CO451" i="1"/>
  <c r="CN451" i="1"/>
  <c r="CM451" i="1"/>
  <c r="CH451" i="1"/>
  <c r="CG451" i="1"/>
  <c r="CF451" i="1"/>
  <c r="CE451" i="1"/>
  <c r="CD451" i="1"/>
  <c r="CC451" i="1"/>
  <c r="CB451" i="1"/>
  <c r="CA451" i="1"/>
  <c r="BY451" i="1"/>
  <c r="BX451" i="1"/>
  <c r="BW451" i="1"/>
  <c r="BV451" i="1"/>
  <c r="BU451" i="1"/>
  <c r="BT451" i="1"/>
  <c r="BS451" i="1"/>
  <c r="BQ451" i="1"/>
  <c r="BP451" i="1"/>
  <c r="BO451" i="1"/>
  <c r="BN451" i="1"/>
  <c r="BM451" i="1"/>
  <c r="BL451" i="1"/>
  <c r="BK451" i="1"/>
  <c r="BJ451" i="1"/>
  <c r="BI451" i="1"/>
  <c r="BH451" i="1"/>
  <c r="BG451" i="1"/>
  <c r="BF451" i="1"/>
  <c r="BE451" i="1"/>
  <c r="BC451" i="1"/>
  <c r="BB451" i="1"/>
  <c r="BA451" i="1"/>
  <c r="AZ451" i="1"/>
  <c r="AY451" i="1"/>
  <c r="DD450" i="1"/>
  <c r="DC450" i="1"/>
  <c r="DA450" i="1"/>
  <c r="CZ450" i="1"/>
  <c r="CX450" i="1"/>
  <c r="CW450" i="1"/>
  <c r="CV450" i="1"/>
  <c r="CU450" i="1"/>
  <c r="CS450" i="1"/>
  <c r="CR450" i="1"/>
  <c r="CQ450" i="1"/>
  <c r="CO450" i="1"/>
  <c r="CN450" i="1"/>
  <c r="CM450" i="1"/>
  <c r="CH450" i="1"/>
  <c r="CG450" i="1"/>
  <c r="CF450" i="1"/>
  <c r="CE450" i="1"/>
  <c r="CD450" i="1"/>
  <c r="CC450" i="1"/>
  <c r="CB450" i="1"/>
  <c r="CA450" i="1"/>
  <c r="BY450" i="1"/>
  <c r="BX450" i="1"/>
  <c r="BW450" i="1"/>
  <c r="BV450" i="1"/>
  <c r="BU450" i="1"/>
  <c r="BT450" i="1"/>
  <c r="BS450" i="1"/>
  <c r="BQ450" i="1"/>
  <c r="BP450" i="1"/>
  <c r="BO450" i="1"/>
  <c r="BN450" i="1"/>
  <c r="BM450" i="1"/>
  <c r="BL450" i="1"/>
  <c r="BK450" i="1"/>
  <c r="BJ450" i="1"/>
  <c r="BI450" i="1"/>
  <c r="BH450" i="1"/>
  <c r="BG450" i="1"/>
  <c r="BF450" i="1"/>
  <c r="BE450" i="1"/>
  <c r="BC450" i="1"/>
  <c r="BB450" i="1"/>
  <c r="BA450" i="1"/>
  <c r="AZ450" i="1"/>
  <c r="AY450" i="1"/>
  <c r="DD449" i="1"/>
  <c r="DC449" i="1"/>
  <c r="DA449" i="1"/>
  <c r="CZ449" i="1"/>
  <c r="CX449" i="1"/>
  <c r="CW449" i="1"/>
  <c r="CV449" i="1"/>
  <c r="CU449" i="1"/>
  <c r="CS449" i="1"/>
  <c r="CR449" i="1"/>
  <c r="CQ449" i="1"/>
  <c r="CO449" i="1"/>
  <c r="CN449" i="1"/>
  <c r="CM449" i="1"/>
  <c r="CH449" i="1"/>
  <c r="CG449" i="1"/>
  <c r="CF449" i="1"/>
  <c r="CE449" i="1"/>
  <c r="CD449" i="1"/>
  <c r="CC449" i="1"/>
  <c r="CB449" i="1"/>
  <c r="CA449" i="1"/>
  <c r="BY449" i="1"/>
  <c r="BX449" i="1"/>
  <c r="BW449" i="1"/>
  <c r="BV449" i="1"/>
  <c r="BU449" i="1"/>
  <c r="BT449" i="1"/>
  <c r="BS449" i="1"/>
  <c r="BQ449" i="1"/>
  <c r="BP449" i="1"/>
  <c r="BO449" i="1"/>
  <c r="BN449" i="1"/>
  <c r="BM449" i="1"/>
  <c r="BL449" i="1"/>
  <c r="BK449" i="1"/>
  <c r="BJ449" i="1"/>
  <c r="BI449" i="1"/>
  <c r="BH449" i="1"/>
  <c r="BG449" i="1"/>
  <c r="BF449" i="1"/>
  <c r="BE449" i="1"/>
  <c r="BC449" i="1"/>
  <c r="BD449" i="1" s="1"/>
  <c r="BB449" i="1"/>
  <c r="BA449" i="1"/>
  <c r="AZ449" i="1"/>
  <c r="AY449" i="1"/>
  <c r="DD448" i="1"/>
  <c r="DC448" i="1"/>
  <c r="DA448" i="1"/>
  <c r="CZ448" i="1"/>
  <c r="CX448" i="1"/>
  <c r="CW448" i="1"/>
  <c r="CV448" i="1"/>
  <c r="CU448" i="1"/>
  <c r="CS448" i="1"/>
  <c r="CR448" i="1"/>
  <c r="CQ448" i="1"/>
  <c r="CO448" i="1"/>
  <c r="CN448" i="1"/>
  <c r="CM448" i="1"/>
  <c r="CH448" i="1"/>
  <c r="CG448" i="1"/>
  <c r="CF448" i="1"/>
  <c r="CE448" i="1"/>
  <c r="CD448" i="1"/>
  <c r="CC448" i="1"/>
  <c r="CB448" i="1"/>
  <c r="CA448" i="1"/>
  <c r="BY448" i="1"/>
  <c r="BX448" i="1"/>
  <c r="BW448" i="1"/>
  <c r="BV448" i="1"/>
  <c r="BU448" i="1"/>
  <c r="BT448" i="1"/>
  <c r="BS448" i="1"/>
  <c r="BQ448" i="1"/>
  <c r="BP448" i="1"/>
  <c r="BO448" i="1"/>
  <c r="BN448" i="1"/>
  <c r="BM448" i="1"/>
  <c r="BL448" i="1"/>
  <c r="BK448" i="1"/>
  <c r="BJ448" i="1"/>
  <c r="BI448" i="1"/>
  <c r="BH448" i="1"/>
  <c r="BG448" i="1"/>
  <c r="BF448" i="1"/>
  <c r="BE448" i="1"/>
  <c r="BC448" i="1"/>
  <c r="BB448" i="1"/>
  <c r="BA448" i="1"/>
  <c r="AZ448" i="1"/>
  <c r="AY448" i="1"/>
  <c r="DD447" i="1"/>
  <c r="DC447" i="1"/>
  <c r="DA447" i="1"/>
  <c r="CZ447" i="1"/>
  <c r="CX447" i="1"/>
  <c r="CW447" i="1"/>
  <c r="CV447" i="1"/>
  <c r="CU447" i="1"/>
  <c r="CS447" i="1"/>
  <c r="CR447" i="1"/>
  <c r="CQ447" i="1"/>
  <c r="CO447" i="1"/>
  <c r="CN447" i="1"/>
  <c r="CM447" i="1"/>
  <c r="CH447" i="1"/>
  <c r="CG447" i="1"/>
  <c r="CF447" i="1"/>
  <c r="CE447" i="1"/>
  <c r="CD447" i="1"/>
  <c r="CC447" i="1"/>
  <c r="CB447" i="1"/>
  <c r="CA447" i="1"/>
  <c r="BY447" i="1"/>
  <c r="BX447" i="1"/>
  <c r="BW447" i="1"/>
  <c r="BV447" i="1"/>
  <c r="BU447" i="1"/>
  <c r="BT447" i="1"/>
  <c r="BS447" i="1"/>
  <c r="BQ447" i="1"/>
  <c r="BP447" i="1"/>
  <c r="BO447" i="1"/>
  <c r="BN447" i="1"/>
  <c r="BM447" i="1"/>
  <c r="BL447" i="1"/>
  <c r="BK447" i="1"/>
  <c r="BJ447" i="1"/>
  <c r="BI447" i="1"/>
  <c r="BH447" i="1"/>
  <c r="BG447" i="1"/>
  <c r="BF447" i="1"/>
  <c r="BE447" i="1"/>
  <c r="BC447" i="1"/>
  <c r="BB447" i="1"/>
  <c r="BA447" i="1"/>
  <c r="AZ447" i="1"/>
  <c r="AY447" i="1"/>
  <c r="DD446" i="1"/>
  <c r="DC446" i="1"/>
  <c r="DA446" i="1"/>
  <c r="CZ446" i="1"/>
  <c r="CX446" i="1"/>
  <c r="CW446" i="1"/>
  <c r="CV446" i="1"/>
  <c r="CU446" i="1"/>
  <c r="CS446" i="1"/>
  <c r="CR446" i="1"/>
  <c r="CQ446" i="1"/>
  <c r="CO446" i="1"/>
  <c r="CN446" i="1"/>
  <c r="CM446" i="1"/>
  <c r="CH446" i="1"/>
  <c r="CG446" i="1"/>
  <c r="CF446" i="1"/>
  <c r="CE446" i="1"/>
  <c r="CD446" i="1"/>
  <c r="CC446" i="1"/>
  <c r="CB446" i="1"/>
  <c r="CA446" i="1"/>
  <c r="BY446" i="1"/>
  <c r="BX446" i="1"/>
  <c r="BW446" i="1"/>
  <c r="BV446" i="1"/>
  <c r="BU446" i="1"/>
  <c r="BT446" i="1"/>
  <c r="BS446" i="1"/>
  <c r="BQ446" i="1"/>
  <c r="BP446" i="1"/>
  <c r="BO446" i="1"/>
  <c r="BN446" i="1"/>
  <c r="BM446" i="1"/>
  <c r="BL446" i="1"/>
  <c r="BK446" i="1"/>
  <c r="BJ446" i="1"/>
  <c r="BI446" i="1"/>
  <c r="BH446" i="1"/>
  <c r="BG446" i="1"/>
  <c r="BF446" i="1"/>
  <c r="BE446" i="1"/>
  <c r="BC446" i="1"/>
  <c r="BB446" i="1"/>
  <c r="BA446" i="1"/>
  <c r="AZ446" i="1"/>
  <c r="AY446" i="1"/>
  <c r="DD445" i="1"/>
  <c r="DC445" i="1"/>
  <c r="DA445" i="1"/>
  <c r="CZ445" i="1"/>
  <c r="CX445" i="1"/>
  <c r="CW445" i="1"/>
  <c r="CV445" i="1"/>
  <c r="CU445" i="1"/>
  <c r="CS445" i="1"/>
  <c r="CR445" i="1"/>
  <c r="CQ445" i="1"/>
  <c r="CO445" i="1"/>
  <c r="CN445" i="1"/>
  <c r="CM445" i="1"/>
  <c r="CH445" i="1"/>
  <c r="CG445" i="1"/>
  <c r="CF445" i="1"/>
  <c r="CE445" i="1"/>
  <c r="CD445" i="1"/>
  <c r="CC445" i="1"/>
  <c r="CB445" i="1"/>
  <c r="CA445" i="1"/>
  <c r="BY445" i="1"/>
  <c r="BX445" i="1"/>
  <c r="BW445" i="1"/>
  <c r="BV445" i="1"/>
  <c r="BU445" i="1"/>
  <c r="BT445" i="1"/>
  <c r="BS445" i="1"/>
  <c r="BQ445" i="1"/>
  <c r="BP445" i="1"/>
  <c r="BO445" i="1"/>
  <c r="BN445" i="1"/>
  <c r="BM445" i="1"/>
  <c r="BL445" i="1"/>
  <c r="BK445" i="1"/>
  <c r="BJ445" i="1"/>
  <c r="BI445" i="1"/>
  <c r="BH445" i="1"/>
  <c r="BG445" i="1"/>
  <c r="BF445" i="1"/>
  <c r="BE445" i="1"/>
  <c r="BC445" i="1"/>
  <c r="BB445" i="1"/>
  <c r="BA445" i="1"/>
  <c r="AZ445" i="1"/>
  <c r="AY445" i="1"/>
  <c r="DD444" i="1"/>
  <c r="DC444" i="1"/>
  <c r="DA444" i="1"/>
  <c r="CZ444" i="1"/>
  <c r="CX444" i="1"/>
  <c r="CW444" i="1"/>
  <c r="CV444" i="1"/>
  <c r="CU444" i="1"/>
  <c r="CS444" i="1"/>
  <c r="CR444" i="1"/>
  <c r="CQ444" i="1"/>
  <c r="CO444" i="1"/>
  <c r="CN444" i="1"/>
  <c r="CM444" i="1"/>
  <c r="CH444" i="1"/>
  <c r="CG444" i="1"/>
  <c r="CF444" i="1"/>
  <c r="CE444" i="1"/>
  <c r="CD444" i="1"/>
  <c r="CC444" i="1"/>
  <c r="CB444" i="1"/>
  <c r="CA444" i="1"/>
  <c r="BY444" i="1"/>
  <c r="BX444" i="1"/>
  <c r="BW444" i="1"/>
  <c r="BV444" i="1"/>
  <c r="BU444" i="1"/>
  <c r="BT444" i="1"/>
  <c r="BS444" i="1"/>
  <c r="BQ444" i="1"/>
  <c r="BP444" i="1"/>
  <c r="BO444" i="1"/>
  <c r="BN444" i="1"/>
  <c r="BM444" i="1"/>
  <c r="BL444" i="1"/>
  <c r="BK444" i="1"/>
  <c r="BJ444" i="1"/>
  <c r="BI444" i="1"/>
  <c r="BH444" i="1"/>
  <c r="BG444" i="1"/>
  <c r="BF444" i="1"/>
  <c r="BE444" i="1"/>
  <c r="BC444" i="1"/>
  <c r="BB444" i="1"/>
  <c r="BA444" i="1"/>
  <c r="AZ444" i="1"/>
  <c r="AY444" i="1"/>
  <c r="DD443" i="1"/>
  <c r="DC443" i="1"/>
  <c r="DA443" i="1"/>
  <c r="CZ443" i="1"/>
  <c r="CX443" i="1"/>
  <c r="CW443" i="1"/>
  <c r="CV443" i="1"/>
  <c r="CU443" i="1"/>
  <c r="CS443" i="1"/>
  <c r="CR443" i="1"/>
  <c r="CQ443" i="1"/>
  <c r="CO443" i="1"/>
  <c r="CN443" i="1"/>
  <c r="CM443" i="1"/>
  <c r="CH443" i="1"/>
  <c r="CG443" i="1"/>
  <c r="CF443" i="1"/>
  <c r="CE443" i="1"/>
  <c r="CD443" i="1"/>
  <c r="CC443" i="1"/>
  <c r="CB443" i="1"/>
  <c r="CA443" i="1"/>
  <c r="BY443" i="1"/>
  <c r="BX443" i="1"/>
  <c r="BW443" i="1"/>
  <c r="BV443" i="1"/>
  <c r="BU443" i="1"/>
  <c r="BT443" i="1"/>
  <c r="BS443" i="1"/>
  <c r="BQ443" i="1"/>
  <c r="BP443" i="1"/>
  <c r="BO443" i="1"/>
  <c r="BN443" i="1"/>
  <c r="BM443" i="1"/>
  <c r="BL443" i="1"/>
  <c r="BK443" i="1"/>
  <c r="BJ443" i="1"/>
  <c r="BI443" i="1"/>
  <c r="BH443" i="1"/>
  <c r="BG443" i="1"/>
  <c r="BF443" i="1"/>
  <c r="BE443" i="1"/>
  <c r="BC443" i="1"/>
  <c r="BB443" i="1"/>
  <c r="BA443" i="1"/>
  <c r="AZ443" i="1"/>
  <c r="AY443" i="1"/>
  <c r="DD442" i="1"/>
  <c r="DC442" i="1"/>
  <c r="DA442" i="1"/>
  <c r="CZ442" i="1"/>
  <c r="CX442" i="1"/>
  <c r="CW442" i="1"/>
  <c r="CV442" i="1"/>
  <c r="CU442" i="1"/>
  <c r="CS442" i="1"/>
  <c r="CR442" i="1"/>
  <c r="CQ442" i="1"/>
  <c r="CO442" i="1"/>
  <c r="CN442" i="1"/>
  <c r="CM442" i="1"/>
  <c r="CH442" i="1"/>
  <c r="CG442" i="1"/>
  <c r="CF442" i="1"/>
  <c r="CE442" i="1"/>
  <c r="CD442" i="1"/>
  <c r="CC442" i="1"/>
  <c r="CB442" i="1"/>
  <c r="CA442" i="1"/>
  <c r="BY442" i="1"/>
  <c r="BX442" i="1"/>
  <c r="BW442" i="1"/>
  <c r="BV442" i="1"/>
  <c r="BU442" i="1"/>
  <c r="BT442" i="1"/>
  <c r="BS442" i="1"/>
  <c r="BQ442" i="1"/>
  <c r="BP442" i="1"/>
  <c r="BO442" i="1"/>
  <c r="BN442" i="1"/>
  <c r="BM442" i="1"/>
  <c r="BL442" i="1"/>
  <c r="BK442" i="1"/>
  <c r="BJ442" i="1"/>
  <c r="BI442" i="1"/>
  <c r="BH442" i="1"/>
  <c r="BG442" i="1"/>
  <c r="BF442" i="1"/>
  <c r="BE442" i="1"/>
  <c r="BC442" i="1"/>
  <c r="BB442" i="1"/>
  <c r="BA442" i="1"/>
  <c r="AZ442" i="1"/>
  <c r="AY442" i="1"/>
  <c r="DD441" i="1"/>
  <c r="DC441" i="1"/>
  <c r="DA441" i="1"/>
  <c r="CZ441" i="1"/>
  <c r="CX441" i="1"/>
  <c r="CW441" i="1"/>
  <c r="CV441" i="1"/>
  <c r="CU441" i="1"/>
  <c r="CS441" i="1"/>
  <c r="CR441" i="1"/>
  <c r="CQ441" i="1"/>
  <c r="CO441" i="1"/>
  <c r="CN441" i="1"/>
  <c r="CM441" i="1"/>
  <c r="CH441" i="1"/>
  <c r="CG441" i="1"/>
  <c r="CF441" i="1"/>
  <c r="CE441" i="1"/>
  <c r="CD441" i="1"/>
  <c r="CC441" i="1"/>
  <c r="CB441" i="1"/>
  <c r="CA441" i="1"/>
  <c r="BY441" i="1"/>
  <c r="BX441" i="1"/>
  <c r="BW441" i="1"/>
  <c r="BV441" i="1"/>
  <c r="BU441" i="1"/>
  <c r="BT441" i="1"/>
  <c r="BS441" i="1"/>
  <c r="BQ441" i="1"/>
  <c r="BP441" i="1"/>
  <c r="BO441" i="1"/>
  <c r="BN441" i="1"/>
  <c r="BM441" i="1"/>
  <c r="BL441" i="1"/>
  <c r="BK441" i="1"/>
  <c r="BJ441" i="1"/>
  <c r="BI441" i="1"/>
  <c r="BH441" i="1"/>
  <c r="BG441" i="1"/>
  <c r="BF441" i="1"/>
  <c r="BE441" i="1"/>
  <c r="BC441" i="1"/>
  <c r="BB441" i="1"/>
  <c r="BA441" i="1"/>
  <c r="AZ441" i="1"/>
  <c r="AY441" i="1"/>
  <c r="DD440" i="1"/>
  <c r="DC440" i="1"/>
  <c r="DA440" i="1"/>
  <c r="CZ440" i="1"/>
  <c r="CX440" i="1"/>
  <c r="CW440" i="1"/>
  <c r="CV440" i="1"/>
  <c r="CU440" i="1"/>
  <c r="CS440" i="1"/>
  <c r="CR440" i="1"/>
  <c r="CQ440" i="1"/>
  <c r="CO440" i="1"/>
  <c r="CN440" i="1"/>
  <c r="CM440" i="1"/>
  <c r="CH440" i="1"/>
  <c r="CG440" i="1"/>
  <c r="CF440" i="1"/>
  <c r="CE440" i="1"/>
  <c r="CD440" i="1"/>
  <c r="CC440" i="1"/>
  <c r="CB440" i="1"/>
  <c r="CA440" i="1"/>
  <c r="BY440" i="1"/>
  <c r="BX440" i="1"/>
  <c r="BW440" i="1"/>
  <c r="BV440" i="1"/>
  <c r="BU440" i="1"/>
  <c r="BT440" i="1"/>
  <c r="BS440" i="1"/>
  <c r="BQ440" i="1"/>
  <c r="BP440" i="1"/>
  <c r="BO440" i="1"/>
  <c r="BN440" i="1"/>
  <c r="BM440" i="1"/>
  <c r="BL440" i="1"/>
  <c r="BK440" i="1"/>
  <c r="BJ440" i="1"/>
  <c r="BI440" i="1"/>
  <c r="BH440" i="1"/>
  <c r="BG440" i="1"/>
  <c r="BF440" i="1"/>
  <c r="BE440" i="1"/>
  <c r="BC440" i="1"/>
  <c r="BB440" i="1"/>
  <c r="BA440" i="1"/>
  <c r="AZ440" i="1"/>
  <c r="AY440" i="1"/>
  <c r="DD439" i="1"/>
  <c r="DC439" i="1"/>
  <c r="DA439" i="1"/>
  <c r="DB439" i="1" s="1"/>
  <c r="CZ439" i="1"/>
  <c r="CX439" i="1"/>
  <c r="CW439" i="1"/>
  <c r="CV439" i="1"/>
  <c r="CU439" i="1"/>
  <c r="CS439" i="1"/>
  <c r="CR439" i="1"/>
  <c r="CQ439" i="1"/>
  <c r="CO439" i="1"/>
  <c r="CN439" i="1"/>
  <c r="CM439" i="1"/>
  <c r="CH439" i="1"/>
  <c r="CG439" i="1"/>
  <c r="CF439" i="1"/>
  <c r="CE439" i="1"/>
  <c r="CD439" i="1"/>
  <c r="CC439" i="1"/>
  <c r="CB439" i="1"/>
  <c r="CA439" i="1"/>
  <c r="BY439" i="1"/>
  <c r="BX439" i="1"/>
  <c r="BW439" i="1"/>
  <c r="BV439" i="1"/>
  <c r="BU439" i="1"/>
  <c r="BT439" i="1"/>
  <c r="BS439" i="1"/>
  <c r="BQ439" i="1"/>
  <c r="BP439" i="1"/>
  <c r="BO439" i="1"/>
  <c r="BN439" i="1"/>
  <c r="BM439" i="1"/>
  <c r="BL439" i="1"/>
  <c r="BK439" i="1"/>
  <c r="BJ439" i="1"/>
  <c r="BI439" i="1"/>
  <c r="BH439" i="1"/>
  <c r="BG439" i="1"/>
  <c r="BF439" i="1"/>
  <c r="BE439" i="1"/>
  <c r="BC439" i="1"/>
  <c r="BB439" i="1"/>
  <c r="BA439" i="1"/>
  <c r="AZ439" i="1"/>
  <c r="AY439" i="1"/>
  <c r="DD438" i="1"/>
  <c r="DC438" i="1"/>
  <c r="DA438" i="1"/>
  <c r="CZ438" i="1"/>
  <c r="CX438" i="1"/>
  <c r="CW438" i="1"/>
  <c r="CV438" i="1"/>
  <c r="CU438" i="1"/>
  <c r="CS438" i="1"/>
  <c r="CR438" i="1"/>
  <c r="CQ438" i="1"/>
  <c r="CO438" i="1"/>
  <c r="CP438" i="1" s="1"/>
  <c r="CN438" i="1"/>
  <c r="CM438" i="1"/>
  <c r="CH438" i="1"/>
  <c r="CG438" i="1"/>
  <c r="CF438" i="1"/>
  <c r="CE438" i="1"/>
  <c r="CD438" i="1"/>
  <c r="CC438" i="1"/>
  <c r="CB438" i="1"/>
  <c r="CA438" i="1"/>
  <c r="BY438" i="1"/>
  <c r="BX438" i="1"/>
  <c r="BW438" i="1"/>
  <c r="BV438" i="1"/>
  <c r="BU438" i="1"/>
  <c r="BT438" i="1"/>
  <c r="BS438" i="1"/>
  <c r="BQ438" i="1"/>
  <c r="BP438" i="1"/>
  <c r="BO438" i="1"/>
  <c r="BN438" i="1"/>
  <c r="BM438" i="1"/>
  <c r="BL438" i="1"/>
  <c r="BK438" i="1"/>
  <c r="BJ438" i="1"/>
  <c r="BI438" i="1"/>
  <c r="BH438" i="1"/>
  <c r="BG438" i="1"/>
  <c r="BF438" i="1"/>
  <c r="BE438" i="1"/>
  <c r="BC438" i="1"/>
  <c r="BB438" i="1"/>
  <c r="BA438" i="1"/>
  <c r="AZ438" i="1"/>
  <c r="AY438" i="1"/>
  <c r="DD437" i="1"/>
  <c r="DC437" i="1"/>
  <c r="DA437" i="1"/>
  <c r="CZ437" i="1"/>
  <c r="CX437" i="1"/>
  <c r="CW437" i="1"/>
  <c r="CV437" i="1"/>
  <c r="CU437" i="1"/>
  <c r="CS437" i="1"/>
  <c r="CR437" i="1"/>
  <c r="CQ437" i="1"/>
  <c r="CO437" i="1"/>
  <c r="CN437" i="1"/>
  <c r="CM437" i="1"/>
  <c r="CH437" i="1"/>
  <c r="CG437" i="1"/>
  <c r="CF437" i="1"/>
  <c r="CE437" i="1"/>
  <c r="CD437" i="1"/>
  <c r="CC437" i="1"/>
  <c r="CB437" i="1"/>
  <c r="CA437" i="1"/>
  <c r="BY437" i="1"/>
  <c r="BX437" i="1"/>
  <c r="BW437" i="1"/>
  <c r="BV437" i="1"/>
  <c r="BU437" i="1"/>
  <c r="BT437" i="1"/>
  <c r="BS437" i="1"/>
  <c r="BQ437" i="1"/>
  <c r="BP437" i="1"/>
  <c r="BO437" i="1"/>
  <c r="BN437" i="1"/>
  <c r="BM437" i="1"/>
  <c r="BL437" i="1"/>
  <c r="BK437" i="1"/>
  <c r="BJ437" i="1"/>
  <c r="BI437" i="1"/>
  <c r="BH437" i="1"/>
  <c r="BG437" i="1"/>
  <c r="BF437" i="1"/>
  <c r="BE437" i="1"/>
  <c r="BC437" i="1"/>
  <c r="BD437" i="1" s="1"/>
  <c r="BB437" i="1"/>
  <c r="BA437" i="1"/>
  <c r="AZ437" i="1"/>
  <c r="AY437" i="1"/>
  <c r="DD436" i="1"/>
  <c r="DC436" i="1"/>
  <c r="DA436" i="1"/>
  <c r="CZ436" i="1"/>
  <c r="CX436" i="1"/>
  <c r="CW436" i="1"/>
  <c r="CV436" i="1"/>
  <c r="CU436" i="1"/>
  <c r="CS436" i="1"/>
  <c r="CR436" i="1"/>
  <c r="CQ436" i="1"/>
  <c r="CO436" i="1"/>
  <c r="CN436" i="1"/>
  <c r="CM436" i="1"/>
  <c r="CH436" i="1"/>
  <c r="CG436" i="1"/>
  <c r="CF436" i="1"/>
  <c r="CE436" i="1"/>
  <c r="CD436" i="1"/>
  <c r="CC436" i="1"/>
  <c r="CB436" i="1"/>
  <c r="CA436" i="1"/>
  <c r="BY436" i="1"/>
  <c r="BX436" i="1"/>
  <c r="BW436" i="1"/>
  <c r="BV436" i="1"/>
  <c r="BU436" i="1"/>
  <c r="BT436" i="1"/>
  <c r="BS436" i="1"/>
  <c r="BQ436" i="1"/>
  <c r="BP436" i="1"/>
  <c r="BO436" i="1"/>
  <c r="BN436" i="1"/>
  <c r="BM436" i="1"/>
  <c r="BL436" i="1"/>
  <c r="BK436" i="1"/>
  <c r="BJ436" i="1"/>
  <c r="BI436" i="1"/>
  <c r="BH436" i="1"/>
  <c r="BG436" i="1"/>
  <c r="BF436" i="1"/>
  <c r="BE436" i="1"/>
  <c r="BC436" i="1"/>
  <c r="BB436" i="1"/>
  <c r="BA436" i="1"/>
  <c r="AZ436" i="1"/>
  <c r="AY436" i="1"/>
  <c r="DD435" i="1"/>
  <c r="DC435" i="1"/>
  <c r="DA435" i="1"/>
  <c r="CZ435" i="1"/>
  <c r="CX435" i="1"/>
  <c r="CW435" i="1"/>
  <c r="CV435" i="1"/>
  <c r="CU435" i="1"/>
  <c r="CS435" i="1"/>
  <c r="CR435" i="1"/>
  <c r="CQ435" i="1"/>
  <c r="CO435" i="1"/>
  <c r="CN435" i="1"/>
  <c r="CM435" i="1"/>
  <c r="CH435" i="1"/>
  <c r="CG435" i="1"/>
  <c r="CF435" i="1"/>
  <c r="CE435" i="1"/>
  <c r="CD435" i="1"/>
  <c r="CC435" i="1"/>
  <c r="CB435" i="1"/>
  <c r="CA435" i="1"/>
  <c r="BY435" i="1"/>
  <c r="BX435" i="1"/>
  <c r="BW435" i="1"/>
  <c r="BV435" i="1"/>
  <c r="BU435" i="1"/>
  <c r="BT435" i="1"/>
  <c r="BS435" i="1"/>
  <c r="BQ435" i="1"/>
  <c r="BP435" i="1"/>
  <c r="BO435" i="1"/>
  <c r="BN435" i="1"/>
  <c r="BM435" i="1"/>
  <c r="BL435" i="1"/>
  <c r="BK435" i="1"/>
  <c r="BJ435" i="1"/>
  <c r="BI435" i="1"/>
  <c r="BH435" i="1"/>
  <c r="BG435" i="1"/>
  <c r="BF435" i="1"/>
  <c r="BE435" i="1"/>
  <c r="BC435" i="1"/>
  <c r="BB435" i="1"/>
  <c r="BA435" i="1"/>
  <c r="AZ435" i="1"/>
  <c r="AY435" i="1"/>
  <c r="DD434" i="1"/>
  <c r="DC434" i="1"/>
  <c r="DA434" i="1"/>
  <c r="CZ434" i="1"/>
  <c r="CX434" i="1"/>
  <c r="CW434" i="1"/>
  <c r="CV434" i="1"/>
  <c r="CU434" i="1"/>
  <c r="CS434" i="1"/>
  <c r="CR434" i="1"/>
  <c r="CQ434" i="1"/>
  <c r="CO434" i="1"/>
  <c r="CN434" i="1"/>
  <c r="CM434" i="1"/>
  <c r="CH434" i="1"/>
  <c r="CG434" i="1"/>
  <c r="CF434" i="1"/>
  <c r="CE434" i="1"/>
  <c r="CD434" i="1"/>
  <c r="CC434" i="1"/>
  <c r="CB434" i="1"/>
  <c r="CA434" i="1"/>
  <c r="BY434" i="1"/>
  <c r="BX434" i="1"/>
  <c r="BW434" i="1"/>
  <c r="BV434" i="1"/>
  <c r="BU434" i="1"/>
  <c r="BT434" i="1"/>
  <c r="BS434" i="1"/>
  <c r="BQ434" i="1"/>
  <c r="BP434" i="1"/>
  <c r="BO434" i="1"/>
  <c r="BN434" i="1"/>
  <c r="BM434" i="1"/>
  <c r="BL434" i="1"/>
  <c r="BK434" i="1"/>
  <c r="BJ434" i="1"/>
  <c r="BI434" i="1"/>
  <c r="BH434" i="1"/>
  <c r="BG434" i="1"/>
  <c r="BF434" i="1"/>
  <c r="BE434" i="1"/>
  <c r="BC434" i="1"/>
  <c r="BB434" i="1"/>
  <c r="BA434" i="1"/>
  <c r="AZ434" i="1"/>
  <c r="AY434" i="1"/>
  <c r="DD433" i="1"/>
  <c r="DC433" i="1"/>
  <c r="DA433" i="1"/>
  <c r="CZ433" i="1"/>
  <c r="CX433" i="1"/>
  <c r="CW433" i="1"/>
  <c r="CV433" i="1"/>
  <c r="CU433" i="1"/>
  <c r="CS433" i="1"/>
  <c r="CR433" i="1"/>
  <c r="CQ433" i="1"/>
  <c r="CO433" i="1"/>
  <c r="CN433" i="1"/>
  <c r="CM433" i="1"/>
  <c r="CH433" i="1"/>
  <c r="CG433" i="1"/>
  <c r="CF433" i="1"/>
  <c r="CE433" i="1"/>
  <c r="CD433" i="1"/>
  <c r="CC433" i="1"/>
  <c r="CB433" i="1"/>
  <c r="CA433" i="1"/>
  <c r="BY433" i="1"/>
  <c r="BX433" i="1"/>
  <c r="BW433" i="1"/>
  <c r="BV433" i="1"/>
  <c r="BU433" i="1"/>
  <c r="BT433" i="1"/>
  <c r="BS433" i="1"/>
  <c r="BQ433" i="1"/>
  <c r="BP433" i="1"/>
  <c r="BO433" i="1"/>
  <c r="BN433" i="1"/>
  <c r="BM433" i="1"/>
  <c r="BL433" i="1"/>
  <c r="BK433" i="1"/>
  <c r="BJ433" i="1"/>
  <c r="BI433" i="1"/>
  <c r="BH433" i="1"/>
  <c r="BG433" i="1"/>
  <c r="BF433" i="1"/>
  <c r="BE433" i="1"/>
  <c r="BC433" i="1"/>
  <c r="BB433" i="1"/>
  <c r="BA433" i="1"/>
  <c r="AZ433" i="1"/>
  <c r="AY433" i="1"/>
  <c r="DD432" i="1"/>
  <c r="DC432" i="1"/>
  <c r="DA432" i="1"/>
  <c r="CZ432" i="1"/>
  <c r="CX432" i="1"/>
  <c r="CW432" i="1"/>
  <c r="CV432" i="1"/>
  <c r="CU432" i="1"/>
  <c r="CS432" i="1"/>
  <c r="CR432" i="1"/>
  <c r="CQ432" i="1"/>
  <c r="CO432" i="1"/>
  <c r="CN432" i="1"/>
  <c r="CM432" i="1"/>
  <c r="CH432" i="1"/>
  <c r="CG432" i="1"/>
  <c r="CF432" i="1"/>
  <c r="CE432" i="1"/>
  <c r="CD432" i="1"/>
  <c r="CC432" i="1"/>
  <c r="CB432" i="1"/>
  <c r="CA432" i="1"/>
  <c r="BY432" i="1"/>
  <c r="BX432" i="1"/>
  <c r="BW432" i="1"/>
  <c r="BV432" i="1"/>
  <c r="BU432" i="1"/>
  <c r="BT432" i="1"/>
  <c r="BS432" i="1"/>
  <c r="BQ432" i="1"/>
  <c r="BP432" i="1"/>
  <c r="BO432" i="1"/>
  <c r="BN432" i="1"/>
  <c r="BM432" i="1"/>
  <c r="BL432" i="1"/>
  <c r="BK432" i="1"/>
  <c r="BJ432" i="1"/>
  <c r="BI432" i="1"/>
  <c r="BH432" i="1"/>
  <c r="BG432" i="1"/>
  <c r="BF432" i="1"/>
  <c r="BE432" i="1"/>
  <c r="BC432" i="1"/>
  <c r="BB432" i="1"/>
  <c r="BA432" i="1"/>
  <c r="AZ432" i="1"/>
  <c r="AY432" i="1"/>
  <c r="DD431" i="1"/>
  <c r="DE431" i="1" s="1"/>
  <c r="DC431" i="1"/>
  <c r="DA431" i="1"/>
  <c r="CZ431" i="1"/>
  <c r="CX431" i="1"/>
  <c r="CW431" i="1"/>
  <c r="CV431" i="1"/>
  <c r="CU431" i="1"/>
  <c r="CS431" i="1"/>
  <c r="CR431" i="1"/>
  <c r="CQ431" i="1"/>
  <c r="CO431" i="1"/>
  <c r="CN431" i="1"/>
  <c r="CM431" i="1"/>
  <c r="CH431" i="1"/>
  <c r="CG431" i="1"/>
  <c r="CF431" i="1"/>
  <c r="CE431" i="1"/>
  <c r="CD431" i="1"/>
  <c r="CC431" i="1"/>
  <c r="CB431" i="1"/>
  <c r="CA431" i="1"/>
  <c r="BY431" i="1"/>
  <c r="BX431" i="1"/>
  <c r="BW431" i="1"/>
  <c r="BV431" i="1"/>
  <c r="BU431" i="1"/>
  <c r="BT431" i="1"/>
  <c r="BS431" i="1"/>
  <c r="BQ431" i="1"/>
  <c r="BP431" i="1"/>
  <c r="BO431" i="1"/>
  <c r="BN431" i="1"/>
  <c r="BM431" i="1"/>
  <c r="BL431" i="1"/>
  <c r="BK431" i="1"/>
  <c r="BJ431" i="1"/>
  <c r="BI431" i="1"/>
  <c r="BH431" i="1"/>
  <c r="BG431" i="1"/>
  <c r="BF431" i="1"/>
  <c r="BE431" i="1"/>
  <c r="BC431" i="1"/>
  <c r="BB431" i="1"/>
  <c r="BA431" i="1"/>
  <c r="AZ431" i="1"/>
  <c r="AY431" i="1"/>
  <c r="DD430" i="1"/>
  <c r="DC430" i="1"/>
  <c r="DA430" i="1"/>
  <c r="CZ430" i="1"/>
  <c r="CX430" i="1"/>
  <c r="CW430" i="1"/>
  <c r="CV430" i="1"/>
  <c r="CU430" i="1"/>
  <c r="CS430" i="1"/>
  <c r="CR430" i="1"/>
  <c r="CQ430" i="1"/>
  <c r="CO430" i="1"/>
  <c r="CN430" i="1"/>
  <c r="CM430" i="1"/>
  <c r="CH430" i="1"/>
  <c r="CG430" i="1"/>
  <c r="CF430" i="1"/>
  <c r="CE430" i="1"/>
  <c r="CD430" i="1"/>
  <c r="CC430" i="1"/>
  <c r="CB430" i="1"/>
  <c r="CA430" i="1"/>
  <c r="BY430" i="1"/>
  <c r="BX430" i="1"/>
  <c r="BW430" i="1"/>
  <c r="BV430" i="1"/>
  <c r="BU430" i="1"/>
  <c r="BT430" i="1"/>
  <c r="BS430" i="1"/>
  <c r="BQ430" i="1"/>
  <c r="BP430" i="1"/>
  <c r="BO430" i="1"/>
  <c r="BN430" i="1"/>
  <c r="BM430" i="1"/>
  <c r="BL430" i="1"/>
  <c r="BK430" i="1"/>
  <c r="BJ430" i="1"/>
  <c r="BI430" i="1"/>
  <c r="BH430" i="1"/>
  <c r="BG430" i="1"/>
  <c r="BF430" i="1"/>
  <c r="BE430" i="1"/>
  <c r="BC430" i="1"/>
  <c r="BB430" i="1"/>
  <c r="BA430" i="1"/>
  <c r="AZ430" i="1"/>
  <c r="AY430" i="1"/>
  <c r="DD429" i="1"/>
  <c r="DC429" i="1"/>
  <c r="DA429" i="1"/>
  <c r="CZ429" i="1"/>
  <c r="CX429" i="1"/>
  <c r="CW429" i="1"/>
  <c r="CV429" i="1"/>
  <c r="CU429" i="1"/>
  <c r="CS429" i="1"/>
  <c r="CR429" i="1"/>
  <c r="CQ429" i="1"/>
  <c r="CO429" i="1"/>
  <c r="CN429" i="1"/>
  <c r="CM429" i="1"/>
  <c r="CH429" i="1"/>
  <c r="CG429" i="1"/>
  <c r="CF429" i="1"/>
  <c r="CE429" i="1"/>
  <c r="CD429" i="1"/>
  <c r="CC429" i="1"/>
  <c r="CB429" i="1"/>
  <c r="CA429" i="1"/>
  <c r="BY429" i="1"/>
  <c r="BX429" i="1"/>
  <c r="BW429" i="1"/>
  <c r="BV429" i="1"/>
  <c r="BU429" i="1"/>
  <c r="BT429" i="1"/>
  <c r="BS429" i="1"/>
  <c r="BQ429" i="1"/>
  <c r="BP429" i="1"/>
  <c r="BO429" i="1"/>
  <c r="BN429" i="1"/>
  <c r="BM429" i="1"/>
  <c r="BL429" i="1"/>
  <c r="BK429" i="1"/>
  <c r="BJ429" i="1"/>
  <c r="BI429" i="1"/>
  <c r="BH429" i="1"/>
  <c r="BG429" i="1"/>
  <c r="BF429" i="1"/>
  <c r="BE429" i="1"/>
  <c r="BC429" i="1"/>
  <c r="BB429" i="1"/>
  <c r="BA429" i="1"/>
  <c r="AZ429" i="1"/>
  <c r="AY429" i="1"/>
  <c r="DD428" i="1"/>
  <c r="DC428" i="1"/>
  <c r="DA428" i="1"/>
  <c r="CZ428" i="1"/>
  <c r="CX428" i="1"/>
  <c r="CW428" i="1"/>
  <c r="CV428" i="1"/>
  <c r="CU428" i="1"/>
  <c r="CS428" i="1"/>
  <c r="CR428" i="1"/>
  <c r="CQ428" i="1"/>
  <c r="CO428" i="1"/>
  <c r="CN428" i="1"/>
  <c r="CM428" i="1"/>
  <c r="CH428" i="1"/>
  <c r="CG428" i="1"/>
  <c r="CF428" i="1"/>
  <c r="CE428" i="1"/>
  <c r="CD428" i="1"/>
  <c r="CC428" i="1"/>
  <c r="CB428" i="1"/>
  <c r="CA428" i="1"/>
  <c r="BY428" i="1"/>
  <c r="BX428" i="1"/>
  <c r="BW428" i="1"/>
  <c r="BV428" i="1"/>
  <c r="BU428" i="1"/>
  <c r="BT428" i="1"/>
  <c r="BS428" i="1"/>
  <c r="BQ428" i="1"/>
  <c r="BP428" i="1"/>
  <c r="BO428" i="1"/>
  <c r="BN428" i="1"/>
  <c r="BM428" i="1"/>
  <c r="BL428" i="1"/>
  <c r="BK428" i="1"/>
  <c r="BJ428" i="1"/>
  <c r="BI428" i="1"/>
  <c r="BH428" i="1"/>
  <c r="BG428" i="1"/>
  <c r="BF428" i="1"/>
  <c r="BE428" i="1"/>
  <c r="BC428" i="1"/>
  <c r="BB428" i="1"/>
  <c r="BA428" i="1"/>
  <c r="AZ428" i="1"/>
  <c r="AY428" i="1"/>
  <c r="DD427" i="1"/>
  <c r="DC427" i="1"/>
  <c r="DA427" i="1"/>
  <c r="CZ427" i="1"/>
  <c r="CX427" i="1"/>
  <c r="CW427" i="1"/>
  <c r="CV427" i="1"/>
  <c r="CU427" i="1"/>
  <c r="CS427" i="1"/>
  <c r="CR427" i="1"/>
  <c r="CQ427" i="1"/>
  <c r="CO427" i="1"/>
  <c r="CN427" i="1"/>
  <c r="CM427" i="1"/>
  <c r="CH427" i="1"/>
  <c r="CG427" i="1"/>
  <c r="CF427" i="1"/>
  <c r="CE427" i="1"/>
  <c r="CD427" i="1"/>
  <c r="CC427" i="1"/>
  <c r="CB427" i="1"/>
  <c r="CA427" i="1"/>
  <c r="BY427" i="1"/>
  <c r="BX427" i="1"/>
  <c r="BW427" i="1"/>
  <c r="BV427" i="1"/>
  <c r="BU427" i="1"/>
  <c r="BT427" i="1"/>
  <c r="BS427" i="1"/>
  <c r="BQ427" i="1"/>
  <c r="BP427" i="1"/>
  <c r="BO427" i="1"/>
  <c r="BN427" i="1"/>
  <c r="BM427" i="1"/>
  <c r="BL427" i="1"/>
  <c r="BK427" i="1"/>
  <c r="BJ427" i="1"/>
  <c r="BI427" i="1"/>
  <c r="BH427" i="1"/>
  <c r="BG427" i="1"/>
  <c r="BF427" i="1"/>
  <c r="BE427" i="1"/>
  <c r="BC427" i="1"/>
  <c r="BB427" i="1"/>
  <c r="BA427" i="1"/>
  <c r="AZ427" i="1"/>
  <c r="AY427" i="1"/>
  <c r="DD426" i="1"/>
  <c r="DC426" i="1"/>
  <c r="DA426" i="1"/>
  <c r="CZ426" i="1"/>
  <c r="CX426" i="1"/>
  <c r="CW426" i="1"/>
  <c r="CV426" i="1"/>
  <c r="CU426" i="1"/>
  <c r="CS426" i="1"/>
  <c r="CR426" i="1"/>
  <c r="CQ426" i="1"/>
  <c r="CO426" i="1"/>
  <c r="CN426" i="1"/>
  <c r="CJ426" i="1" s="1"/>
  <c r="CM426" i="1"/>
  <c r="CH426" i="1"/>
  <c r="CG426" i="1"/>
  <c r="CF426" i="1"/>
  <c r="CE426" i="1"/>
  <c r="CD426" i="1"/>
  <c r="CC426" i="1"/>
  <c r="CB426" i="1"/>
  <c r="CA426" i="1"/>
  <c r="BY426" i="1"/>
  <c r="BX426" i="1"/>
  <c r="BW426" i="1"/>
  <c r="BV426" i="1"/>
  <c r="BU426" i="1"/>
  <c r="BT426" i="1"/>
  <c r="BS426" i="1"/>
  <c r="BQ426" i="1"/>
  <c r="BP426" i="1"/>
  <c r="BO426" i="1"/>
  <c r="BN426" i="1"/>
  <c r="BM426" i="1"/>
  <c r="BL426" i="1"/>
  <c r="BK426" i="1"/>
  <c r="BJ426" i="1"/>
  <c r="BI426" i="1"/>
  <c r="BH426" i="1"/>
  <c r="BG426" i="1"/>
  <c r="BF426" i="1"/>
  <c r="BE426" i="1"/>
  <c r="BC426" i="1"/>
  <c r="BB426" i="1"/>
  <c r="BA426" i="1"/>
  <c r="AZ426" i="1"/>
  <c r="AY426" i="1"/>
  <c r="DD425" i="1"/>
  <c r="DC425" i="1"/>
  <c r="DA425" i="1"/>
  <c r="CZ425" i="1"/>
  <c r="CX425" i="1"/>
  <c r="CW425" i="1"/>
  <c r="CV425" i="1"/>
  <c r="CU425" i="1"/>
  <c r="CS425" i="1"/>
  <c r="CR425" i="1"/>
  <c r="CQ425" i="1"/>
  <c r="CO425" i="1"/>
  <c r="CN425" i="1"/>
  <c r="CM425" i="1"/>
  <c r="CH425" i="1"/>
  <c r="CG425" i="1"/>
  <c r="CF425" i="1"/>
  <c r="CE425" i="1"/>
  <c r="CD425" i="1"/>
  <c r="CC425" i="1"/>
  <c r="CB425" i="1"/>
  <c r="CA425" i="1"/>
  <c r="BY425" i="1"/>
  <c r="BX425" i="1"/>
  <c r="BW425" i="1"/>
  <c r="BV425" i="1"/>
  <c r="BU425" i="1"/>
  <c r="BT425" i="1"/>
  <c r="BS425" i="1"/>
  <c r="BQ425" i="1"/>
  <c r="BP425" i="1"/>
  <c r="BO425" i="1"/>
  <c r="BN425" i="1"/>
  <c r="BM425" i="1"/>
  <c r="BL425" i="1"/>
  <c r="BK425" i="1"/>
  <c r="BJ425" i="1"/>
  <c r="BI425" i="1"/>
  <c r="BH425" i="1"/>
  <c r="BG425" i="1"/>
  <c r="BF425" i="1"/>
  <c r="BE425" i="1"/>
  <c r="BC425" i="1"/>
  <c r="BB425" i="1"/>
  <c r="BA425" i="1"/>
  <c r="AZ425" i="1"/>
  <c r="AY425" i="1"/>
  <c r="DD424" i="1"/>
  <c r="DC424" i="1"/>
  <c r="DA424" i="1"/>
  <c r="CZ424" i="1"/>
  <c r="CX424" i="1"/>
  <c r="CW424" i="1"/>
  <c r="CV424" i="1"/>
  <c r="CU424" i="1"/>
  <c r="CS424" i="1"/>
  <c r="CR424" i="1"/>
  <c r="CQ424" i="1"/>
  <c r="CO424" i="1"/>
  <c r="CN424" i="1"/>
  <c r="CM424" i="1"/>
  <c r="CH424" i="1"/>
  <c r="CG424" i="1"/>
  <c r="CF424" i="1"/>
  <c r="CE424" i="1"/>
  <c r="CD424" i="1"/>
  <c r="CC424" i="1"/>
  <c r="CB424" i="1"/>
  <c r="CA424" i="1"/>
  <c r="BY424" i="1"/>
  <c r="BX424" i="1"/>
  <c r="BW424" i="1"/>
  <c r="BV424" i="1"/>
  <c r="BU424" i="1"/>
  <c r="BT424" i="1"/>
  <c r="BS424" i="1"/>
  <c r="BQ424" i="1"/>
  <c r="BP424" i="1"/>
  <c r="BO424" i="1"/>
  <c r="BN424" i="1"/>
  <c r="BM424" i="1"/>
  <c r="BL424" i="1"/>
  <c r="BK424" i="1"/>
  <c r="BJ424" i="1"/>
  <c r="BI424" i="1"/>
  <c r="BH424" i="1"/>
  <c r="BG424" i="1"/>
  <c r="BF424" i="1"/>
  <c r="BE424" i="1"/>
  <c r="BC424" i="1"/>
  <c r="BB424" i="1"/>
  <c r="BA424" i="1"/>
  <c r="AZ424" i="1"/>
  <c r="AY424" i="1"/>
  <c r="DD423" i="1"/>
  <c r="DC423" i="1"/>
  <c r="DA423" i="1"/>
  <c r="CZ423" i="1"/>
  <c r="CX423" i="1"/>
  <c r="CW423" i="1"/>
  <c r="CV423" i="1"/>
  <c r="CU423" i="1"/>
  <c r="CS423" i="1"/>
  <c r="CR423" i="1"/>
  <c r="CQ423" i="1"/>
  <c r="CO423" i="1"/>
  <c r="CN423" i="1"/>
  <c r="CM423" i="1"/>
  <c r="CH423" i="1"/>
  <c r="CG423" i="1"/>
  <c r="CF423" i="1"/>
  <c r="CE423" i="1"/>
  <c r="CD423" i="1"/>
  <c r="CC423" i="1"/>
  <c r="CB423" i="1"/>
  <c r="CA423" i="1"/>
  <c r="BY423" i="1"/>
  <c r="BX423" i="1"/>
  <c r="BW423" i="1"/>
  <c r="BV423" i="1"/>
  <c r="BU423" i="1"/>
  <c r="BT423" i="1"/>
  <c r="BS423" i="1"/>
  <c r="BQ423" i="1"/>
  <c r="BP423" i="1"/>
  <c r="BO423" i="1"/>
  <c r="BN423" i="1"/>
  <c r="BM423" i="1"/>
  <c r="BL423" i="1"/>
  <c r="BK423" i="1"/>
  <c r="BJ423" i="1"/>
  <c r="BI423" i="1"/>
  <c r="BH423" i="1"/>
  <c r="BG423" i="1"/>
  <c r="BF423" i="1"/>
  <c r="BE423" i="1"/>
  <c r="BC423" i="1"/>
  <c r="BB423" i="1"/>
  <c r="BA423" i="1"/>
  <c r="AZ423" i="1"/>
  <c r="AY423" i="1"/>
  <c r="DD422" i="1"/>
  <c r="DC422" i="1"/>
  <c r="DA422" i="1"/>
  <c r="CZ422" i="1"/>
  <c r="CX422" i="1"/>
  <c r="CW422" i="1"/>
  <c r="CV422" i="1"/>
  <c r="CU422" i="1"/>
  <c r="CS422" i="1"/>
  <c r="CR422" i="1"/>
  <c r="CQ422" i="1"/>
  <c r="CO422" i="1"/>
  <c r="CN422" i="1"/>
  <c r="CM422" i="1"/>
  <c r="CH422" i="1"/>
  <c r="CG422" i="1"/>
  <c r="CF422" i="1"/>
  <c r="CE422" i="1"/>
  <c r="CD422" i="1"/>
  <c r="CC422" i="1"/>
  <c r="CB422" i="1"/>
  <c r="CA422" i="1"/>
  <c r="BY422" i="1"/>
  <c r="BX422" i="1"/>
  <c r="BW422" i="1"/>
  <c r="BV422" i="1"/>
  <c r="BU422" i="1"/>
  <c r="BT422" i="1"/>
  <c r="BS422" i="1"/>
  <c r="BQ422" i="1"/>
  <c r="BP422" i="1"/>
  <c r="BO422" i="1"/>
  <c r="BN422" i="1"/>
  <c r="BM422" i="1"/>
  <c r="BL422" i="1"/>
  <c r="BK422" i="1"/>
  <c r="BJ422" i="1"/>
  <c r="BI422" i="1"/>
  <c r="BH422" i="1"/>
  <c r="BG422" i="1"/>
  <c r="BF422" i="1"/>
  <c r="BE422" i="1"/>
  <c r="BC422" i="1"/>
  <c r="BB422" i="1"/>
  <c r="BA422" i="1"/>
  <c r="AZ422" i="1"/>
  <c r="AY422" i="1"/>
  <c r="DD421" i="1"/>
  <c r="DC421" i="1"/>
  <c r="DA421" i="1"/>
  <c r="CZ421" i="1"/>
  <c r="CX421" i="1"/>
  <c r="CW421" i="1"/>
  <c r="CV421" i="1"/>
  <c r="CU421" i="1"/>
  <c r="CS421" i="1"/>
  <c r="CR421" i="1"/>
  <c r="CQ421" i="1"/>
  <c r="CO421" i="1"/>
  <c r="CN421" i="1"/>
  <c r="CM421" i="1"/>
  <c r="CH421" i="1"/>
  <c r="CG421" i="1"/>
  <c r="CF421" i="1"/>
  <c r="CE421" i="1"/>
  <c r="CD421" i="1"/>
  <c r="CC421" i="1"/>
  <c r="CB421" i="1"/>
  <c r="CA421" i="1"/>
  <c r="BY421" i="1"/>
  <c r="BX421" i="1"/>
  <c r="BW421" i="1"/>
  <c r="BV421" i="1"/>
  <c r="BU421" i="1"/>
  <c r="BT421" i="1"/>
  <c r="BS421" i="1"/>
  <c r="BQ421" i="1"/>
  <c r="BP421" i="1"/>
  <c r="BO421" i="1"/>
  <c r="BN421" i="1"/>
  <c r="BM421" i="1"/>
  <c r="BL421" i="1"/>
  <c r="BK421" i="1"/>
  <c r="BJ421" i="1"/>
  <c r="BI421" i="1"/>
  <c r="BH421" i="1"/>
  <c r="BG421" i="1"/>
  <c r="BF421" i="1"/>
  <c r="BE421" i="1"/>
  <c r="BC421" i="1"/>
  <c r="BB421" i="1"/>
  <c r="BA421" i="1"/>
  <c r="AZ421" i="1"/>
  <c r="AY421" i="1"/>
  <c r="DD420" i="1"/>
  <c r="DC420" i="1"/>
  <c r="DA420" i="1"/>
  <c r="CZ420" i="1"/>
  <c r="CX420" i="1"/>
  <c r="CW420" i="1"/>
  <c r="CV420" i="1"/>
  <c r="CU420" i="1"/>
  <c r="CS420" i="1"/>
  <c r="CR420" i="1"/>
  <c r="CQ420" i="1"/>
  <c r="CO420" i="1"/>
  <c r="CN420" i="1"/>
  <c r="CM420" i="1"/>
  <c r="CH420" i="1"/>
  <c r="CG420" i="1"/>
  <c r="CF420" i="1"/>
  <c r="CE420" i="1"/>
  <c r="CD420" i="1"/>
  <c r="CC420" i="1"/>
  <c r="CB420" i="1"/>
  <c r="CA420" i="1"/>
  <c r="BY420" i="1"/>
  <c r="BX420" i="1"/>
  <c r="BW420" i="1"/>
  <c r="BV420" i="1"/>
  <c r="BU420" i="1"/>
  <c r="BT420" i="1"/>
  <c r="BS420" i="1"/>
  <c r="BQ420" i="1"/>
  <c r="BP420" i="1"/>
  <c r="BO420" i="1"/>
  <c r="BN420" i="1"/>
  <c r="BM420" i="1"/>
  <c r="BL420" i="1"/>
  <c r="BK420" i="1"/>
  <c r="BJ420" i="1"/>
  <c r="BI420" i="1"/>
  <c r="BH420" i="1"/>
  <c r="BG420" i="1"/>
  <c r="BF420" i="1"/>
  <c r="BE420" i="1"/>
  <c r="BC420" i="1"/>
  <c r="BB420" i="1"/>
  <c r="BA420" i="1"/>
  <c r="AZ420" i="1"/>
  <c r="AY420" i="1"/>
  <c r="DD419" i="1"/>
  <c r="DC419" i="1"/>
  <c r="DA419" i="1"/>
  <c r="CZ419" i="1"/>
  <c r="CX419" i="1"/>
  <c r="CW419" i="1"/>
  <c r="CV419" i="1"/>
  <c r="CU419" i="1"/>
  <c r="CS419" i="1"/>
  <c r="CR419" i="1"/>
  <c r="CQ419" i="1"/>
  <c r="CO419" i="1"/>
  <c r="CN419" i="1"/>
  <c r="CM419" i="1"/>
  <c r="CH419" i="1"/>
  <c r="CG419" i="1"/>
  <c r="CF419" i="1"/>
  <c r="CE419" i="1"/>
  <c r="CD419" i="1"/>
  <c r="CC419" i="1"/>
  <c r="CB419" i="1"/>
  <c r="CA419" i="1"/>
  <c r="BY419" i="1"/>
  <c r="BX419" i="1"/>
  <c r="BW419" i="1"/>
  <c r="BV419" i="1"/>
  <c r="BU419" i="1"/>
  <c r="BT419" i="1"/>
  <c r="BS419" i="1"/>
  <c r="BQ419" i="1"/>
  <c r="BP419" i="1"/>
  <c r="BO419" i="1"/>
  <c r="BN419" i="1"/>
  <c r="BM419" i="1"/>
  <c r="BL419" i="1"/>
  <c r="BK419" i="1"/>
  <c r="BJ419" i="1"/>
  <c r="BI419" i="1"/>
  <c r="BH419" i="1"/>
  <c r="BG419" i="1"/>
  <c r="BF419" i="1"/>
  <c r="BE419" i="1"/>
  <c r="BC419" i="1"/>
  <c r="BB419" i="1"/>
  <c r="BA419" i="1"/>
  <c r="AZ419" i="1"/>
  <c r="AY419" i="1"/>
  <c r="DD418" i="1"/>
  <c r="DC418" i="1"/>
  <c r="DA418" i="1"/>
  <c r="CZ418" i="1"/>
  <c r="CX418" i="1"/>
  <c r="CW418" i="1"/>
  <c r="CV418" i="1"/>
  <c r="CU418" i="1"/>
  <c r="CS418" i="1"/>
  <c r="CR418" i="1"/>
  <c r="CQ418" i="1"/>
  <c r="CO418" i="1"/>
  <c r="CN418" i="1"/>
  <c r="CM418" i="1"/>
  <c r="CH418" i="1"/>
  <c r="CG418" i="1"/>
  <c r="CF418" i="1"/>
  <c r="CE418" i="1"/>
  <c r="CD418" i="1"/>
  <c r="CC418" i="1"/>
  <c r="CB418" i="1"/>
  <c r="CA418" i="1"/>
  <c r="BY418" i="1"/>
  <c r="BX418" i="1"/>
  <c r="BW418" i="1"/>
  <c r="BV418" i="1"/>
  <c r="BU418" i="1"/>
  <c r="BT418" i="1"/>
  <c r="BS418" i="1"/>
  <c r="BQ418" i="1"/>
  <c r="BP418" i="1"/>
  <c r="BO418" i="1"/>
  <c r="BN418" i="1"/>
  <c r="BM418" i="1"/>
  <c r="BL418" i="1"/>
  <c r="BK418" i="1"/>
  <c r="BJ418" i="1"/>
  <c r="BI418" i="1"/>
  <c r="BH418" i="1"/>
  <c r="BG418" i="1"/>
  <c r="BF418" i="1"/>
  <c r="BE418" i="1"/>
  <c r="BC418" i="1"/>
  <c r="BB418" i="1"/>
  <c r="BA418" i="1"/>
  <c r="AZ418" i="1"/>
  <c r="AY418" i="1"/>
  <c r="DD417" i="1"/>
  <c r="DC417" i="1"/>
  <c r="DA417" i="1"/>
  <c r="CZ417" i="1"/>
  <c r="CX417" i="1"/>
  <c r="CW417" i="1"/>
  <c r="CV417" i="1"/>
  <c r="CU417" i="1"/>
  <c r="CS417" i="1"/>
  <c r="CR417" i="1"/>
  <c r="CQ417" i="1"/>
  <c r="CO417" i="1"/>
  <c r="CN417" i="1"/>
  <c r="CM417" i="1"/>
  <c r="CH417" i="1"/>
  <c r="CG417" i="1"/>
  <c r="CF417" i="1"/>
  <c r="CE417" i="1"/>
  <c r="CD417" i="1"/>
  <c r="CC417" i="1"/>
  <c r="CB417" i="1"/>
  <c r="CA417" i="1"/>
  <c r="BY417" i="1"/>
  <c r="BX417" i="1"/>
  <c r="BW417" i="1"/>
  <c r="BV417" i="1"/>
  <c r="BU417" i="1"/>
  <c r="BT417" i="1"/>
  <c r="BS417" i="1"/>
  <c r="BQ417" i="1"/>
  <c r="BP417" i="1"/>
  <c r="BO417" i="1"/>
  <c r="BN417" i="1"/>
  <c r="BM417" i="1"/>
  <c r="BL417" i="1"/>
  <c r="BK417" i="1"/>
  <c r="BJ417" i="1"/>
  <c r="BI417" i="1"/>
  <c r="BH417" i="1"/>
  <c r="BG417" i="1"/>
  <c r="BF417" i="1"/>
  <c r="BE417" i="1"/>
  <c r="BC417" i="1"/>
  <c r="BB417" i="1"/>
  <c r="BA417" i="1"/>
  <c r="AZ417" i="1"/>
  <c r="AY417" i="1"/>
  <c r="DD416" i="1"/>
  <c r="DC416" i="1"/>
  <c r="DA416" i="1"/>
  <c r="CZ416" i="1"/>
  <c r="CX416" i="1"/>
  <c r="CW416" i="1"/>
  <c r="CV416" i="1"/>
  <c r="CU416" i="1"/>
  <c r="CS416" i="1"/>
  <c r="CR416" i="1"/>
  <c r="CQ416" i="1"/>
  <c r="CO416" i="1"/>
  <c r="CN416" i="1"/>
  <c r="CM416" i="1"/>
  <c r="CH416" i="1"/>
  <c r="CG416" i="1"/>
  <c r="CF416" i="1"/>
  <c r="CE416" i="1"/>
  <c r="CD416" i="1"/>
  <c r="CC416" i="1"/>
  <c r="CB416" i="1"/>
  <c r="CA416" i="1"/>
  <c r="BY416" i="1"/>
  <c r="BX416" i="1"/>
  <c r="BW416" i="1"/>
  <c r="BV416" i="1"/>
  <c r="BU416" i="1"/>
  <c r="BT416" i="1"/>
  <c r="BS416" i="1"/>
  <c r="BQ416" i="1"/>
  <c r="BP416" i="1"/>
  <c r="BO416" i="1"/>
  <c r="BN416" i="1"/>
  <c r="BM416" i="1"/>
  <c r="BL416" i="1"/>
  <c r="BK416" i="1"/>
  <c r="BJ416" i="1"/>
  <c r="BI416" i="1"/>
  <c r="BH416" i="1"/>
  <c r="BG416" i="1"/>
  <c r="BF416" i="1"/>
  <c r="BE416" i="1"/>
  <c r="BC416" i="1"/>
  <c r="BB416" i="1"/>
  <c r="BA416" i="1"/>
  <c r="AZ416" i="1"/>
  <c r="AY416" i="1"/>
  <c r="DD415" i="1"/>
  <c r="DC415" i="1"/>
  <c r="DA415" i="1"/>
  <c r="CZ415" i="1"/>
  <c r="CX415" i="1"/>
  <c r="CW415" i="1"/>
  <c r="CV415" i="1"/>
  <c r="CU415" i="1"/>
  <c r="CS415" i="1"/>
  <c r="CR415" i="1"/>
  <c r="CQ415" i="1"/>
  <c r="CO415" i="1"/>
  <c r="CN415" i="1"/>
  <c r="CM415" i="1"/>
  <c r="CH415" i="1"/>
  <c r="CG415" i="1"/>
  <c r="CF415" i="1"/>
  <c r="CE415" i="1"/>
  <c r="CD415" i="1"/>
  <c r="CC415" i="1"/>
  <c r="CB415" i="1"/>
  <c r="CA415" i="1"/>
  <c r="BY415" i="1"/>
  <c r="BX415" i="1"/>
  <c r="BW415" i="1"/>
  <c r="BV415" i="1"/>
  <c r="BU415" i="1"/>
  <c r="BT415" i="1"/>
  <c r="BS415" i="1"/>
  <c r="BQ415" i="1"/>
  <c r="BP415" i="1"/>
  <c r="BO415" i="1"/>
  <c r="BN415" i="1"/>
  <c r="BM415" i="1"/>
  <c r="BL415" i="1"/>
  <c r="BK415" i="1"/>
  <c r="BJ415" i="1"/>
  <c r="BI415" i="1"/>
  <c r="BH415" i="1"/>
  <c r="BG415" i="1"/>
  <c r="BF415" i="1"/>
  <c r="BE415" i="1"/>
  <c r="BC415" i="1"/>
  <c r="BB415" i="1"/>
  <c r="BA415" i="1"/>
  <c r="AZ415" i="1"/>
  <c r="AY415" i="1"/>
  <c r="DD414" i="1"/>
  <c r="DC414" i="1"/>
  <c r="DA414" i="1"/>
  <c r="CZ414" i="1"/>
  <c r="CX414" i="1"/>
  <c r="CW414" i="1"/>
  <c r="CV414" i="1"/>
  <c r="CU414" i="1"/>
  <c r="CS414" i="1"/>
  <c r="CR414" i="1"/>
  <c r="CQ414" i="1"/>
  <c r="CO414" i="1"/>
  <c r="CN414" i="1"/>
  <c r="CM414" i="1"/>
  <c r="CH414" i="1"/>
  <c r="CG414" i="1"/>
  <c r="CF414" i="1"/>
  <c r="CE414" i="1"/>
  <c r="CD414" i="1"/>
  <c r="CC414" i="1"/>
  <c r="CB414" i="1"/>
  <c r="CA414" i="1"/>
  <c r="BY414" i="1"/>
  <c r="BX414" i="1"/>
  <c r="BW414" i="1"/>
  <c r="BV414" i="1"/>
  <c r="BU414" i="1"/>
  <c r="BT414" i="1"/>
  <c r="BS414" i="1"/>
  <c r="BQ414" i="1"/>
  <c r="BP414" i="1"/>
  <c r="BO414" i="1"/>
  <c r="BN414" i="1"/>
  <c r="BM414" i="1"/>
  <c r="BL414" i="1"/>
  <c r="BK414" i="1"/>
  <c r="BJ414" i="1"/>
  <c r="BI414" i="1"/>
  <c r="BH414" i="1"/>
  <c r="BG414" i="1"/>
  <c r="BF414" i="1"/>
  <c r="BE414" i="1"/>
  <c r="BC414" i="1"/>
  <c r="BB414" i="1"/>
  <c r="BA414" i="1"/>
  <c r="AZ414" i="1"/>
  <c r="AY414" i="1"/>
  <c r="DD413" i="1"/>
  <c r="DC413" i="1"/>
  <c r="DA413" i="1"/>
  <c r="CZ413" i="1"/>
  <c r="CX413" i="1"/>
  <c r="CW413" i="1"/>
  <c r="CV413" i="1"/>
  <c r="CU413" i="1"/>
  <c r="CS413" i="1"/>
  <c r="CR413" i="1"/>
  <c r="CQ413" i="1"/>
  <c r="CO413" i="1"/>
  <c r="CN413" i="1"/>
  <c r="CM413" i="1"/>
  <c r="CH413" i="1"/>
  <c r="CG413" i="1"/>
  <c r="CF413" i="1"/>
  <c r="CE413" i="1"/>
  <c r="CD413" i="1"/>
  <c r="CC413" i="1"/>
  <c r="CB413" i="1"/>
  <c r="CA413" i="1"/>
  <c r="BY413" i="1"/>
  <c r="BX413" i="1"/>
  <c r="BW413" i="1"/>
  <c r="BV413" i="1"/>
  <c r="BU413" i="1"/>
  <c r="BT413" i="1"/>
  <c r="BS413" i="1"/>
  <c r="BQ413" i="1"/>
  <c r="BP413" i="1"/>
  <c r="BO413" i="1"/>
  <c r="BN413" i="1"/>
  <c r="BM413" i="1"/>
  <c r="BL413" i="1"/>
  <c r="BK413" i="1"/>
  <c r="BJ413" i="1"/>
  <c r="BI413" i="1"/>
  <c r="BH413" i="1"/>
  <c r="BG413" i="1"/>
  <c r="BF413" i="1"/>
  <c r="BE413" i="1"/>
  <c r="BC413" i="1"/>
  <c r="BB413" i="1"/>
  <c r="BA413" i="1"/>
  <c r="AZ413" i="1"/>
  <c r="AY413" i="1"/>
  <c r="DD412" i="1"/>
  <c r="DC412" i="1"/>
  <c r="DA412" i="1"/>
  <c r="CZ412" i="1"/>
  <c r="CX412" i="1"/>
  <c r="CW412" i="1"/>
  <c r="CV412" i="1"/>
  <c r="CU412" i="1"/>
  <c r="CS412" i="1"/>
  <c r="CR412" i="1"/>
  <c r="CQ412" i="1"/>
  <c r="CO412" i="1"/>
  <c r="CN412" i="1"/>
  <c r="CM412" i="1"/>
  <c r="CH412" i="1"/>
  <c r="CG412" i="1"/>
  <c r="CF412" i="1"/>
  <c r="CE412" i="1"/>
  <c r="CD412" i="1"/>
  <c r="CC412" i="1"/>
  <c r="CB412" i="1"/>
  <c r="CA412" i="1"/>
  <c r="BY412" i="1"/>
  <c r="BX412" i="1"/>
  <c r="BW412" i="1"/>
  <c r="BV412" i="1"/>
  <c r="BU412" i="1"/>
  <c r="BT412" i="1"/>
  <c r="BS412" i="1"/>
  <c r="BQ412" i="1"/>
  <c r="BP412" i="1"/>
  <c r="BO412" i="1"/>
  <c r="BN412" i="1"/>
  <c r="BM412" i="1"/>
  <c r="BL412" i="1"/>
  <c r="BK412" i="1"/>
  <c r="BJ412" i="1"/>
  <c r="BI412" i="1"/>
  <c r="BH412" i="1"/>
  <c r="BG412" i="1"/>
  <c r="BF412" i="1"/>
  <c r="BE412" i="1"/>
  <c r="BC412" i="1"/>
  <c r="BB412" i="1"/>
  <c r="BA412" i="1"/>
  <c r="AZ412" i="1"/>
  <c r="AY412" i="1"/>
  <c r="DD411" i="1"/>
  <c r="DC411" i="1"/>
  <c r="DA411" i="1"/>
  <c r="CZ411" i="1"/>
  <c r="CX411" i="1"/>
  <c r="CW411" i="1"/>
  <c r="CV411" i="1"/>
  <c r="CU411" i="1"/>
  <c r="CS411" i="1"/>
  <c r="CR411" i="1"/>
  <c r="CQ411" i="1"/>
  <c r="CO411" i="1"/>
  <c r="CN411" i="1"/>
  <c r="CM411" i="1"/>
  <c r="CH411" i="1"/>
  <c r="CG411" i="1"/>
  <c r="CF411" i="1"/>
  <c r="CE411" i="1"/>
  <c r="CD411" i="1"/>
  <c r="CC411" i="1"/>
  <c r="CB411" i="1"/>
  <c r="CA411" i="1"/>
  <c r="BY411" i="1"/>
  <c r="BX411" i="1"/>
  <c r="BW411" i="1"/>
  <c r="BV411" i="1"/>
  <c r="BU411" i="1"/>
  <c r="BT411" i="1"/>
  <c r="BS411" i="1"/>
  <c r="BQ411" i="1"/>
  <c r="BP411" i="1"/>
  <c r="BO411" i="1"/>
  <c r="BN411" i="1"/>
  <c r="BM411" i="1"/>
  <c r="BL411" i="1"/>
  <c r="BK411" i="1"/>
  <c r="BJ411" i="1"/>
  <c r="BI411" i="1"/>
  <c r="BH411" i="1"/>
  <c r="BG411" i="1"/>
  <c r="BF411" i="1"/>
  <c r="BE411" i="1"/>
  <c r="BC411" i="1"/>
  <c r="BB411" i="1"/>
  <c r="BA411" i="1"/>
  <c r="AZ411" i="1"/>
  <c r="AY411" i="1"/>
  <c r="DD410" i="1"/>
  <c r="DC410" i="1"/>
  <c r="DA410" i="1"/>
  <c r="CZ410" i="1"/>
  <c r="CX410" i="1"/>
  <c r="CW410" i="1"/>
  <c r="CV410" i="1"/>
  <c r="CU410" i="1"/>
  <c r="CS410" i="1"/>
  <c r="CR410" i="1"/>
  <c r="CQ410" i="1"/>
  <c r="CO410" i="1"/>
  <c r="CN410" i="1"/>
  <c r="CM410" i="1"/>
  <c r="CH410" i="1"/>
  <c r="CG410" i="1"/>
  <c r="CF410" i="1"/>
  <c r="CE410" i="1"/>
  <c r="CD410" i="1"/>
  <c r="CC410" i="1"/>
  <c r="CB410" i="1"/>
  <c r="CA410" i="1"/>
  <c r="BY410" i="1"/>
  <c r="BX410" i="1"/>
  <c r="BW410" i="1"/>
  <c r="BV410" i="1"/>
  <c r="BU410" i="1"/>
  <c r="BT410" i="1"/>
  <c r="BS410" i="1"/>
  <c r="BQ410" i="1"/>
  <c r="BP410" i="1"/>
  <c r="BO410" i="1"/>
  <c r="BN410" i="1"/>
  <c r="BM410" i="1"/>
  <c r="BL410" i="1"/>
  <c r="BK410" i="1"/>
  <c r="BJ410" i="1"/>
  <c r="BI410" i="1"/>
  <c r="BH410" i="1"/>
  <c r="BG410" i="1"/>
  <c r="BF410" i="1"/>
  <c r="BE410" i="1"/>
  <c r="BC410" i="1"/>
  <c r="BB410" i="1"/>
  <c r="BA410" i="1"/>
  <c r="AZ410" i="1"/>
  <c r="AY410" i="1"/>
  <c r="DD409" i="1"/>
  <c r="DC409" i="1"/>
  <c r="DA409" i="1"/>
  <c r="CZ409" i="1"/>
  <c r="CX409" i="1"/>
  <c r="CW409" i="1"/>
  <c r="CV409" i="1"/>
  <c r="CU409" i="1"/>
  <c r="CS409" i="1"/>
  <c r="CR409" i="1"/>
  <c r="CQ409" i="1"/>
  <c r="CO409" i="1"/>
  <c r="CN409" i="1"/>
  <c r="CM409" i="1"/>
  <c r="CH409" i="1"/>
  <c r="CG409" i="1"/>
  <c r="CF409" i="1"/>
  <c r="CE409" i="1"/>
  <c r="CD409" i="1"/>
  <c r="CC409" i="1"/>
  <c r="CB409" i="1"/>
  <c r="CA409" i="1"/>
  <c r="BY409" i="1"/>
  <c r="BX409" i="1"/>
  <c r="BW409" i="1"/>
  <c r="BV409" i="1"/>
  <c r="BU409" i="1"/>
  <c r="BT409" i="1"/>
  <c r="BS409" i="1"/>
  <c r="BQ409" i="1"/>
  <c r="BP409" i="1"/>
  <c r="BO409" i="1"/>
  <c r="BN409" i="1"/>
  <c r="BM409" i="1"/>
  <c r="BL409" i="1"/>
  <c r="BK409" i="1"/>
  <c r="BJ409" i="1"/>
  <c r="BI409" i="1"/>
  <c r="BH409" i="1"/>
  <c r="BG409" i="1"/>
  <c r="BF409" i="1"/>
  <c r="BE409" i="1"/>
  <c r="BC409" i="1"/>
  <c r="BB409" i="1"/>
  <c r="BA409" i="1"/>
  <c r="AZ409" i="1"/>
  <c r="AY409" i="1"/>
  <c r="DD408" i="1"/>
  <c r="DC408" i="1"/>
  <c r="DA408" i="1"/>
  <c r="CZ408" i="1"/>
  <c r="CX408" i="1"/>
  <c r="CW408" i="1"/>
  <c r="CV408" i="1"/>
  <c r="CU408" i="1"/>
  <c r="CS408" i="1"/>
  <c r="CR408" i="1"/>
  <c r="CQ408" i="1"/>
  <c r="CO408" i="1"/>
  <c r="CN408" i="1"/>
  <c r="CM408" i="1"/>
  <c r="CH408" i="1"/>
  <c r="CG408" i="1"/>
  <c r="CF408" i="1"/>
  <c r="CE408" i="1"/>
  <c r="CD408" i="1"/>
  <c r="CC408" i="1"/>
  <c r="CB408" i="1"/>
  <c r="CA408" i="1"/>
  <c r="BY408" i="1"/>
  <c r="BX408" i="1"/>
  <c r="BW408" i="1"/>
  <c r="BV408" i="1"/>
  <c r="BU408" i="1"/>
  <c r="BT408" i="1"/>
  <c r="BS408" i="1"/>
  <c r="BQ408" i="1"/>
  <c r="BP408" i="1"/>
  <c r="BO408" i="1"/>
  <c r="BN408" i="1"/>
  <c r="BM408" i="1"/>
  <c r="BL408" i="1"/>
  <c r="BK408" i="1"/>
  <c r="BJ408" i="1"/>
  <c r="BI408" i="1"/>
  <c r="BH408" i="1"/>
  <c r="BG408" i="1"/>
  <c r="BF408" i="1"/>
  <c r="BE408" i="1"/>
  <c r="BC408" i="1"/>
  <c r="BB408" i="1"/>
  <c r="BA408" i="1"/>
  <c r="AZ408" i="1"/>
  <c r="AY408" i="1"/>
  <c r="DD407" i="1"/>
  <c r="DC407" i="1"/>
  <c r="DA407" i="1"/>
  <c r="DB407" i="1" s="1"/>
  <c r="CZ407" i="1"/>
  <c r="CX407" i="1"/>
  <c r="CW407" i="1"/>
  <c r="CV407" i="1"/>
  <c r="CU407" i="1"/>
  <c r="CS407" i="1"/>
  <c r="CR407" i="1"/>
  <c r="CQ407" i="1"/>
  <c r="CO407" i="1"/>
  <c r="CN407" i="1"/>
  <c r="CM407" i="1"/>
  <c r="CH407" i="1"/>
  <c r="CG407" i="1"/>
  <c r="CF407" i="1"/>
  <c r="CE407" i="1"/>
  <c r="CD407" i="1"/>
  <c r="CC407" i="1"/>
  <c r="CB407" i="1"/>
  <c r="CA407" i="1"/>
  <c r="BY407" i="1"/>
  <c r="BX407" i="1"/>
  <c r="BW407" i="1"/>
  <c r="BV407" i="1"/>
  <c r="BU407" i="1"/>
  <c r="BT407" i="1"/>
  <c r="BS407" i="1"/>
  <c r="BQ407" i="1"/>
  <c r="BP407" i="1"/>
  <c r="BO407" i="1"/>
  <c r="BN407" i="1"/>
  <c r="BM407" i="1"/>
  <c r="BL407" i="1"/>
  <c r="BK407" i="1"/>
  <c r="BJ407" i="1"/>
  <c r="BI407" i="1"/>
  <c r="BH407" i="1"/>
  <c r="BG407" i="1"/>
  <c r="BF407" i="1"/>
  <c r="BE407" i="1"/>
  <c r="BC407" i="1"/>
  <c r="BB407" i="1"/>
  <c r="BA407" i="1"/>
  <c r="AZ407" i="1"/>
  <c r="AY407" i="1"/>
  <c r="DD406" i="1"/>
  <c r="DC406" i="1"/>
  <c r="DA406" i="1"/>
  <c r="CZ406" i="1"/>
  <c r="CX406" i="1"/>
  <c r="CW406" i="1"/>
  <c r="CV406" i="1"/>
  <c r="CU406" i="1"/>
  <c r="CS406" i="1"/>
  <c r="CR406" i="1"/>
  <c r="CQ406" i="1"/>
  <c r="CO406" i="1"/>
  <c r="CN406" i="1"/>
  <c r="CM406" i="1"/>
  <c r="CH406" i="1"/>
  <c r="CG406" i="1"/>
  <c r="CF406" i="1"/>
  <c r="CE406" i="1"/>
  <c r="CD406" i="1"/>
  <c r="CC406" i="1"/>
  <c r="CB406" i="1"/>
  <c r="CA406" i="1"/>
  <c r="BY406" i="1"/>
  <c r="BX406" i="1"/>
  <c r="BW406" i="1"/>
  <c r="BV406" i="1"/>
  <c r="BU406" i="1"/>
  <c r="BT406" i="1"/>
  <c r="BS406" i="1"/>
  <c r="BQ406" i="1"/>
  <c r="BP406" i="1"/>
  <c r="BO406" i="1"/>
  <c r="BN406" i="1"/>
  <c r="BM406" i="1"/>
  <c r="BL406" i="1"/>
  <c r="BK406" i="1"/>
  <c r="BJ406" i="1"/>
  <c r="BI406" i="1"/>
  <c r="BH406" i="1"/>
  <c r="BG406" i="1"/>
  <c r="BF406" i="1"/>
  <c r="BE406" i="1"/>
  <c r="BC406" i="1"/>
  <c r="BB406" i="1"/>
  <c r="BA406" i="1"/>
  <c r="AZ406" i="1"/>
  <c r="AY406" i="1"/>
  <c r="DD405" i="1"/>
  <c r="DC405" i="1"/>
  <c r="DA405" i="1"/>
  <c r="CZ405" i="1"/>
  <c r="CX405" i="1"/>
  <c r="CW405" i="1"/>
  <c r="CV405" i="1"/>
  <c r="CU405" i="1"/>
  <c r="CS405" i="1"/>
  <c r="CR405" i="1"/>
  <c r="CQ405" i="1"/>
  <c r="CO405" i="1"/>
  <c r="CN405" i="1"/>
  <c r="CM405" i="1"/>
  <c r="CH405" i="1"/>
  <c r="CG405" i="1"/>
  <c r="CF405" i="1"/>
  <c r="CE405" i="1"/>
  <c r="CD405" i="1"/>
  <c r="CC405" i="1"/>
  <c r="CB405" i="1"/>
  <c r="CA405" i="1"/>
  <c r="BY405" i="1"/>
  <c r="BX405" i="1"/>
  <c r="BW405" i="1"/>
  <c r="BV405" i="1"/>
  <c r="BU405" i="1"/>
  <c r="BT405" i="1"/>
  <c r="BS405" i="1"/>
  <c r="BQ405" i="1"/>
  <c r="BP405" i="1"/>
  <c r="BO405" i="1"/>
  <c r="BN405" i="1"/>
  <c r="BM405" i="1"/>
  <c r="BL405" i="1"/>
  <c r="BK405" i="1"/>
  <c r="BJ405" i="1"/>
  <c r="BI405" i="1"/>
  <c r="BH405" i="1"/>
  <c r="BG405" i="1"/>
  <c r="BF405" i="1"/>
  <c r="BE405" i="1"/>
  <c r="BC405" i="1"/>
  <c r="BB405" i="1"/>
  <c r="BA405" i="1"/>
  <c r="AZ405" i="1"/>
  <c r="AY405" i="1"/>
  <c r="DD404" i="1"/>
  <c r="DC404" i="1"/>
  <c r="DA404" i="1"/>
  <c r="CZ404" i="1"/>
  <c r="CX404" i="1"/>
  <c r="CW404" i="1"/>
  <c r="CV404" i="1"/>
  <c r="CU404" i="1"/>
  <c r="CS404" i="1"/>
  <c r="CR404" i="1"/>
  <c r="CQ404" i="1"/>
  <c r="CO404" i="1"/>
  <c r="CN404" i="1"/>
  <c r="CM404" i="1"/>
  <c r="CH404" i="1"/>
  <c r="CG404" i="1"/>
  <c r="CF404" i="1"/>
  <c r="CE404" i="1"/>
  <c r="CD404" i="1"/>
  <c r="CC404" i="1"/>
  <c r="CB404" i="1"/>
  <c r="CA404" i="1"/>
  <c r="BY404" i="1"/>
  <c r="BX404" i="1"/>
  <c r="BW404" i="1"/>
  <c r="BV404" i="1"/>
  <c r="BU404" i="1"/>
  <c r="BT404" i="1"/>
  <c r="BS404" i="1"/>
  <c r="BQ404" i="1"/>
  <c r="BP404" i="1"/>
  <c r="BO404" i="1"/>
  <c r="BN404" i="1"/>
  <c r="BM404" i="1"/>
  <c r="BL404" i="1"/>
  <c r="BK404" i="1"/>
  <c r="BJ404" i="1"/>
  <c r="BI404" i="1"/>
  <c r="BH404" i="1"/>
  <c r="BG404" i="1"/>
  <c r="BF404" i="1"/>
  <c r="BE404" i="1"/>
  <c r="BC404" i="1"/>
  <c r="BB404" i="1"/>
  <c r="BA404" i="1"/>
  <c r="AZ404" i="1"/>
  <c r="AY404" i="1"/>
  <c r="DD403" i="1"/>
  <c r="DC403" i="1"/>
  <c r="DA403" i="1"/>
  <c r="CZ403" i="1"/>
  <c r="CX403" i="1"/>
  <c r="CW403" i="1"/>
  <c r="CV403" i="1"/>
  <c r="CU403" i="1"/>
  <c r="CS403" i="1"/>
  <c r="CR403" i="1"/>
  <c r="CQ403" i="1"/>
  <c r="CO403" i="1"/>
  <c r="CN403" i="1"/>
  <c r="CM403" i="1"/>
  <c r="CH403" i="1"/>
  <c r="CG403" i="1"/>
  <c r="CF403" i="1"/>
  <c r="CE403" i="1"/>
  <c r="CD403" i="1"/>
  <c r="CC403" i="1"/>
  <c r="CB403" i="1"/>
  <c r="CA403" i="1"/>
  <c r="BY403" i="1"/>
  <c r="BX403" i="1"/>
  <c r="BW403" i="1"/>
  <c r="BV403" i="1"/>
  <c r="BU403" i="1"/>
  <c r="BT403" i="1"/>
  <c r="BS403" i="1"/>
  <c r="BQ403" i="1"/>
  <c r="BP403" i="1"/>
  <c r="BO403" i="1"/>
  <c r="BN403" i="1"/>
  <c r="BM403" i="1"/>
  <c r="BL403" i="1"/>
  <c r="BK403" i="1"/>
  <c r="BJ403" i="1"/>
  <c r="BI403" i="1"/>
  <c r="BH403" i="1"/>
  <c r="BG403" i="1"/>
  <c r="BF403" i="1"/>
  <c r="BE403" i="1"/>
  <c r="BC403" i="1"/>
  <c r="BB403" i="1"/>
  <c r="BA403" i="1"/>
  <c r="AZ403" i="1"/>
  <c r="AY403" i="1"/>
  <c r="DD402" i="1"/>
  <c r="DC402" i="1"/>
  <c r="DA402" i="1"/>
  <c r="CZ402" i="1"/>
  <c r="CX402" i="1"/>
  <c r="CW402" i="1"/>
  <c r="CV402" i="1"/>
  <c r="CU402" i="1"/>
  <c r="CS402" i="1"/>
  <c r="CR402" i="1"/>
  <c r="CQ402" i="1"/>
  <c r="CO402" i="1"/>
  <c r="CN402" i="1"/>
  <c r="CM402" i="1"/>
  <c r="CH402" i="1"/>
  <c r="CG402" i="1"/>
  <c r="CF402" i="1"/>
  <c r="CE402" i="1"/>
  <c r="CD402" i="1"/>
  <c r="CC402" i="1"/>
  <c r="CB402" i="1"/>
  <c r="CA402" i="1"/>
  <c r="BY402" i="1"/>
  <c r="BX402" i="1"/>
  <c r="BW402" i="1"/>
  <c r="BV402" i="1"/>
  <c r="BU402" i="1"/>
  <c r="BT402" i="1"/>
  <c r="BS402" i="1"/>
  <c r="BQ402" i="1"/>
  <c r="BP402" i="1"/>
  <c r="BO402" i="1"/>
  <c r="BN402" i="1"/>
  <c r="BM402" i="1"/>
  <c r="BL402" i="1"/>
  <c r="BK402" i="1"/>
  <c r="BJ402" i="1"/>
  <c r="BI402" i="1"/>
  <c r="BH402" i="1"/>
  <c r="BG402" i="1"/>
  <c r="BF402" i="1"/>
  <c r="BE402" i="1"/>
  <c r="BC402" i="1"/>
  <c r="BB402" i="1"/>
  <c r="BA402" i="1"/>
  <c r="AZ402" i="1"/>
  <c r="AY402" i="1"/>
  <c r="DD401" i="1"/>
  <c r="DC401" i="1"/>
  <c r="DA401" i="1"/>
  <c r="CZ401" i="1"/>
  <c r="CX401" i="1"/>
  <c r="CW401" i="1"/>
  <c r="CV401" i="1"/>
  <c r="CU401" i="1"/>
  <c r="CS401" i="1"/>
  <c r="CR401" i="1"/>
  <c r="CQ401" i="1"/>
  <c r="CO401" i="1"/>
  <c r="CN401" i="1"/>
  <c r="CM401" i="1"/>
  <c r="CH401" i="1"/>
  <c r="CG401" i="1"/>
  <c r="CF401" i="1"/>
  <c r="CE401" i="1"/>
  <c r="CD401" i="1"/>
  <c r="CC401" i="1"/>
  <c r="CB401" i="1"/>
  <c r="CA401" i="1"/>
  <c r="BY401" i="1"/>
  <c r="BX401" i="1"/>
  <c r="BW401" i="1"/>
  <c r="BV401" i="1"/>
  <c r="BU401" i="1"/>
  <c r="BT401" i="1"/>
  <c r="BS401" i="1"/>
  <c r="BQ401" i="1"/>
  <c r="BP401" i="1"/>
  <c r="BO401" i="1"/>
  <c r="BN401" i="1"/>
  <c r="BM401" i="1"/>
  <c r="BL401" i="1"/>
  <c r="BK401" i="1"/>
  <c r="BJ401" i="1"/>
  <c r="BI401" i="1"/>
  <c r="BH401" i="1"/>
  <c r="BG401" i="1"/>
  <c r="BF401" i="1"/>
  <c r="BE401" i="1"/>
  <c r="BC401" i="1"/>
  <c r="BB401" i="1"/>
  <c r="BA401" i="1"/>
  <c r="AZ401" i="1"/>
  <c r="AY401" i="1"/>
  <c r="DD400" i="1"/>
  <c r="DC400" i="1"/>
  <c r="DA400" i="1"/>
  <c r="CZ400" i="1"/>
  <c r="CX400" i="1"/>
  <c r="CW400" i="1"/>
  <c r="CV400" i="1"/>
  <c r="CU400" i="1"/>
  <c r="CS400" i="1"/>
  <c r="CR400" i="1"/>
  <c r="CQ400" i="1"/>
  <c r="CO400" i="1"/>
  <c r="CN400" i="1"/>
  <c r="CM400" i="1"/>
  <c r="CH400" i="1"/>
  <c r="CG400" i="1"/>
  <c r="CF400" i="1"/>
  <c r="CE400" i="1"/>
  <c r="CD400" i="1"/>
  <c r="CC400" i="1"/>
  <c r="CB400" i="1"/>
  <c r="CA400" i="1"/>
  <c r="BY400" i="1"/>
  <c r="BX400" i="1"/>
  <c r="BW400" i="1"/>
  <c r="BV400" i="1"/>
  <c r="BU400" i="1"/>
  <c r="BT400" i="1"/>
  <c r="BS400" i="1"/>
  <c r="BQ400" i="1"/>
  <c r="BP400" i="1"/>
  <c r="BO400" i="1"/>
  <c r="BN400" i="1"/>
  <c r="BM400" i="1"/>
  <c r="BL400" i="1"/>
  <c r="BK400" i="1"/>
  <c r="BJ400" i="1"/>
  <c r="BI400" i="1"/>
  <c r="BH400" i="1"/>
  <c r="BG400" i="1"/>
  <c r="BF400" i="1"/>
  <c r="BE400" i="1"/>
  <c r="BC400" i="1"/>
  <c r="BB400" i="1"/>
  <c r="BA400" i="1"/>
  <c r="AZ400" i="1"/>
  <c r="AY400" i="1"/>
  <c r="DD399" i="1"/>
  <c r="DC399" i="1"/>
  <c r="DA399" i="1"/>
  <c r="CZ399" i="1"/>
  <c r="CX399" i="1"/>
  <c r="CW399" i="1"/>
  <c r="CV399" i="1"/>
  <c r="CU399" i="1"/>
  <c r="CS399" i="1"/>
  <c r="CR399" i="1"/>
  <c r="CQ399" i="1"/>
  <c r="CO399" i="1"/>
  <c r="CN399" i="1"/>
  <c r="CM399" i="1"/>
  <c r="CH399" i="1"/>
  <c r="CG399" i="1"/>
  <c r="CF399" i="1"/>
  <c r="CE399" i="1"/>
  <c r="CD399" i="1"/>
  <c r="CC399" i="1"/>
  <c r="CB399" i="1"/>
  <c r="CA399" i="1"/>
  <c r="BY399" i="1"/>
  <c r="BX399" i="1"/>
  <c r="BW399" i="1"/>
  <c r="BV399" i="1"/>
  <c r="BU399" i="1"/>
  <c r="BT399" i="1"/>
  <c r="BS399" i="1"/>
  <c r="BQ399" i="1"/>
  <c r="BP399" i="1"/>
  <c r="BO399" i="1"/>
  <c r="BN399" i="1"/>
  <c r="BM399" i="1"/>
  <c r="BL399" i="1"/>
  <c r="BK399" i="1"/>
  <c r="BJ399" i="1"/>
  <c r="BI399" i="1"/>
  <c r="BH399" i="1"/>
  <c r="BG399" i="1"/>
  <c r="BF399" i="1"/>
  <c r="BE399" i="1"/>
  <c r="BC399" i="1"/>
  <c r="BB399" i="1"/>
  <c r="BA399" i="1"/>
  <c r="AZ399" i="1"/>
  <c r="AY399" i="1"/>
  <c r="DD398" i="1"/>
  <c r="DC398" i="1"/>
  <c r="DA398" i="1"/>
  <c r="CZ398" i="1"/>
  <c r="CX398" i="1"/>
  <c r="CW398" i="1"/>
  <c r="CV398" i="1"/>
  <c r="CU398" i="1"/>
  <c r="CS398" i="1"/>
  <c r="CR398" i="1"/>
  <c r="CQ398" i="1"/>
  <c r="CO398" i="1"/>
  <c r="CN398" i="1"/>
  <c r="CM398" i="1"/>
  <c r="CH398" i="1"/>
  <c r="CG398" i="1"/>
  <c r="CF398" i="1"/>
  <c r="CE398" i="1"/>
  <c r="CD398" i="1"/>
  <c r="CC398" i="1"/>
  <c r="CB398" i="1"/>
  <c r="CA398" i="1"/>
  <c r="BY398" i="1"/>
  <c r="BX398" i="1"/>
  <c r="BW398" i="1"/>
  <c r="BV398" i="1"/>
  <c r="BU398" i="1"/>
  <c r="BT398" i="1"/>
  <c r="BS398" i="1"/>
  <c r="BQ398" i="1"/>
  <c r="BP398" i="1"/>
  <c r="BO398" i="1"/>
  <c r="BN398" i="1"/>
  <c r="BM398" i="1"/>
  <c r="BL398" i="1"/>
  <c r="BK398" i="1"/>
  <c r="BJ398" i="1"/>
  <c r="BI398" i="1"/>
  <c r="BH398" i="1"/>
  <c r="BG398" i="1"/>
  <c r="BF398" i="1"/>
  <c r="BE398" i="1"/>
  <c r="BC398" i="1"/>
  <c r="BB398" i="1"/>
  <c r="BA398" i="1"/>
  <c r="AZ398" i="1"/>
  <c r="AY398" i="1"/>
  <c r="DD397" i="1"/>
  <c r="DC397" i="1"/>
  <c r="DA397" i="1"/>
  <c r="CZ397" i="1"/>
  <c r="CX397" i="1"/>
  <c r="CW397" i="1"/>
  <c r="CV397" i="1"/>
  <c r="CU397" i="1"/>
  <c r="CS397" i="1"/>
  <c r="CR397" i="1"/>
  <c r="CQ397" i="1"/>
  <c r="CO397" i="1"/>
  <c r="CN397" i="1"/>
  <c r="CM397" i="1"/>
  <c r="CH397" i="1"/>
  <c r="CG397" i="1"/>
  <c r="CF397" i="1"/>
  <c r="CE397" i="1"/>
  <c r="CD397" i="1"/>
  <c r="CC397" i="1"/>
  <c r="CB397" i="1"/>
  <c r="CA397" i="1"/>
  <c r="BY397" i="1"/>
  <c r="BX397" i="1"/>
  <c r="BW397" i="1"/>
  <c r="BV397" i="1"/>
  <c r="BU397" i="1"/>
  <c r="BT397" i="1"/>
  <c r="BS397" i="1"/>
  <c r="BQ397" i="1"/>
  <c r="BP397" i="1"/>
  <c r="BO397" i="1"/>
  <c r="BN397" i="1"/>
  <c r="BM397" i="1"/>
  <c r="BL397" i="1"/>
  <c r="BK397" i="1"/>
  <c r="BJ397" i="1"/>
  <c r="BI397" i="1"/>
  <c r="BH397" i="1"/>
  <c r="BG397" i="1"/>
  <c r="BF397" i="1"/>
  <c r="BE397" i="1"/>
  <c r="BC397" i="1"/>
  <c r="BB397" i="1"/>
  <c r="BA397" i="1"/>
  <c r="AZ397" i="1"/>
  <c r="AY397" i="1"/>
  <c r="DD396" i="1"/>
  <c r="DC396" i="1"/>
  <c r="DA396" i="1"/>
  <c r="CZ396" i="1"/>
  <c r="CX396" i="1"/>
  <c r="CW396" i="1"/>
  <c r="CV396" i="1"/>
  <c r="CU396" i="1"/>
  <c r="CS396" i="1"/>
  <c r="CR396" i="1"/>
  <c r="CQ396" i="1"/>
  <c r="CO396" i="1"/>
  <c r="CN396" i="1"/>
  <c r="CM396" i="1"/>
  <c r="CH396" i="1"/>
  <c r="CG396" i="1"/>
  <c r="CF396" i="1"/>
  <c r="CE396" i="1"/>
  <c r="CD396" i="1"/>
  <c r="CC396" i="1"/>
  <c r="CB396" i="1"/>
  <c r="CA396" i="1"/>
  <c r="BY396" i="1"/>
  <c r="BX396" i="1"/>
  <c r="BW396" i="1"/>
  <c r="BV396" i="1"/>
  <c r="BU396" i="1"/>
  <c r="BT396" i="1"/>
  <c r="BS396" i="1"/>
  <c r="BQ396" i="1"/>
  <c r="BP396" i="1"/>
  <c r="BO396" i="1"/>
  <c r="BN396" i="1"/>
  <c r="BM396" i="1"/>
  <c r="BL396" i="1"/>
  <c r="BK396" i="1"/>
  <c r="BJ396" i="1"/>
  <c r="BI396" i="1"/>
  <c r="BH396" i="1"/>
  <c r="BG396" i="1"/>
  <c r="BF396" i="1"/>
  <c r="BE396" i="1"/>
  <c r="BC396" i="1"/>
  <c r="BB396" i="1"/>
  <c r="BA396" i="1"/>
  <c r="AZ396" i="1"/>
  <c r="AY396" i="1"/>
  <c r="DD395" i="1"/>
  <c r="DC395" i="1"/>
  <c r="DA395" i="1"/>
  <c r="CZ395" i="1"/>
  <c r="CX395" i="1"/>
  <c r="CW395" i="1"/>
  <c r="CV395" i="1"/>
  <c r="CU395" i="1"/>
  <c r="CS395" i="1"/>
  <c r="CR395" i="1"/>
  <c r="CQ395" i="1"/>
  <c r="CO395" i="1"/>
  <c r="CN395" i="1"/>
  <c r="CM395" i="1"/>
  <c r="CH395" i="1"/>
  <c r="CG395" i="1"/>
  <c r="CF395" i="1"/>
  <c r="CE395" i="1"/>
  <c r="CD395" i="1"/>
  <c r="CC395" i="1"/>
  <c r="CB395" i="1"/>
  <c r="CA395" i="1"/>
  <c r="BY395" i="1"/>
  <c r="BX395" i="1"/>
  <c r="BW395" i="1"/>
  <c r="BV395" i="1"/>
  <c r="BU395" i="1"/>
  <c r="BT395" i="1"/>
  <c r="BS395" i="1"/>
  <c r="BQ395" i="1"/>
  <c r="BP395" i="1"/>
  <c r="BO395" i="1"/>
  <c r="BN395" i="1"/>
  <c r="BM395" i="1"/>
  <c r="BL395" i="1"/>
  <c r="BK395" i="1"/>
  <c r="BJ395" i="1"/>
  <c r="BI395" i="1"/>
  <c r="BH395" i="1"/>
  <c r="BG395" i="1"/>
  <c r="BF395" i="1"/>
  <c r="BE395" i="1"/>
  <c r="BC395" i="1"/>
  <c r="BB395" i="1"/>
  <c r="BA395" i="1"/>
  <c r="AZ395" i="1"/>
  <c r="AY395" i="1"/>
  <c r="DD394" i="1"/>
  <c r="DC394" i="1"/>
  <c r="DA394" i="1"/>
  <c r="CZ394" i="1"/>
  <c r="CX394" i="1"/>
  <c r="CW394" i="1"/>
  <c r="CV394" i="1"/>
  <c r="CU394" i="1"/>
  <c r="CS394" i="1"/>
  <c r="CR394" i="1"/>
  <c r="CQ394" i="1"/>
  <c r="CO394" i="1"/>
  <c r="CN394" i="1"/>
  <c r="CM394" i="1"/>
  <c r="CH394" i="1"/>
  <c r="CG394" i="1"/>
  <c r="CF394" i="1"/>
  <c r="CE394" i="1"/>
  <c r="CD394" i="1"/>
  <c r="CC394" i="1"/>
  <c r="CB394" i="1"/>
  <c r="CA394" i="1"/>
  <c r="BY394" i="1"/>
  <c r="BX394" i="1"/>
  <c r="BW394" i="1"/>
  <c r="BV394" i="1"/>
  <c r="BU394" i="1"/>
  <c r="BT394" i="1"/>
  <c r="BS394" i="1"/>
  <c r="BQ394" i="1"/>
  <c r="BP394" i="1"/>
  <c r="BO394" i="1"/>
  <c r="BN394" i="1"/>
  <c r="BM394" i="1"/>
  <c r="BL394" i="1"/>
  <c r="BK394" i="1"/>
  <c r="BJ394" i="1"/>
  <c r="BI394" i="1"/>
  <c r="BH394" i="1"/>
  <c r="BG394" i="1"/>
  <c r="BF394" i="1"/>
  <c r="BE394" i="1"/>
  <c r="BC394" i="1"/>
  <c r="BB394" i="1"/>
  <c r="BA394" i="1"/>
  <c r="AZ394" i="1"/>
  <c r="AY394" i="1"/>
  <c r="DD393" i="1"/>
  <c r="DC393" i="1"/>
  <c r="DA393" i="1"/>
  <c r="CZ393" i="1"/>
  <c r="CX393" i="1"/>
  <c r="CW393" i="1"/>
  <c r="CV393" i="1"/>
  <c r="CU393" i="1"/>
  <c r="CS393" i="1"/>
  <c r="CR393" i="1"/>
  <c r="CQ393" i="1"/>
  <c r="CO393" i="1"/>
  <c r="CN393" i="1"/>
  <c r="CM393" i="1"/>
  <c r="CH393" i="1"/>
  <c r="CG393" i="1"/>
  <c r="CF393" i="1"/>
  <c r="CE393" i="1"/>
  <c r="CD393" i="1"/>
  <c r="CC393" i="1"/>
  <c r="CB393" i="1"/>
  <c r="CA393" i="1"/>
  <c r="BY393" i="1"/>
  <c r="BX393" i="1"/>
  <c r="BW393" i="1"/>
  <c r="BV393" i="1"/>
  <c r="BU393" i="1"/>
  <c r="BT393" i="1"/>
  <c r="BS393" i="1"/>
  <c r="BQ393" i="1"/>
  <c r="BP393" i="1"/>
  <c r="BO393" i="1"/>
  <c r="BN393" i="1"/>
  <c r="BM393" i="1"/>
  <c r="BL393" i="1"/>
  <c r="BK393" i="1"/>
  <c r="BJ393" i="1"/>
  <c r="BI393" i="1"/>
  <c r="BH393" i="1"/>
  <c r="BG393" i="1"/>
  <c r="BF393" i="1"/>
  <c r="BE393" i="1"/>
  <c r="BC393" i="1"/>
  <c r="BB393" i="1"/>
  <c r="BA393" i="1"/>
  <c r="AZ393" i="1"/>
  <c r="AY393" i="1"/>
  <c r="DD392" i="1"/>
  <c r="DC392" i="1"/>
  <c r="DA392" i="1"/>
  <c r="CZ392" i="1"/>
  <c r="CX392" i="1"/>
  <c r="CW392" i="1"/>
  <c r="CV392" i="1"/>
  <c r="CU392" i="1"/>
  <c r="CS392" i="1"/>
  <c r="CR392" i="1"/>
  <c r="CQ392" i="1"/>
  <c r="CO392" i="1"/>
  <c r="CN392" i="1"/>
  <c r="CM392" i="1"/>
  <c r="CH392" i="1"/>
  <c r="CG392" i="1"/>
  <c r="CF392" i="1"/>
  <c r="CE392" i="1"/>
  <c r="CD392" i="1"/>
  <c r="CC392" i="1"/>
  <c r="CB392" i="1"/>
  <c r="CA392" i="1"/>
  <c r="BY392" i="1"/>
  <c r="BX392" i="1"/>
  <c r="BW392" i="1"/>
  <c r="BV392" i="1"/>
  <c r="BU392" i="1"/>
  <c r="BT392" i="1"/>
  <c r="BS392" i="1"/>
  <c r="BQ392" i="1"/>
  <c r="BP392" i="1"/>
  <c r="BO392" i="1"/>
  <c r="BN392" i="1"/>
  <c r="BM392" i="1"/>
  <c r="BL392" i="1"/>
  <c r="BK392" i="1"/>
  <c r="BJ392" i="1"/>
  <c r="BI392" i="1"/>
  <c r="BH392" i="1"/>
  <c r="BG392" i="1"/>
  <c r="BF392" i="1"/>
  <c r="BE392" i="1"/>
  <c r="BC392" i="1"/>
  <c r="BB392" i="1"/>
  <c r="BA392" i="1"/>
  <c r="AZ392" i="1"/>
  <c r="AY392" i="1"/>
  <c r="DD391" i="1"/>
  <c r="DC391" i="1"/>
  <c r="DA391" i="1"/>
  <c r="CZ391" i="1"/>
  <c r="CX391" i="1"/>
  <c r="CW391" i="1"/>
  <c r="CV391" i="1"/>
  <c r="CU391" i="1"/>
  <c r="CS391" i="1"/>
  <c r="CR391" i="1"/>
  <c r="CQ391" i="1"/>
  <c r="CO391" i="1"/>
  <c r="CN391" i="1"/>
  <c r="CM391" i="1"/>
  <c r="CH391" i="1"/>
  <c r="CG391" i="1"/>
  <c r="CF391" i="1"/>
  <c r="CE391" i="1"/>
  <c r="CD391" i="1"/>
  <c r="CC391" i="1"/>
  <c r="CB391" i="1"/>
  <c r="CA391" i="1"/>
  <c r="BY391" i="1"/>
  <c r="BX391" i="1"/>
  <c r="BW391" i="1"/>
  <c r="BV391" i="1"/>
  <c r="BU391" i="1"/>
  <c r="BT391" i="1"/>
  <c r="BS391" i="1"/>
  <c r="BQ391" i="1"/>
  <c r="BP391" i="1"/>
  <c r="BO391" i="1"/>
  <c r="BN391" i="1"/>
  <c r="BM391" i="1"/>
  <c r="BL391" i="1"/>
  <c r="BK391" i="1"/>
  <c r="BJ391" i="1"/>
  <c r="BI391" i="1"/>
  <c r="BH391" i="1"/>
  <c r="BG391" i="1"/>
  <c r="BF391" i="1"/>
  <c r="BE391" i="1"/>
  <c r="BC391" i="1"/>
  <c r="BB391" i="1"/>
  <c r="BA391" i="1"/>
  <c r="AZ391" i="1"/>
  <c r="AY391" i="1"/>
  <c r="DD390" i="1"/>
  <c r="DC390" i="1"/>
  <c r="DA390" i="1"/>
  <c r="CZ390" i="1"/>
  <c r="CX390" i="1"/>
  <c r="CW390" i="1"/>
  <c r="CV390" i="1"/>
  <c r="CU390" i="1"/>
  <c r="CS390" i="1"/>
  <c r="CR390" i="1"/>
  <c r="CQ390" i="1"/>
  <c r="CO390" i="1"/>
  <c r="CN390" i="1"/>
  <c r="CM390" i="1"/>
  <c r="CH390" i="1"/>
  <c r="CG390" i="1"/>
  <c r="CF390" i="1"/>
  <c r="CE390" i="1"/>
  <c r="CD390" i="1"/>
  <c r="CC390" i="1"/>
  <c r="CB390" i="1"/>
  <c r="CA390" i="1"/>
  <c r="BY390" i="1"/>
  <c r="BX390" i="1"/>
  <c r="BW390" i="1"/>
  <c r="BV390" i="1"/>
  <c r="BU390" i="1"/>
  <c r="BT390" i="1"/>
  <c r="BS390" i="1"/>
  <c r="BQ390" i="1"/>
  <c r="BP390" i="1"/>
  <c r="BO390" i="1"/>
  <c r="BN390" i="1"/>
  <c r="BM390" i="1"/>
  <c r="BL390" i="1"/>
  <c r="BK390" i="1"/>
  <c r="BJ390" i="1"/>
  <c r="BI390" i="1"/>
  <c r="BH390" i="1"/>
  <c r="BG390" i="1"/>
  <c r="BF390" i="1"/>
  <c r="BE390" i="1"/>
  <c r="BC390" i="1"/>
  <c r="BB390" i="1"/>
  <c r="BA390" i="1"/>
  <c r="AZ390" i="1"/>
  <c r="AY390" i="1"/>
  <c r="DD389" i="1"/>
  <c r="DC389" i="1"/>
  <c r="DA389" i="1"/>
  <c r="CZ389" i="1"/>
  <c r="CX389" i="1"/>
  <c r="CW389" i="1"/>
  <c r="CV389" i="1"/>
  <c r="CU389" i="1"/>
  <c r="CS389" i="1"/>
  <c r="CR389" i="1"/>
  <c r="CQ389" i="1"/>
  <c r="CO389" i="1"/>
  <c r="CN389" i="1"/>
  <c r="CM389" i="1"/>
  <c r="CH389" i="1"/>
  <c r="CG389" i="1"/>
  <c r="CF389" i="1"/>
  <c r="CE389" i="1"/>
  <c r="CD389" i="1"/>
  <c r="CC389" i="1"/>
  <c r="CB389" i="1"/>
  <c r="CA389" i="1"/>
  <c r="BY389" i="1"/>
  <c r="BX389" i="1"/>
  <c r="BW389" i="1"/>
  <c r="BV389" i="1"/>
  <c r="BU389" i="1"/>
  <c r="BT389" i="1"/>
  <c r="BS389" i="1"/>
  <c r="BQ389" i="1"/>
  <c r="BP389" i="1"/>
  <c r="BO389" i="1"/>
  <c r="BN389" i="1"/>
  <c r="BM389" i="1"/>
  <c r="BL389" i="1"/>
  <c r="BK389" i="1"/>
  <c r="BJ389" i="1"/>
  <c r="BI389" i="1"/>
  <c r="BH389" i="1"/>
  <c r="BG389" i="1"/>
  <c r="BF389" i="1"/>
  <c r="BE389" i="1"/>
  <c r="BC389" i="1"/>
  <c r="BB389" i="1"/>
  <c r="BA389" i="1"/>
  <c r="AZ389" i="1"/>
  <c r="AY389" i="1"/>
  <c r="DD388" i="1"/>
  <c r="DC388" i="1"/>
  <c r="DA388" i="1"/>
  <c r="CZ388" i="1"/>
  <c r="CX388" i="1"/>
  <c r="CW388" i="1"/>
  <c r="CV388" i="1"/>
  <c r="CU388" i="1"/>
  <c r="CS388" i="1"/>
  <c r="CR388" i="1"/>
  <c r="CQ388" i="1"/>
  <c r="CO388" i="1"/>
  <c r="CN388" i="1"/>
  <c r="CM388" i="1"/>
  <c r="CH388" i="1"/>
  <c r="CG388" i="1"/>
  <c r="CF388" i="1"/>
  <c r="CE388" i="1"/>
  <c r="CD388" i="1"/>
  <c r="CC388" i="1"/>
  <c r="CB388" i="1"/>
  <c r="CA388" i="1"/>
  <c r="BY388" i="1"/>
  <c r="BX388" i="1"/>
  <c r="BW388" i="1"/>
  <c r="BV388" i="1"/>
  <c r="BU388" i="1"/>
  <c r="BT388" i="1"/>
  <c r="BS388" i="1"/>
  <c r="BQ388" i="1"/>
  <c r="BP388" i="1"/>
  <c r="BO388" i="1"/>
  <c r="BN388" i="1"/>
  <c r="BM388" i="1"/>
  <c r="BL388" i="1"/>
  <c r="BK388" i="1"/>
  <c r="BJ388" i="1"/>
  <c r="BI388" i="1"/>
  <c r="BH388" i="1"/>
  <c r="BG388" i="1"/>
  <c r="BF388" i="1"/>
  <c r="BE388" i="1"/>
  <c r="BC388" i="1"/>
  <c r="BB388" i="1"/>
  <c r="BA388" i="1"/>
  <c r="AZ388" i="1"/>
  <c r="AY388" i="1"/>
  <c r="DD387" i="1"/>
  <c r="DC387" i="1"/>
  <c r="DA387" i="1"/>
  <c r="CZ387" i="1"/>
  <c r="CX387" i="1"/>
  <c r="CW387" i="1"/>
  <c r="CV387" i="1"/>
  <c r="CU387" i="1"/>
  <c r="CS387" i="1"/>
  <c r="CR387" i="1"/>
  <c r="CQ387" i="1"/>
  <c r="CO387" i="1"/>
  <c r="CN387" i="1"/>
  <c r="CM387" i="1"/>
  <c r="CH387" i="1"/>
  <c r="CG387" i="1"/>
  <c r="CF387" i="1"/>
  <c r="CE387" i="1"/>
  <c r="CD387" i="1"/>
  <c r="CC387" i="1"/>
  <c r="CB387" i="1"/>
  <c r="CA387" i="1"/>
  <c r="BY387" i="1"/>
  <c r="BX387" i="1"/>
  <c r="BW387" i="1"/>
  <c r="BV387" i="1"/>
  <c r="BU387" i="1"/>
  <c r="BT387" i="1"/>
  <c r="BS387" i="1"/>
  <c r="BQ387" i="1"/>
  <c r="BP387" i="1"/>
  <c r="BO387" i="1"/>
  <c r="BN387" i="1"/>
  <c r="BM387" i="1"/>
  <c r="BL387" i="1"/>
  <c r="BK387" i="1"/>
  <c r="BJ387" i="1"/>
  <c r="BI387" i="1"/>
  <c r="BH387" i="1"/>
  <c r="BG387" i="1"/>
  <c r="BF387" i="1"/>
  <c r="BE387" i="1"/>
  <c r="BC387" i="1"/>
  <c r="BB387" i="1"/>
  <c r="BA387" i="1"/>
  <c r="AZ387" i="1"/>
  <c r="AY387" i="1"/>
  <c r="DD386" i="1"/>
  <c r="DC386" i="1"/>
  <c r="DA386" i="1"/>
  <c r="CZ386" i="1"/>
  <c r="CX386" i="1"/>
  <c r="CW386" i="1"/>
  <c r="CV386" i="1"/>
  <c r="CU386" i="1"/>
  <c r="CS386" i="1"/>
  <c r="CR386" i="1"/>
  <c r="CQ386" i="1"/>
  <c r="CO386" i="1"/>
  <c r="CN386" i="1"/>
  <c r="CM386" i="1"/>
  <c r="CH386" i="1"/>
  <c r="CG386" i="1"/>
  <c r="CF386" i="1"/>
  <c r="CE386" i="1"/>
  <c r="CD386" i="1"/>
  <c r="CC386" i="1"/>
  <c r="CB386" i="1"/>
  <c r="CA386" i="1"/>
  <c r="BY386" i="1"/>
  <c r="BX386" i="1"/>
  <c r="BW386" i="1"/>
  <c r="BV386" i="1"/>
  <c r="BU386" i="1"/>
  <c r="BT386" i="1"/>
  <c r="BS386" i="1"/>
  <c r="BQ386" i="1"/>
  <c r="BP386" i="1"/>
  <c r="BO386" i="1"/>
  <c r="BN386" i="1"/>
  <c r="BM386" i="1"/>
  <c r="BL386" i="1"/>
  <c r="BK386" i="1"/>
  <c r="BJ386" i="1"/>
  <c r="BI386" i="1"/>
  <c r="BH386" i="1"/>
  <c r="BG386" i="1"/>
  <c r="BF386" i="1"/>
  <c r="BE386" i="1"/>
  <c r="BC386" i="1"/>
  <c r="BB386" i="1"/>
  <c r="BA386" i="1"/>
  <c r="AZ386" i="1"/>
  <c r="AY386" i="1"/>
  <c r="DD385" i="1"/>
  <c r="DC385" i="1"/>
  <c r="DA385" i="1"/>
  <c r="CZ385" i="1"/>
  <c r="CX385" i="1"/>
  <c r="CW385" i="1"/>
  <c r="CV385" i="1"/>
  <c r="CU385" i="1"/>
  <c r="CS385" i="1"/>
  <c r="CR385" i="1"/>
  <c r="CQ385" i="1"/>
  <c r="CO385" i="1"/>
  <c r="CN385" i="1"/>
  <c r="CM385" i="1"/>
  <c r="CH385" i="1"/>
  <c r="CG385" i="1"/>
  <c r="CF385" i="1"/>
  <c r="CE385" i="1"/>
  <c r="CD385" i="1"/>
  <c r="CC385" i="1"/>
  <c r="CB385" i="1"/>
  <c r="CA385" i="1"/>
  <c r="BY385" i="1"/>
  <c r="BX385" i="1"/>
  <c r="BW385" i="1"/>
  <c r="BV385" i="1"/>
  <c r="BU385" i="1"/>
  <c r="BT385" i="1"/>
  <c r="BS385" i="1"/>
  <c r="BQ385" i="1"/>
  <c r="BP385" i="1"/>
  <c r="BO385" i="1"/>
  <c r="BN385" i="1"/>
  <c r="BM385" i="1"/>
  <c r="BL385" i="1"/>
  <c r="BK385" i="1"/>
  <c r="BJ385" i="1"/>
  <c r="BI385" i="1"/>
  <c r="BH385" i="1"/>
  <c r="BG385" i="1"/>
  <c r="BF385" i="1"/>
  <c r="BE385" i="1"/>
  <c r="BC385" i="1"/>
  <c r="BB385" i="1"/>
  <c r="BA385" i="1"/>
  <c r="AZ385" i="1"/>
  <c r="AY385" i="1"/>
  <c r="DD384" i="1"/>
  <c r="DC384" i="1"/>
  <c r="DA384" i="1"/>
  <c r="CZ384" i="1"/>
  <c r="CX384" i="1"/>
  <c r="CW384" i="1"/>
  <c r="CV384" i="1"/>
  <c r="CU384" i="1"/>
  <c r="CS384" i="1"/>
  <c r="CR384" i="1"/>
  <c r="CQ384" i="1"/>
  <c r="CO384" i="1"/>
  <c r="CN384" i="1"/>
  <c r="CM384" i="1"/>
  <c r="CH384" i="1"/>
  <c r="CG384" i="1"/>
  <c r="CF384" i="1"/>
  <c r="CE384" i="1"/>
  <c r="CD384" i="1"/>
  <c r="CC384" i="1"/>
  <c r="CB384" i="1"/>
  <c r="CA384" i="1"/>
  <c r="BY384" i="1"/>
  <c r="BX384" i="1"/>
  <c r="BW384" i="1"/>
  <c r="BV384" i="1"/>
  <c r="BU384" i="1"/>
  <c r="BT384" i="1"/>
  <c r="BS384" i="1"/>
  <c r="BQ384" i="1"/>
  <c r="BP384" i="1"/>
  <c r="BO384" i="1"/>
  <c r="BN384" i="1"/>
  <c r="BM384" i="1"/>
  <c r="BL384" i="1"/>
  <c r="BK384" i="1"/>
  <c r="BJ384" i="1"/>
  <c r="BI384" i="1"/>
  <c r="BH384" i="1"/>
  <c r="BG384" i="1"/>
  <c r="BF384" i="1"/>
  <c r="BE384" i="1"/>
  <c r="BC384" i="1"/>
  <c r="BB384" i="1"/>
  <c r="BA384" i="1"/>
  <c r="AZ384" i="1"/>
  <c r="AY384" i="1"/>
  <c r="DD383" i="1"/>
  <c r="DC383" i="1"/>
  <c r="DA383" i="1"/>
  <c r="CZ383" i="1"/>
  <c r="CX383" i="1"/>
  <c r="CW383" i="1"/>
  <c r="CV383" i="1"/>
  <c r="CU383" i="1"/>
  <c r="CS383" i="1"/>
  <c r="CR383" i="1"/>
  <c r="CQ383" i="1"/>
  <c r="CO383" i="1"/>
  <c r="CN383" i="1"/>
  <c r="CM383" i="1"/>
  <c r="CH383" i="1"/>
  <c r="CG383" i="1"/>
  <c r="CF383" i="1"/>
  <c r="CE383" i="1"/>
  <c r="CD383" i="1"/>
  <c r="CC383" i="1"/>
  <c r="CB383" i="1"/>
  <c r="CA383" i="1"/>
  <c r="BY383" i="1"/>
  <c r="BX383" i="1"/>
  <c r="BW383" i="1"/>
  <c r="BV383" i="1"/>
  <c r="BU383" i="1"/>
  <c r="BT383" i="1"/>
  <c r="BS383" i="1"/>
  <c r="BQ383" i="1"/>
  <c r="BP383" i="1"/>
  <c r="BO383" i="1"/>
  <c r="BN383" i="1"/>
  <c r="BM383" i="1"/>
  <c r="BL383" i="1"/>
  <c r="BK383" i="1"/>
  <c r="BJ383" i="1"/>
  <c r="BI383" i="1"/>
  <c r="BH383" i="1"/>
  <c r="BG383" i="1"/>
  <c r="BF383" i="1"/>
  <c r="BE383" i="1"/>
  <c r="BC383" i="1"/>
  <c r="BB383" i="1"/>
  <c r="BA383" i="1"/>
  <c r="AZ383" i="1"/>
  <c r="AY383" i="1"/>
  <c r="DD382" i="1"/>
  <c r="DC382" i="1"/>
  <c r="DA382" i="1"/>
  <c r="CZ382" i="1"/>
  <c r="CX382" i="1"/>
  <c r="CW382" i="1"/>
  <c r="CV382" i="1"/>
  <c r="CU382" i="1"/>
  <c r="CS382" i="1"/>
  <c r="CR382" i="1"/>
  <c r="CQ382" i="1"/>
  <c r="CO382" i="1"/>
  <c r="CN382" i="1"/>
  <c r="CM382" i="1"/>
  <c r="CH382" i="1"/>
  <c r="CG382" i="1"/>
  <c r="CF382" i="1"/>
  <c r="CE382" i="1"/>
  <c r="CD382" i="1"/>
  <c r="CC382" i="1"/>
  <c r="CB382" i="1"/>
  <c r="CA382" i="1"/>
  <c r="BY382" i="1"/>
  <c r="BX382" i="1"/>
  <c r="BW382" i="1"/>
  <c r="BV382" i="1"/>
  <c r="BU382" i="1"/>
  <c r="BT382" i="1"/>
  <c r="BS382" i="1"/>
  <c r="BQ382" i="1"/>
  <c r="BP382" i="1"/>
  <c r="BO382" i="1"/>
  <c r="BN382" i="1"/>
  <c r="BM382" i="1"/>
  <c r="BL382" i="1"/>
  <c r="BK382" i="1"/>
  <c r="BJ382" i="1"/>
  <c r="BI382" i="1"/>
  <c r="BH382" i="1"/>
  <c r="BG382" i="1"/>
  <c r="BF382" i="1"/>
  <c r="BE382" i="1"/>
  <c r="BC382" i="1"/>
  <c r="BB382" i="1"/>
  <c r="BA382" i="1"/>
  <c r="AZ382" i="1"/>
  <c r="AY382" i="1"/>
  <c r="DD381" i="1"/>
  <c r="DC381" i="1"/>
  <c r="DA381" i="1"/>
  <c r="CZ381" i="1"/>
  <c r="CX381" i="1"/>
  <c r="CW381" i="1"/>
  <c r="CV381" i="1"/>
  <c r="CU381" i="1"/>
  <c r="CS381" i="1"/>
  <c r="CR381" i="1"/>
  <c r="CQ381" i="1"/>
  <c r="CO381" i="1"/>
  <c r="CN381" i="1"/>
  <c r="CM381" i="1"/>
  <c r="CH381" i="1"/>
  <c r="CG381" i="1"/>
  <c r="CF381" i="1"/>
  <c r="CE381" i="1"/>
  <c r="CD381" i="1"/>
  <c r="CC381" i="1"/>
  <c r="CB381" i="1"/>
  <c r="CA381" i="1"/>
  <c r="BY381" i="1"/>
  <c r="BX381" i="1"/>
  <c r="BW381" i="1"/>
  <c r="BV381" i="1"/>
  <c r="BU381" i="1"/>
  <c r="BT381" i="1"/>
  <c r="BS381" i="1"/>
  <c r="BQ381" i="1"/>
  <c r="BP381" i="1"/>
  <c r="BO381" i="1"/>
  <c r="BN381" i="1"/>
  <c r="BM381" i="1"/>
  <c r="BL381" i="1"/>
  <c r="BK381" i="1"/>
  <c r="BJ381" i="1"/>
  <c r="BI381" i="1"/>
  <c r="BH381" i="1"/>
  <c r="BG381" i="1"/>
  <c r="BF381" i="1"/>
  <c r="BE381" i="1"/>
  <c r="BC381" i="1"/>
  <c r="BB381" i="1"/>
  <c r="BA381" i="1"/>
  <c r="AZ381" i="1"/>
  <c r="AY381" i="1"/>
  <c r="DD380" i="1"/>
  <c r="DC380" i="1"/>
  <c r="DA380" i="1"/>
  <c r="CZ380" i="1"/>
  <c r="CX380" i="1"/>
  <c r="CW380" i="1"/>
  <c r="CV380" i="1"/>
  <c r="CU380" i="1"/>
  <c r="CS380" i="1"/>
  <c r="CR380" i="1"/>
  <c r="CQ380" i="1"/>
  <c r="CO380" i="1"/>
  <c r="CN380" i="1"/>
  <c r="CM380" i="1"/>
  <c r="CH380" i="1"/>
  <c r="CG380" i="1"/>
  <c r="CF380" i="1"/>
  <c r="CE380" i="1"/>
  <c r="CD380" i="1"/>
  <c r="CC380" i="1"/>
  <c r="CB380" i="1"/>
  <c r="CA380" i="1"/>
  <c r="BY380" i="1"/>
  <c r="BX380" i="1"/>
  <c r="BW380" i="1"/>
  <c r="BV380" i="1"/>
  <c r="BU380" i="1"/>
  <c r="BT380" i="1"/>
  <c r="BS380" i="1"/>
  <c r="BQ380" i="1"/>
  <c r="BP380" i="1"/>
  <c r="BO380" i="1"/>
  <c r="BN380" i="1"/>
  <c r="BM380" i="1"/>
  <c r="BL380" i="1"/>
  <c r="BK380" i="1"/>
  <c r="BJ380" i="1"/>
  <c r="BI380" i="1"/>
  <c r="BH380" i="1"/>
  <c r="BG380" i="1"/>
  <c r="BF380" i="1"/>
  <c r="BE380" i="1"/>
  <c r="BC380" i="1"/>
  <c r="BB380" i="1"/>
  <c r="BA380" i="1"/>
  <c r="AZ380" i="1"/>
  <c r="AY380" i="1"/>
  <c r="DD379" i="1"/>
  <c r="DC379" i="1"/>
  <c r="DA379" i="1"/>
  <c r="CZ379" i="1"/>
  <c r="CX379" i="1"/>
  <c r="CW379" i="1"/>
  <c r="CV379" i="1"/>
  <c r="CU379" i="1"/>
  <c r="CS379" i="1"/>
  <c r="CR379" i="1"/>
  <c r="CQ379" i="1"/>
  <c r="CO379" i="1"/>
  <c r="CN379" i="1"/>
  <c r="CM379" i="1"/>
  <c r="CH379" i="1"/>
  <c r="CG379" i="1"/>
  <c r="CF379" i="1"/>
  <c r="CE379" i="1"/>
  <c r="CD379" i="1"/>
  <c r="CC379" i="1"/>
  <c r="CB379" i="1"/>
  <c r="CA379" i="1"/>
  <c r="BY379" i="1"/>
  <c r="BX379" i="1"/>
  <c r="BW379" i="1"/>
  <c r="BV379" i="1"/>
  <c r="BU379" i="1"/>
  <c r="BT379" i="1"/>
  <c r="BS379" i="1"/>
  <c r="BQ379" i="1"/>
  <c r="BP379" i="1"/>
  <c r="BO379" i="1"/>
  <c r="BN379" i="1"/>
  <c r="BM379" i="1"/>
  <c r="BL379" i="1"/>
  <c r="BK379" i="1"/>
  <c r="BJ379" i="1"/>
  <c r="BI379" i="1"/>
  <c r="BH379" i="1"/>
  <c r="BG379" i="1"/>
  <c r="BF379" i="1"/>
  <c r="BE379" i="1"/>
  <c r="BC379" i="1"/>
  <c r="BB379" i="1"/>
  <c r="BA379" i="1"/>
  <c r="AZ379" i="1"/>
  <c r="AY379" i="1"/>
  <c r="DD378" i="1"/>
  <c r="DC378" i="1"/>
  <c r="DA378" i="1"/>
  <c r="CZ378" i="1"/>
  <c r="CX378" i="1"/>
  <c r="CW378" i="1"/>
  <c r="CV378" i="1"/>
  <c r="CU378" i="1"/>
  <c r="CS378" i="1"/>
  <c r="CR378" i="1"/>
  <c r="CQ378" i="1"/>
  <c r="CO378" i="1"/>
  <c r="CN378" i="1"/>
  <c r="CM378" i="1"/>
  <c r="CH378" i="1"/>
  <c r="CG378" i="1"/>
  <c r="CF378" i="1"/>
  <c r="CE378" i="1"/>
  <c r="CD378" i="1"/>
  <c r="CC378" i="1"/>
  <c r="CB378" i="1"/>
  <c r="CA378" i="1"/>
  <c r="BY378" i="1"/>
  <c r="BX378" i="1"/>
  <c r="BW378" i="1"/>
  <c r="BV378" i="1"/>
  <c r="BU378" i="1"/>
  <c r="BT378" i="1"/>
  <c r="BS378" i="1"/>
  <c r="BQ378" i="1"/>
  <c r="BP378" i="1"/>
  <c r="BO378" i="1"/>
  <c r="BN378" i="1"/>
  <c r="BM378" i="1"/>
  <c r="BL378" i="1"/>
  <c r="BK378" i="1"/>
  <c r="BJ378" i="1"/>
  <c r="BI378" i="1"/>
  <c r="BH378" i="1"/>
  <c r="BG378" i="1"/>
  <c r="BF378" i="1"/>
  <c r="BE378" i="1"/>
  <c r="BC378" i="1"/>
  <c r="BB378" i="1"/>
  <c r="BA378" i="1"/>
  <c r="AZ378" i="1"/>
  <c r="AY378" i="1"/>
  <c r="DD377" i="1"/>
  <c r="DC377" i="1"/>
  <c r="DA377" i="1"/>
  <c r="CZ377" i="1"/>
  <c r="CX377" i="1"/>
  <c r="CW377" i="1"/>
  <c r="CV377" i="1"/>
  <c r="CU377" i="1"/>
  <c r="CS377" i="1"/>
  <c r="CR377" i="1"/>
  <c r="CQ377" i="1"/>
  <c r="CO377" i="1"/>
  <c r="CN377" i="1"/>
  <c r="CM377" i="1"/>
  <c r="CH377" i="1"/>
  <c r="CG377" i="1"/>
  <c r="CF377" i="1"/>
  <c r="CE377" i="1"/>
  <c r="CD377" i="1"/>
  <c r="CC377" i="1"/>
  <c r="CB377" i="1"/>
  <c r="CA377" i="1"/>
  <c r="BY377" i="1"/>
  <c r="BX377" i="1"/>
  <c r="BW377" i="1"/>
  <c r="BV377" i="1"/>
  <c r="BU377" i="1"/>
  <c r="BT377" i="1"/>
  <c r="BS377" i="1"/>
  <c r="BQ377" i="1"/>
  <c r="BP377" i="1"/>
  <c r="BO377" i="1"/>
  <c r="BN377" i="1"/>
  <c r="BM377" i="1"/>
  <c r="BL377" i="1"/>
  <c r="BK377" i="1"/>
  <c r="BJ377" i="1"/>
  <c r="BI377" i="1"/>
  <c r="BH377" i="1"/>
  <c r="BG377" i="1"/>
  <c r="BF377" i="1"/>
  <c r="BE377" i="1"/>
  <c r="BC377" i="1"/>
  <c r="BB377" i="1"/>
  <c r="BA377" i="1"/>
  <c r="AZ377" i="1"/>
  <c r="AY377" i="1"/>
  <c r="DD376" i="1"/>
  <c r="DC376" i="1"/>
  <c r="DA376" i="1"/>
  <c r="CZ376" i="1"/>
  <c r="CX376" i="1"/>
  <c r="CW376" i="1"/>
  <c r="CV376" i="1"/>
  <c r="CU376" i="1"/>
  <c r="CS376" i="1"/>
  <c r="CR376" i="1"/>
  <c r="CQ376" i="1"/>
  <c r="CO376" i="1"/>
  <c r="CN376" i="1"/>
  <c r="CM376" i="1"/>
  <c r="CH376" i="1"/>
  <c r="CG376" i="1"/>
  <c r="CF376" i="1"/>
  <c r="CE376" i="1"/>
  <c r="CD376" i="1"/>
  <c r="CC376" i="1"/>
  <c r="CB376" i="1"/>
  <c r="CA376" i="1"/>
  <c r="BY376" i="1"/>
  <c r="BX376" i="1"/>
  <c r="BW376" i="1"/>
  <c r="BV376" i="1"/>
  <c r="BU376" i="1"/>
  <c r="BT376" i="1"/>
  <c r="BS376" i="1"/>
  <c r="BQ376" i="1"/>
  <c r="BP376" i="1"/>
  <c r="BO376" i="1"/>
  <c r="BN376" i="1"/>
  <c r="BM376" i="1"/>
  <c r="BL376" i="1"/>
  <c r="BK376" i="1"/>
  <c r="BJ376" i="1"/>
  <c r="BI376" i="1"/>
  <c r="BH376" i="1"/>
  <c r="BG376" i="1"/>
  <c r="BF376" i="1"/>
  <c r="BE376" i="1"/>
  <c r="BC376" i="1"/>
  <c r="BB376" i="1"/>
  <c r="BA376" i="1"/>
  <c r="AZ376" i="1"/>
  <c r="AY376" i="1"/>
  <c r="DD375" i="1"/>
  <c r="DC375" i="1"/>
  <c r="DA375" i="1"/>
  <c r="CZ375" i="1"/>
  <c r="CX375" i="1"/>
  <c r="CW375" i="1"/>
  <c r="CV375" i="1"/>
  <c r="CU375" i="1"/>
  <c r="CS375" i="1"/>
  <c r="CR375" i="1"/>
  <c r="CQ375" i="1"/>
  <c r="CO375" i="1"/>
  <c r="CN375" i="1"/>
  <c r="CM375" i="1"/>
  <c r="CH375" i="1"/>
  <c r="CG375" i="1"/>
  <c r="CF375" i="1"/>
  <c r="CE375" i="1"/>
  <c r="CD375" i="1"/>
  <c r="CC375" i="1"/>
  <c r="CB375" i="1"/>
  <c r="CA375" i="1"/>
  <c r="BY375" i="1"/>
  <c r="BX375" i="1"/>
  <c r="BW375" i="1"/>
  <c r="BV375" i="1"/>
  <c r="BU375" i="1"/>
  <c r="BT375" i="1"/>
  <c r="BS375" i="1"/>
  <c r="BQ375" i="1"/>
  <c r="BP375" i="1"/>
  <c r="BO375" i="1"/>
  <c r="BN375" i="1"/>
  <c r="BM375" i="1"/>
  <c r="BL375" i="1"/>
  <c r="BK375" i="1"/>
  <c r="BJ375" i="1"/>
  <c r="BI375" i="1"/>
  <c r="BH375" i="1"/>
  <c r="BG375" i="1"/>
  <c r="BF375" i="1"/>
  <c r="BE375" i="1"/>
  <c r="BC375" i="1"/>
  <c r="BB375" i="1"/>
  <c r="BA375" i="1"/>
  <c r="AZ375" i="1"/>
  <c r="AY375" i="1"/>
  <c r="DD374" i="1"/>
  <c r="DC374" i="1"/>
  <c r="DA374" i="1"/>
  <c r="CZ374" i="1"/>
  <c r="CX374" i="1"/>
  <c r="CW374" i="1"/>
  <c r="CV374" i="1"/>
  <c r="CU374" i="1"/>
  <c r="CS374" i="1"/>
  <c r="CR374" i="1"/>
  <c r="CQ374" i="1"/>
  <c r="CO374" i="1"/>
  <c r="CN374" i="1"/>
  <c r="CM374" i="1"/>
  <c r="CH374" i="1"/>
  <c r="CG374" i="1"/>
  <c r="CF374" i="1"/>
  <c r="CE374" i="1"/>
  <c r="CD374" i="1"/>
  <c r="CC374" i="1"/>
  <c r="CB374" i="1"/>
  <c r="CA374" i="1"/>
  <c r="BY374" i="1"/>
  <c r="BX374" i="1"/>
  <c r="BW374" i="1"/>
  <c r="BV374" i="1"/>
  <c r="BU374" i="1"/>
  <c r="BT374" i="1"/>
  <c r="BS374" i="1"/>
  <c r="BQ374" i="1"/>
  <c r="BP374" i="1"/>
  <c r="BO374" i="1"/>
  <c r="BN374" i="1"/>
  <c r="BM374" i="1"/>
  <c r="BL374" i="1"/>
  <c r="BK374" i="1"/>
  <c r="BJ374" i="1"/>
  <c r="BI374" i="1"/>
  <c r="BH374" i="1"/>
  <c r="BG374" i="1"/>
  <c r="BF374" i="1"/>
  <c r="BE374" i="1"/>
  <c r="BC374" i="1"/>
  <c r="BB374" i="1"/>
  <c r="BA374" i="1"/>
  <c r="AZ374" i="1"/>
  <c r="AY374" i="1"/>
  <c r="DD373" i="1"/>
  <c r="DC373" i="1"/>
  <c r="DA373" i="1"/>
  <c r="CZ373" i="1"/>
  <c r="CX373" i="1"/>
  <c r="CW373" i="1"/>
  <c r="CV373" i="1"/>
  <c r="CU373" i="1"/>
  <c r="CS373" i="1"/>
  <c r="CR373" i="1"/>
  <c r="CQ373" i="1"/>
  <c r="CO373" i="1"/>
  <c r="CN373" i="1"/>
  <c r="CM373" i="1"/>
  <c r="CH373" i="1"/>
  <c r="CG373" i="1"/>
  <c r="CF373" i="1"/>
  <c r="CE373" i="1"/>
  <c r="CD373" i="1"/>
  <c r="CC373" i="1"/>
  <c r="CB373" i="1"/>
  <c r="CA373" i="1"/>
  <c r="BY373" i="1"/>
  <c r="BX373" i="1"/>
  <c r="BW373" i="1"/>
  <c r="BV373" i="1"/>
  <c r="BU373" i="1"/>
  <c r="BT373" i="1"/>
  <c r="BS373" i="1"/>
  <c r="BQ373" i="1"/>
  <c r="BP373" i="1"/>
  <c r="BO373" i="1"/>
  <c r="BN373" i="1"/>
  <c r="BM373" i="1"/>
  <c r="BL373" i="1"/>
  <c r="BK373" i="1"/>
  <c r="BJ373" i="1"/>
  <c r="BI373" i="1"/>
  <c r="BH373" i="1"/>
  <c r="BG373" i="1"/>
  <c r="BF373" i="1"/>
  <c r="BE373" i="1"/>
  <c r="BC373" i="1"/>
  <c r="BB373" i="1"/>
  <c r="BA373" i="1"/>
  <c r="AZ373" i="1"/>
  <c r="AY373" i="1"/>
  <c r="DD372" i="1"/>
  <c r="DC372" i="1"/>
  <c r="DA372" i="1"/>
  <c r="CZ372" i="1"/>
  <c r="CX372" i="1"/>
  <c r="CW372" i="1"/>
  <c r="CV372" i="1"/>
  <c r="CU372" i="1"/>
  <c r="CS372" i="1"/>
  <c r="CR372" i="1"/>
  <c r="CQ372" i="1"/>
  <c r="CO372" i="1"/>
  <c r="CN372" i="1"/>
  <c r="CM372" i="1"/>
  <c r="CH372" i="1"/>
  <c r="CG372" i="1"/>
  <c r="CF372" i="1"/>
  <c r="CE372" i="1"/>
  <c r="CD372" i="1"/>
  <c r="CC372" i="1"/>
  <c r="CB372" i="1"/>
  <c r="CA372" i="1"/>
  <c r="BY372" i="1"/>
  <c r="BX372" i="1"/>
  <c r="BW372" i="1"/>
  <c r="BV372" i="1"/>
  <c r="BU372" i="1"/>
  <c r="BT372" i="1"/>
  <c r="BS372" i="1"/>
  <c r="BQ372" i="1"/>
  <c r="BP372" i="1"/>
  <c r="BO372" i="1"/>
  <c r="BN372" i="1"/>
  <c r="BM372" i="1"/>
  <c r="BL372" i="1"/>
  <c r="BK372" i="1"/>
  <c r="BJ372" i="1"/>
  <c r="BI372" i="1"/>
  <c r="BH372" i="1"/>
  <c r="BG372" i="1"/>
  <c r="BF372" i="1"/>
  <c r="BE372" i="1"/>
  <c r="BC372" i="1"/>
  <c r="BB372" i="1"/>
  <c r="BA372" i="1"/>
  <c r="AZ372" i="1"/>
  <c r="AY372" i="1"/>
  <c r="DD371" i="1"/>
  <c r="DC371" i="1"/>
  <c r="DA371" i="1"/>
  <c r="CZ371" i="1"/>
  <c r="CX371" i="1"/>
  <c r="CW371" i="1"/>
  <c r="CV371" i="1"/>
  <c r="CU371" i="1"/>
  <c r="CS371" i="1"/>
  <c r="CR371" i="1"/>
  <c r="CQ371" i="1"/>
  <c r="CO371" i="1"/>
  <c r="CN371" i="1"/>
  <c r="CM371" i="1"/>
  <c r="CH371" i="1"/>
  <c r="CG371" i="1"/>
  <c r="CF371" i="1"/>
  <c r="CE371" i="1"/>
  <c r="CD371" i="1"/>
  <c r="CC371" i="1"/>
  <c r="CB371" i="1"/>
  <c r="CA371" i="1"/>
  <c r="BY371" i="1"/>
  <c r="BX371" i="1"/>
  <c r="BW371" i="1"/>
  <c r="BV371" i="1"/>
  <c r="BU371" i="1"/>
  <c r="BT371" i="1"/>
  <c r="BS371" i="1"/>
  <c r="BQ371" i="1"/>
  <c r="BP371" i="1"/>
  <c r="BO371" i="1"/>
  <c r="BN371" i="1"/>
  <c r="BM371" i="1"/>
  <c r="BL371" i="1"/>
  <c r="BK371" i="1"/>
  <c r="BJ371" i="1"/>
  <c r="BI371" i="1"/>
  <c r="BH371" i="1"/>
  <c r="BG371" i="1"/>
  <c r="BF371" i="1"/>
  <c r="BE371" i="1"/>
  <c r="BC371" i="1"/>
  <c r="BB371" i="1"/>
  <c r="BA371" i="1"/>
  <c r="AZ371" i="1"/>
  <c r="AY371" i="1"/>
  <c r="DD370" i="1"/>
  <c r="DC370" i="1"/>
  <c r="DA370" i="1"/>
  <c r="CZ370" i="1"/>
  <c r="CX370" i="1"/>
  <c r="CW370" i="1"/>
  <c r="CV370" i="1"/>
  <c r="CU370" i="1"/>
  <c r="CS370" i="1"/>
  <c r="CR370" i="1"/>
  <c r="CQ370" i="1"/>
  <c r="CO370" i="1"/>
  <c r="CN370" i="1"/>
  <c r="CM370" i="1"/>
  <c r="CH370" i="1"/>
  <c r="CG370" i="1"/>
  <c r="CF370" i="1"/>
  <c r="CE370" i="1"/>
  <c r="CD370" i="1"/>
  <c r="CC370" i="1"/>
  <c r="CB370" i="1"/>
  <c r="CA370" i="1"/>
  <c r="BY370" i="1"/>
  <c r="BX370" i="1"/>
  <c r="BW370" i="1"/>
  <c r="BV370" i="1"/>
  <c r="BU370" i="1"/>
  <c r="BT370" i="1"/>
  <c r="BS370" i="1"/>
  <c r="BQ370" i="1"/>
  <c r="BP370" i="1"/>
  <c r="BO370" i="1"/>
  <c r="BN370" i="1"/>
  <c r="BM370" i="1"/>
  <c r="BL370" i="1"/>
  <c r="BK370" i="1"/>
  <c r="BJ370" i="1"/>
  <c r="BI370" i="1"/>
  <c r="BH370" i="1"/>
  <c r="BG370" i="1"/>
  <c r="BF370" i="1"/>
  <c r="BE370" i="1"/>
  <c r="BC370" i="1"/>
  <c r="BB370" i="1"/>
  <c r="BA370" i="1"/>
  <c r="AZ370" i="1"/>
  <c r="AY370" i="1"/>
  <c r="DD369" i="1"/>
  <c r="DC369" i="1"/>
  <c r="DA369" i="1"/>
  <c r="CZ369" i="1"/>
  <c r="CX369" i="1"/>
  <c r="CW369" i="1"/>
  <c r="CV369" i="1"/>
  <c r="CU369" i="1"/>
  <c r="CS369" i="1"/>
  <c r="CR369" i="1"/>
  <c r="CQ369" i="1"/>
  <c r="CO369" i="1"/>
  <c r="CN369" i="1"/>
  <c r="CM369" i="1"/>
  <c r="CH369" i="1"/>
  <c r="CG369" i="1"/>
  <c r="CF369" i="1"/>
  <c r="CE369" i="1"/>
  <c r="CD369" i="1"/>
  <c r="CC369" i="1"/>
  <c r="CB369" i="1"/>
  <c r="CA369" i="1"/>
  <c r="BY369" i="1"/>
  <c r="BX369" i="1"/>
  <c r="BW369" i="1"/>
  <c r="BV369" i="1"/>
  <c r="BU369" i="1"/>
  <c r="BT369" i="1"/>
  <c r="BS369" i="1"/>
  <c r="BQ369" i="1"/>
  <c r="BP369" i="1"/>
  <c r="BO369" i="1"/>
  <c r="BN369" i="1"/>
  <c r="BM369" i="1"/>
  <c r="BL369" i="1"/>
  <c r="BK369" i="1"/>
  <c r="BJ369" i="1"/>
  <c r="BI369" i="1"/>
  <c r="BH369" i="1"/>
  <c r="BG369" i="1"/>
  <c r="BF369" i="1"/>
  <c r="BE369" i="1"/>
  <c r="BC369" i="1"/>
  <c r="BB369" i="1"/>
  <c r="BA369" i="1"/>
  <c r="AZ369" i="1"/>
  <c r="AY369" i="1"/>
  <c r="DD368" i="1"/>
  <c r="DC368" i="1"/>
  <c r="DA368" i="1"/>
  <c r="CZ368" i="1"/>
  <c r="CX368" i="1"/>
  <c r="CW368" i="1"/>
  <c r="CV368" i="1"/>
  <c r="CU368" i="1"/>
  <c r="CS368" i="1"/>
  <c r="CR368" i="1"/>
  <c r="CQ368" i="1"/>
  <c r="CO368" i="1"/>
  <c r="CN368" i="1"/>
  <c r="CM368" i="1"/>
  <c r="CH368" i="1"/>
  <c r="CG368" i="1"/>
  <c r="CF368" i="1"/>
  <c r="CE368" i="1"/>
  <c r="CD368" i="1"/>
  <c r="CC368" i="1"/>
  <c r="CB368" i="1"/>
  <c r="CA368" i="1"/>
  <c r="BY368" i="1"/>
  <c r="BX368" i="1"/>
  <c r="BW368" i="1"/>
  <c r="BV368" i="1"/>
  <c r="BU368" i="1"/>
  <c r="BT368" i="1"/>
  <c r="BS368" i="1"/>
  <c r="BQ368" i="1"/>
  <c r="BP368" i="1"/>
  <c r="BO368" i="1"/>
  <c r="BN368" i="1"/>
  <c r="BM368" i="1"/>
  <c r="BL368" i="1"/>
  <c r="BK368" i="1"/>
  <c r="BJ368" i="1"/>
  <c r="BI368" i="1"/>
  <c r="BH368" i="1"/>
  <c r="BG368" i="1"/>
  <c r="BF368" i="1"/>
  <c r="BE368" i="1"/>
  <c r="BC368" i="1"/>
  <c r="BB368" i="1"/>
  <c r="BA368" i="1"/>
  <c r="AZ368" i="1"/>
  <c r="AY368" i="1"/>
  <c r="DD367" i="1"/>
  <c r="DC367" i="1"/>
  <c r="DA367" i="1"/>
  <c r="CZ367" i="1"/>
  <c r="CX367" i="1"/>
  <c r="CW367" i="1"/>
  <c r="CV367" i="1"/>
  <c r="CU367" i="1"/>
  <c r="CS367" i="1"/>
  <c r="CR367" i="1"/>
  <c r="CQ367" i="1"/>
  <c r="CO367" i="1"/>
  <c r="CN367" i="1"/>
  <c r="CM367" i="1"/>
  <c r="CH367" i="1"/>
  <c r="CG367" i="1"/>
  <c r="CF367" i="1"/>
  <c r="CE367" i="1"/>
  <c r="CD367" i="1"/>
  <c r="CC367" i="1"/>
  <c r="CB367" i="1"/>
  <c r="CA367" i="1"/>
  <c r="BY367" i="1"/>
  <c r="BX367" i="1"/>
  <c r="BW367" i="1"/>
  <c r="BV367" i="1"/>
  <c r="BU367" i="1"/>
  <c r="BT367" i="1"/>
  <c r="BS367" i="1"/>
  <c r="BQ367" i="1"/>
  <c r="BP367" i="1"/>
  <c r="BO367" i="1"/>
  <c r="BN367" i="1"/>
  <c r="BM367" i="1"/>
  <c r="BL367" i="1"/>
  <c r="BK367" i="1"/>
  <c r="BJ367" i="1"/>
  <c r="BI367" i="1"/>
  <c r="BH367" i="1"/>
  <c r="BG367" i="1"/>
  <c r="BF367" i="1"/>
  <c r="BE367" i="1"/>
  <c r="BC367" i="1"/>
  <c r="BB367" i="1"/>
  <c r="BA367" i="1"/>
  <c r="AZ367" i="1"/>
  <c r="AY367" i="1"/>
  <c r="DD366" i="1"/>
  <c r="DC366" i="1"/>
  <c r="DA366" i="1"/>
  <c r="CZ366" i="1"/>
  <c r="CX366" i="1"/>
  <c r="CW366" i="1"/>
  <c r="CV366" i="1"/>
  <c r="CU366" i="1"/>
  <c r="CS366" i="1"/>
  <c r="CR366" i="1"/>
  <c r="CQ366" i="1"/>
  <c r="CO366" i="1"/>
  <c r="CN366" i="1"/>
  <c r="CM366" i="1"/>
  <c r="CH366" i="1"/>
  <c r="CG366" i="1"/>
  <c r="CF366" i="1"/>
  <c r="CE366" i="1"/>
  <c r="CD366" i="1"/>
  <c r="CC366" i="1"/>
  <c r="CB366" i="1"/>
  <c r="CA366" i="1"/>
  <c r="BY366" i="1"/>
  <c r="BX366" i="1"/>
  <c r="BW366" i="1"/>
  <c r="BV366" i="1"/>
  <c r="BU366" i="1"/>
  <c r="BT366" i="1"/>
  <c r="BS366" i="1"/>
  <c r="BQ366" i="1"/>
  <c r="BP366" i="1"/>
  <c r="BO366" i="1"/>
  <c r="BN366" i="1"/>
  <c r="BM366" i="1"/>
  <c r="BL366" i="1"/>
  <c r="BK366" i="1"/>
  <c r="BJ366" i="1"/>
  <c r="BI366" i="1"/>
  <c r="BH366" i="1"/>
  <c r="BG366" i="1"/>
  <c r="BF366" i="1"/>
  <c r="BE366" i="1"/>
  <c r="BC366" i="1"/>
  <c r="BB366" i="1"/>
  <c r="BA366" i="1"/>
  <c r="AZ366" i="1"/>
  <c r="AY366" i="1"/>
  <c r="DD365" i="1"/>
  <c r="DC365" i="1"/>
  <c r="DA365" i="1"/>
  <c r="CZ365" i="1"/>
  <c r="CX365" i="1"/>
  <c r="CW365" i="1"/>
  <c r="CV365" i="1"/>
  <c r="CU365" i="1"/>
  <c r="CS365" i="1"/>
  <c r="CR365" i="1"/>
  <c r="CQ365" i="1"/>
  <c r="CO365" i="1"/>
  <c r="CN365" i="1"/>
  <c r="CM365" i="1"/>
  <c r="CH365" i="1"/>
  <c r="CG365" i="1"/>
  <c r="CF365" i="1"/>
  <c r="CE365" i="1"/>
  <c r="CD365" i="1"/>
  <c r="CC365" i="1"/>
  <c r="CB365" i="1"/>
  <c r="CA365" i="1"/>
  <c r="BY365" i="1"/>
  <c r="BX365" i="1"/>
  <c r="BW365" i="1"/>
  <c r="BV365" i="1"/>
  <c r="BU365" i="1"/>
  <c r="BT365" i="1"/>
  <c r="BS365" i="1"/>
  <c r="BQ365" i="1"/>
  <c r="BP365" i="1"/>
  <c r="BO365" i="1"/>
  <c r="BN365" i="1"/>
  <c r="BM365" i="1"/>
  <c r="BL365" i="1"/>
  <c r="BK365" i="1"/>
  <c r="BJ365" i="1"/>
  <c r="BI365" i="1"/>
  <c r="BH365" i="1"/>
  <c r="BG365" i="1"/>
  <c r="BF365" i="1"/>
  <c r="BE365" i="1"/>
  <c r="BC365" i="1"/>
  <c r="BB365" i="1"/>
  <c r="BA365" i="1"/>
  <c r="AZ365" i="1"/>
  <c r="AY365" i="1"/>
  <c r="DD364" i="1"/>
  <c r="DC364" i="1"/>
  <c r="DA364" i="1"/>
  <c r="CZ364" i="1"/>
  <c r="CX364" i="1"/>
  <c r="CW364" i="1"/>
  <c r="CV364" i="1"/>
  <c r="CU364" i="1"/>
  <c r="CS364" i="1"/>
  <c r="CR364" i="1"/>
  <c r="CQ364" i="1"/>
  <c r="CO364" i="1"/>
  <c r="CN364" i="1"/>
  <c r="CM364" i="1"/>
  <c r="CH364" i="1"/>
  <c r="CG364" i="1"/>
  <c r="CF364" i="1"/>
  <c r="CE364" i="1"/>
  <c r="CD364" i="1"/>
  <c r="CC364" i="1"/>
  <c r="CB364" i="1"/>
  <c r="CA364" i="1"/>
  <c r="BY364" i="1"/>
  <c r="BX364" i="1"/>
  <c r="BW364" i="1"/>
  <c r="BV364" i="1"/>
  <c r="BU364" i="1"/>
  <c r="BT364" i="1"/>
  <c r="BS364" i="1"/>
  <c r="BQ364" i="1"/>
  <c r="BP364" i="1"/>
  <c r="BO364" i="1"/>
  <c r="BN364" i="1"/>
  <c r="BM364" i="1"/>
  <c r="BL364" i="1"/>
  <c r="BK364" i="1"/>
  <c r="BJ364" i="1"/>
  <c r="BI364" i="1"/>
  <c r="BH364" i="1"/>
  <c r="BG364" i="1"/>
  <c r="BF364" i="1"/>
  <c r="BE364" i="1"/>
  <c r="BC364" i="1"/>
  <c r="BB364" i="1"/>
  <c r="BA364" i="1"/>
  <c r="AZ364" i="1"/>
  <c r="AY364" i="1"/>
  <c r="DD363" i="1"/>
  <c r="DC363" i="1"/>
  <c r="DA363" i="1"/>
  <c r="CZ363" i="1"/>
  <c r="CX363" i="1"/>
  <c r="CW363" i="1"/>
  <c r="CV363" i="1"/>
  <c r="CU363" i="1"/>
  <c r="CS363" i="1"/>
  <c r="CR363" i="1"/>
  <c r="CQ363" i="1"/>
  <c r="CO363" i="1"/>
  <c r="CN363" i="1"/>
  <c r="CM363" i="1"/>
  <c r="CH363" i="1"/>
  <c r="CG363" i="1"/>
  <c r="CF363" i="1"/>
  <c r="CE363" i="1"/>
  <c r="CD363" i="1"/>
  <c r="CC363" i="1"/>
  <c r="CB363" i="1"/>
  <c r="CA363" i="1"/>
  <c r="BY363" i="1"/>
  <c r="BX363" i="1"/>
  <c r="BW363" i="1"/>
  <c r="BV363" i="1"/>
  <c r="BU363" i="1"/>
  <c r="BT363" i="1"/>
  <c r="BS363" i="1"/>
  <c r="BQ363" i="1"/>
  <c r="BP363" i="1"/>
  <c r="BO363" i="1"/>
  <c r="BN363" i="1"/>
  <c r="BM363" i="1"/>
  <c r="BL363" i="1"/>
  <c r="BK363" i="1"/>
  <c r="BJ363" i="1"/>
  <c r="BI363" i="1"/>
  <c r="BH363" i="1"/>
  <c r="BG363" i="1"/>
  <c r="BF363" i="1"/>
  <c r="BE363" i="1"/>
  <c r="BC363" i="1"/>
  <c r="BB363" i="1"/>
  <c r="BA363" i="1"/>
  <c r="AZ363" i="1"/>
  <c r="AY363" i="1"/>
  <c r="DD362" i="1"/>
  <c r="DC362" i="1"/>
  <c r="DA362" i="1"/>
  <c r="CZ362" i="1"/>
  <c r="CX362" i="1"/>
  <c r="CW362" i="1"/>
  <c r="CV362" i="1"/>
  <c r="CU362" i="1"/>
  <c r="CS362" i="1"/>
  <c r="CR362" i="1"/>
  <c r="CQ362" i="1"/>
  <c r="CO362" i="1"/>
  <c r="CN362" i="1"/>
  <c r="CM362" i="1"/>
  <c r="CH362" i="1"/>
  <c r="CG362" i="1"/>
  <c r="CF362" i="1"/>
  <c r="CE362" i="1"/>
  <c r="CD362" i="1"/>
  <c r="CC362" i="1"/>
  <c r="CB362" i="1"/>
  <c r="CA362" i="1"/>
  <c r="BY362" i="1"/>
  <c r="BX362" i="1"/>
  <c r="BW362" i="1"/>
  <c r="BV362" i="1"/>
  <c r="BU362" i="1"/>
  <c r="BT362" i="1"/>
  <c r="BS362" i="1"/>
  <c r="BQ362" i="1"/>
  <c r="BP362" i="1"/>
  <c r="BO362" i="1"/>
  <c r="BN362" i="1"/>
  <c r="BM362" i="1"/>
  <c r="BL362" i="1"/>
  <c r="BK362" i="1"/>
  <c r="BJ362" i="1"/>
  <c r="BI362" i="1"/>
  <c r="BH362" i="1"/>
  <c r="BG362" i="1"/>
  <c r="BF362" i="1"/>
  <c r="BE362" i="1"/>
  <c r="BC362" i="1"/>
  <c r="BB362" i="1"/>
  <c r="BA362" i="1"/>
  <c r="AZ362" i="1"/>
  <c r="AY362" i="1"/>
  <c r="DD361" i="1"/>
  <c r="DC361" i="1"/>
  <c r="DA361" i="1"/>
  <c r="CZ361" i="1"/>
  <c r="CX361" i="1"/>
  <c r="CW361" i="1"/>
  <c r="CV361" i="1"/>
  <c r="CU361" i="1"/>
  <c r="CS361" i="1"/>
  <c r="CR361" i="1"/>
  <c r="CQ361" i="1"/>
  <c r="CO361" i="1"/>
  <c r="CN361" i="1"/>
  <c r="CM361" i="1"/>
  <c r="CH361" i="1"/>
  <c r="CG361" i="1"/>
  <c r="CF361" i="1"/>
  <c r="CE361" i="1"/>
  <c r="CD361" i="1"/>
  <c r="CC361" i="1"/>
  <c r="CB361" i="1"/>
  <c r="CA361" i="1"/>
  <c r="BY361" i="1"/>
  <c r="BX361" i="1"/>
  <c r="BW361" i="1"/>
  <c r="BV361" i="1"/>
  <c r="BU361" i="1"/>
  <c r="BT361" i="1"/>
  <c r="BS361" i="1"/>
  <c r="BQ361" i="1"/>
  <c r="BP361" i="1"/>
  <c r="BO361" i="1"/>
  <c r="BN361" i="1"/>
  <c r="BM361" i="1"/>
  <c r="BL361" i="1"/>
  <c r="BK361" i="1"/>
  <c r="BJ361" i="1"/>
  <c r="BI361" i="1"/>
  <c r="BH361" i="1"/>
  <c r="BG361" i="1"/>
  <c r="BF361" i="1"/>
  <c r="BE361" i="1"/>
  <c r="BC361" i="1"/>
  <c r="BB361" i="1"/>
  <c r="BA361" i="1"/>
  <c r="AZ361" i="1"/>
  <c r="AY361" i="1"/>
  <c r="DD360" i="1"/>
  <c r="DC360" i="1"/>
  <c r="DA360" i="1"/>
  <c r="CZ360" i="1"/>
  <c r="CX360" i="1"/>
  <c r="CW360" i="1"/>
  <c r="CV360" i="1"/>
  <c r="CU360" i="1"/>
  <c r="CS360" i="1"/>
  <c r="CR360" i="1"/>
  <c r="CQ360" i="1"/>
  <c r="CO360" i="1"/>
  <c r="CN360" i="1"/>
  <c r="CM360" i="1"/>
  <c r="CH360" i="1"/>
  <c r="CG360" i="1"/>
  <c r="CF360" i="1"/>
  <c r="CE360" i="1"/>
  <c r="CD360" i="1"/>
  <c r="CC360" i="1"/>
  <c r="CB360" i="1"/>
  <c r="CA360" i="1"/>
  <c r="BY360" i="1"/>
  <c r="BX360" i="1"/>
  <c r="BW360" i="1"/>
  <c r="BV360" i="1"/>
  <c r="BU360" i="1"/>
  <c r="BT360" i="1"/>
  <c r="BS360" i="1"/>
  <c r="BQ360" i="1"/>
  <c r="BP360" i="1"/>
  <c r="BO360" i="1"/>
  <c r="BN360" i="1"/>
  <c r="BM360" i="1"/>
  <c r="BL360" i="1"/>
  <c r="BK360" i="1"/>
  <c r="BJ360" i="1"/>
  <c r="BI360" i="1"/>
  <c r="BH360" i="1"/>
  <c r="BG360" i="1"/>
  <c r="BF360" i="1"/>
  <c r="BE360" i="1"/>
  <c r="BC360" i="1"/>
  <c r="BB360" i="1"/>
  <c r="BA360" i="1"/>
  <c r="AZ360" i="1"/>
  <c r="AY360" i="1"/>
  <c r="DD359" i="1"/>
  <c r="DC359" i="1"/>
  <c r="DA359" i="1"/>
  <c r="CZ359" i="1"/>
  <c r="CX359" i="1"/>
  <c r="CW359" i="1"/>
  <c r="CV359" i="1"/>
  <c r="CU359" i="1"/>
  <c r="CS359" i="1"/>
  <c r="CR359" i="1"/>
  <c r="CQ359" i="1"/>
  <c r="CO359" i="1"/>
  <c r="CN359" i="1"/>
  <c r="CM359" i="1"/>
  <c r="CH359" i="1"/>
  <c r="CG359" i="1"/>
  <c r="CF359" i="1"/>
  <c r="CE359" i="1"/>
  <c r="CD359" i="1"/>
  <c r="CC359" i="1"/>
  <c r="CB359" i="1"/>
  <c r="CA359" i="1"/>
  <c r="BY359" i="1"/>
  <c r="BX359" i="1"/>
  <c r="BW359" i="1"/>
  <c r="BV359" i="1"/>
  <c r="BU359" i="1"/>
  <c r="BT359" i="1"/>
  <c r="BS359" i="1"/>
  <c r="BQ359" i="1"/>
  <c r="BP359" i="1"/>
  <c r="BO359" i="1"/>
  <c r="BN359" i="1"/>
  <c r="BM359" i="1"/>
  <c r="BL359" i="1"/>
  <c r="BK359" i="1"/>
  <c r="BJ359" i="1"/>
  <c r="BI359" i="1"/>
  <c r="BH359" i="1"/>
  <c r="BG359" i="1"/>
  <c r="BF359" i="1"/>
  <c r="BE359" i="1"/>
  <c r="BC359" i="1"/>
  <c r="BB359" i="1"/>
  <c r="BA359" i="1"/>
  <c r="AZ359" i="1"/>
  <c r="AY359" i="1"/>
  <c r="DD358" i="1"/>
  <c r="DC358" i="1"/>
  <c r="DA358" i="1"/>
  <c r="CZ358" i="1"/>
  <c r="CX358" i="1"/>
  <c r="CW358" i="1"/>
  <c r="CV358" i="1"/>
  <c r="CU358" i="1"/>
  <c r="CS358" i="1"/>
  <c r="CR358" i="1"/>
  <c r="CQ358" i="1"/>
  <c r="CO358" i="1"/>
  <c r="CN358" i="1"/>
  <c r="CM358" i="1"/>
  <c r="CH358" i="1"/>
  <c r="CG358" i="1"/>
  <c r="CF358" i="1"/>
  <c r="CE358" i="1"/>
  <c r="CD358" i="1"/>
  <c r="CC358" i="1"/>
  <c r="CB358" i="1"/>
  <c r="CA358" i="1"/>
  <c r="BY358" i="1"/>
  <c r="BX358" i="1"/>
  <c r="BW358" i="1"/>
  <c r="BV358" i="1"/>
  <c r="BU358" i="1"/>
  <c r="BT358" i="1"/>
  <c r="BS358" i="1"/>
  <c r="BQ358" i="1"/>
  <c r="BP358" i="1"/>
  <c r="BO358" i="1"/>
  <c r="BN358" i="1"/>
  <c r="BM358" i="1"/>
  <c r="BL358" i="1"/>
  <c r="BK358" i="1"/>
  <c r="BJ358" i="1"/>
  <c r="BI358" i="1"/>
  <c r="BH358" i="1"/>
  <c r="BG358" i="1"/>
  <c r="BF358" i="1"/>
  <c r="BE358" i="1"/>
  <c r="BC358" i="1"/>
  <c r="BB358" i="1"/>
  <c r="BA358" i="1"/>
  <c r="AZ358" i="1"/>
  <c r="AY358" i="1"/>
  <c r="DD357" i="1"/>
  <c r="DC357" i="1"/>
  <c r="DA357" i="1"/>
  <c r="CZ357" i="1"/>
  <c r="CX357" i="1"/>
  <c r="CW357" i="1"/>
  <c r="CV357" i="1"/>
  <c r="CU357" i="1"/>
  <c r="CS357" i="1"/>
  <c r="CR357" i="1"/>
  <c r="CQ357" i="1"/>
  <c r="CO357" i="1"/>
  <c r="CN357" i="1"/>
  <c r="CM357" i="1"/>
  <c r="CH357" i="1"/>
  <c r="CG357" i="1"/>
  <c r="CF357" i="1"/>
  <c r="CE357" i="1"/>
  <c r="CD357" i="1"/>
  <c r="CC357" i="1"/>
  <c r="CB357" i="1"/>
  <c r="CA357" i="1"/>
  <c r="BY357" i="1"/>
  <c r="BX357" i="1"/>
  <c r="BW357" i="1"/>
  <c r="BV357" i="1"/>
  <c r="BU357" i="1"/>
  <c r="BT357" i="1"/>
  <c r="BS357" i="1"/>
  <c r="BQ357" i="1"/>
  <c r="BP357" i="1"/>
  <c r="BO357" i="1"/>
  <c r="BN357" i="1"/>
  <c r="BM357" i="1"/>
  <c r="BL357" i="1"/>
  <c r="BK357" i="1"/>
  <c r="BJ357" i="1"/>
  <c r="BI357" i="1"/>
  <c r="BH357" i="1"/>
  <c r="BG357" i="1"/>
  <c r="BF357" i="1"/>
  <c r="BE357" i="1"/>
  <c r="BC357" i="1"/>
  <c r="BB357" i="1"/>
  <c r="BA357" i="1"/>
  <c r="AZ357" i="1"/>
  <c r="AY357" i="1"/>
  <c r="DD356" i="1"/>
  <c r="DC356" i="1"/>
  <c r="DA356" i="1"/>
  <c r="CZ356" i="1"/>
  <c r="CX356" i="1"/>
  <c r="CW356" i="1"/>
  <c r="CV356" i="1"/>
  <c r="CU356" i="1"/>
  <c r="CS356" i="1"/>
  <c r="CR356" i="1"/>
  <c r="CQ356" i="1"/>
  <c r="CO356" i="1"/>
  <c r="CN356" i="1"/>
  <c r="CM356" i="1"/>
  <c r="CH356" i="1"/>
  <c r="CG356" i="1"/>
  <c r="CF356" i="1"/>
  <c r="CE356" i="1"/>
  <c r="CD356" i="1"/>
  <c r="CC356" i="1"/>
  <c r="CB356" i="1"/>
  <c r="CA356" i="1"/>
  <c r="BY356" i="1"/>
  <c r="BX356" i="1"/>
  <c r="BW356" i="1"/>
  <c r="BV356" i="1"/>
  <c r="BU356" i="1"/>
  <c r="BT356" i="1"/>
  <c r="BS356" i="1"/>
  <c r="BQ356" i="1"/>
  <c r="BP356" i="1"/>
  <c r="BO356" i="1"/>
  <c r="BN356" i="1"/>
  <c r="BM356" i="1"/>
  <c r="BL356" i="1"/>
  <c r="BK356" i="1"/>
  <c r="BJ356" i="1"/>
  <c r="BI356" i="1"/>
  <c r="BH356" i="1"/>
  <c r="BG356" i="1"/>
  <c r="BF356" i="1"/>
  <c r="BE356" i="1"/>
  <c r="BC356" i="1"/>
  <c r="BB356" i="1"/>
  <c r="BA356" i="1"/>
  <c r="AZ356" i="1"/>
  <c r="AY356" i="1"/>
  <c r="DD355" i="1"/>
  <c r="DC355" i="1"/>
  <c r="DA355" i="1"/>
  <c r="CZ355" i="1"/>
  <c r="CX355" i="1"/>
  <c r="CW355" i="1"/>
  <c r="CV355" i="1"/>
  <c r="CU355" i="1"/>
  <c r="CS355" i="1"/>
  <c r="CR355" i="1"/>
  <c r="CQ355" i="1"/>
  <c r="CO355" i="1"/>
  <c r="CN355" i="1"/>
  <c r="CM355" i="1"/>
  <c r="CH355" i="1"/>
  <c r="CG355" i="1"/>
  <c r="CF355" i="1"/>
  <c r="CE355" i="1"/>
  <c r="CD355" i="1"/>
  <c r="CC355" i="1"/>
  <c r="CB355" i="1"/>
  <c r="CA355" i="1"/>
  <c r="BY355" i="1"/>
  <c r="BX355" i="1"/>
  <c r="BW355" i="1"/>
  <c r="BV355" i="1"/>
  <c r="BU355" i="1"/>
  <c r="BT355" i="1"/>
  <c r="BS355" i="1"/>
  <c r="BQ355" i="1"/>
  <c r="BP355" i="1"/>
  <c r="BO355" i="1"/>
  <c r="BN355" i="1"/>
  <c r="BM355" i="1"/>
  <c r="BL355" i="1"/>
  <c r="BK355" i="1"/>
  <c r="BJ355" i="1"/>
  <c r="BI355" i="1"/>
  <c r="BH355" i="1"/>
  <c r="BG355" i="1"/>
  <c r="BF355" i="1"/>
  <c r="BE355" i="1"/>
  <c r="BC355" i="1"/>
  <c r="BB355" i="1"/>
  <c r="BA355" i="1"/>
  <c r="AZ355" i="1"/>
  <c r="AY355" i="1"/>
  <c r="DD354" i="1"/>
  <c r="DC354" i="1"/>
  <c r="DA354" i="1"/>
  <c r="CZ354" i="1"/>
  <c r="CX354" i="1"/>
  <c r="CW354" i="1"/>
  <c r="CV354" i="1"/>
  <c r="CU354" i="1"/>
  <c r="CS354" i="1"/>
  <c r="CR354" i="1"/>
  <c r="CQ354" i="1"/>
  <c r="CO354" i="1"/>
  <c r="CN354" i="1"/>
  <c r="CM354" i="1"/>
  <c r="CH354" i="1"/>
  <c r="CG354" i="1"/>
  <c r="CF354" i="1"/>
  <c r="CE354" i="1"/>
  <c r="CD354" i="1"/>
  <c r="CC354" i="1"/>
  <c r="CB354" i="1"/>
  <c r="CA354" i="1"/>
  <c r="BY354" i="1"/>
  <c r="BX354" i="1"/>
  <c r="BW354" i="1"/>
  <c r="BV354" i="1"/>
  <c r="BU354" i="1"/>
  <c r="BT354" i="1"/>
  <c r="BS354" i="1"/>
  <c r="BQ354" i="1"/>
  <c r="BP354" i="1"/>
  <c r="BO354" i="1"/>
  <c r="BN354" i="1"/>
  <c r="BM354" i="1"/>
  <c r="BL354" i="1"/>
  <c r="BK354" i="1"/>
  <c r="BJ354" i="1"/>
  <c r="BI354" i="1"/>
  <c r="BH354" i="1"/>
  <c r="BG354" i="1"/>
  <c r="BF354" i="1"/>
  <c r="BE354" i="1"/>
  <c r="BC354" i="1"/>
  <c r="BB354" i="1"/>
  <c r="BA354" i="1"/>
  <c r="AZ354" i="1"/>
  <c r="AY354" i="1"/>
  <c r="DD353" i="1"/>
  <c r="DC353" i="1"/>
  <c r="DA353" i="1"/>
  <c r="CZ353" i="1"/>
  <c r="CX353" i="1"/>
  <c r="CW353" i="1"/>
  <c r="CV353" i="1"/>
  <c r="CU353" i="1"/>
  <c r="CS353" i="1"/>
  <c r="CR353" i="1"/>
  <c r="CQ353" i="1"/>
  <c r="CO353" i="1"/>
  <c r="CN353" i="1"/>
  <c r="CM353" i="1"/>
  <c r="CH353" i="1"/>
  <c r="CG353" i="1"/>
  <c r="CF353" i="1"/>
  <c r="CE353" i="1"/>
  <c r="CD353" i="1"/>
  <c r="CC353" i="1"/>
  <c r="CB353" i="1"/>
  <c r="CA353" i="1"/>
  <c r="BY353" i="1"/>
  <c r="BX353" i="1"/>
  <c r="BW353" i="1"/>
  <c r="BV353" i="1"/>
  <c r="BU353" i="1"/>
  <c r="BT353" i="1"/>
  <c r="BS353" i="1"/>
  <c r="BQ353" i="1"/>
  <c r="BP353" i="1"/>
  <c r="BO353" i="1"/>
  <c r="BN353" i="1"/>
  <c r="BM353" i="1"/>
  <c r="BL353" i="1"/>
  <c r="BK353" i="1"/>
  <c r="BJ353" i="1"/>
  <c r="BI353" i="1"/>
  <c r="BH353" i="1"/>
  <c r="BG353" i="1"/>
  <c r="BF353" i="1"/>
  <c r="BE353" i="1"/>
  <c r="BC353" i="1"/>
  <c r="BB353" i="1"/>
  <c r="BA353" i="1"/>
  <c r="AZ353" i="1"/>
  <c r="AY353" i="1"/>
  <c r="DD352" i="1"/>
  <c r="DC352" i="1"/>
  <c r="DA352" i="1"/>
  <c r="CZ352" i="1"/>
  <c r="CX352" i="1"/>
  <c r="CW352" i="1"/>
  <c r="CV352" i="1"/>
  <c r="CU352" i="1"/>
  <c r="CS352" i="1"/>
  <c r="CR352" i="1"/>
  <c r="CQ352" i="1"/>
  <c r="CO352" i="1"/>
  <c r="CN352" i="1"/>
  <c r="CM352" i="1"/>
  <c r="CH352" i="1"/>
  <c r="CG352" i="1"/>
  <c r="CF352" i="1"/>
  <c r="CE352" i="1"/>
  <c r="CD352" i="1"/>
  <c r="CC352" i="1"/>
  <c r="CB352" i="1"/>
  <c r="CA352" i="1"/>
  <c r="BY352" i="1"/>
  <c r="BX352" i="1"/>
  <c r="BW352" i="1"/>
  <c r="BV352" i="1"/>
  <c r="BU352" i="1"/>
  <c r="BT352" i="1"/>
  <c r="BS352" i="1"/>
  <c r="BQ352" i="1"/>
  <c r="BP352" i="1"/>
  <c r="BO352" i="1"/>
  <c r="BN352" i="1"/>
  <c r="BM352" i="1"/>
  <c r="BL352" i="1"/>
  <c r="BK352" i="1"/>
  <c r="BJ352" i="1"/>
  <c r="BI352" i="1"/>
  <c r="BH352" i="1"/>
  <c r="BG352" i="1"/>
  <c r="BF352" i="1"/>
  <c r="BE352" i="1"/>
  <c r="BC352" i="1"/>
  <c r="BB352" i="1"/>
  <c r="BA352" i="1"/>
  <c r="AZ352" i="1"/>
  <c r="AY352" i="1"/>
  <c r="DD351" i="1"/>
  <c r="DC351" i="1"/>
  <c r="DA351" i="1"/>
  <c r="CZ351" i="1"/>
  <c r="CX351" i="1"/>
  <c r="CW351" i="1"/>
  <c r="CV351" i="1"/>
  <c r="CU351" i="1"/>
  <c r="CS351" i="1"/>
  <c r="CR351" i="1"/>
  <c r="CQ351" i="1"/>
  <c r="CO351" i="1"/>
  <c r="CN351" i="1"/>
  <c r="CM351" i="1"/>
  <c r="CH351" i="1"/>
  <c r="CG351" i="1"/>
  <c r="CF351" i="1"/>
  <c r="CE351" i="1"/>
  <c r="CD351" i="1"/>
  <c r="CC351" i="1"/>
  <c r="CB351" i="1"/>
  <c r="CA351" i="1"/>
  <c r="BY351" i="1"/>
  <c r="BX351" i="1"/>
  <c r="BW351" i="1"/>
  <c r="BV351" i="1"/>
  <c r="BU351" i="1"/>
  <c r="BT351" i="1"/>
  <c r="BS351" i="1"/>
  <c r="BQ351" i="1"/>
  <c r="BP351" i="1"/>
  <c r="BO351" i="1"/>
  <c r="BN351" i="1"/>
  <c r="BM351" i="1"/>
  <c r="BL351" i="1"/>
  <c r="BK351" i="1"/>
  <c r="BJ351" i="1"/>
  <c r="BI351" i="1"/>
  <c r="BH351" i="1"/>
  <c r="BG351" i="1"/>
  <c r="BF351" i="1"/>
  <c r="BE351" i="1"/>
  <c r="BC351" i="1"/>
  <c r="BB351" i="1"/>
  <c r="BA351" i="1"/>
  <c r="AZ351" i="1"/>
  <c r="AY351" i="1"/>
  <c r="DD350" i="1"/>
  <c r="DC350" i="1"/>
  <c r="DA350" i="1"/>
  <c r="CZ350" i="1"/>
  <c r="CX350" i="1"/>
  <c r="CW350" i="1"/>
  <c r="CV350" i="1"/>
  <c r="CU350" i="1"/>
  <c r="CS350" i="1"/>
  <c r="CR350" i="1"/>
  <c r="CQ350" i="1"/>
  <c r="CO350" i="1"/>
  <c r="CN350" i="1"/>
  <c r="CM350" i="1"/>
  <c r="CH350" i="1"/>
  <c r="CG350" i="1"/>
  <c r="CF350" i="1"/>
  <c r="CE350" i="1"/>
  <c r="CD350" i="1"/>
  <c r="CC350" i="1"/>
  <c r="CB350" i="1"/>
  <c r="CA350" i="1"/>
  <c r="BY350" i="1"/>
  <c r="BX350" i="1"/>
  <c r="BW350" i="1"/>
  <c r="BV350" i="1"/>
  <c r="BU350" i="1"/>
  <c r="BT350" i="1"/>
  <c r="BS350" i="1"/>
  <c r="BQ350" i="1"/>
  <c r="BP350" i="1"/>
  <c r="BO350" i="1"/>
  <c r="BN350" i="1"/>
  <c r="BM350" i="1"/>
  <c r="BL350" i="1"/>
  <c r="BK350" i="1"/>
  <c r="BJ350" i="1"/>
  <c r="BI350" i="1"/>
  <c r="BH350" i="1"/>
  <c r="BG350" i="1"/>
  <c r="BF350" i="1"/>
  <c r="BE350" i="1"/>
  <c r="BC350" i="1"/>
  <c r="BB350" i="1"/>
  <c r="BA350" i="1"/>
  <c r="AZ350" i="1"/>
  <c r="AY350" i="1"/>
  <c r="DD349" i="1"/>
  <c r="DC349" i="1"/>
  <c r="DA349" i="1"/>
  <c r="CZ349" i="1"/>
  <c r="CX349" i="1"/>
  <c r="CW349" i="1"/>
  <c r="CV349" i="1"/>
  <c r="CU349" i="1"/>
  <c r="CS349" i="1"/>
  <c r="CR349" i="1"/>
  <c r="CQ349" i="1"/>
  <c r="CO349" i="1"/>
  <c r="CN349" i="1"/>
  <c r="CM349" i="1"/>
  <c r="CH349" i="1"/>
  <c r="CG349" i="1"/>
  <c r="CF349" i="1"/>
  <c r="CE349" i="1"/>
  <c r="CD349" i="1"/>
  <c r="CC349" i="1"/>
  <c r="CB349" i="1"/>
  <c r="CA349" i="1"/>
  <c r="BY349" i="1"/>
  <c r="BX349" i="1"/>
  <c r="BW349" i="1"/>
  <c r="BV349" i="1"/>
  <c r="BU349" i="1"/>
  <c r="BT349" i="1"/>
  <c r="BS349" i="1"/>
  <c r="BQ349" i="1"/>
  <c r="BP349" i="1"/>
  <c r="BO349" i="1"/>
  <c r="BN349" i="1"/>
  <c r="BM349" i="1"/>
  <c r="BL349" i="1"/>
  <c r="BK349" i="1"/>
  <c r="BJ349" i="1"/>
  <c r="BI349" i="1"/>
  <c r="BH349" i="1"/>
  <c r="BG349" i="1"/>
  <c r="BF349" i="1"/>
  <c r="BE349" i="1"/>
  <c r="BC349" i="1"/>
  <c r="BB349" i="1"/>
  <c r="BA349" i="1"/>
  <c r="AZ349" i="1"/>
  <c r="AY349" i="1"/>
  <c r="DD348" i="1"/>
  <c r="DC348" i="1"/>
  <c r="DA348" i="1"/>
  <c r="CZ348" i="1"/>
  <c r="CX348" i="1"/>
  <c r="CW348" i="1"/>
  <c r="CV348" i="1"/>
  <c r="CU348" i="1"/>
  <c r="CS348" i="1"/>
  <c r="CR348" i="1"/>
  <c r="CQ348" i="1"/>
  <c r="CO348" i="1"/>
  <c r="CN348" i="1"/>
  <c r="CM348" i="1"/>
  <c r="CH348" i="1"/>
  <c r="CG348" i="1"/>
  <c r="CF348" i="1"/>
  <c r="CE348" i="1"/>
  <c r="CD348" i="1"/>
  <c r="CC348" i="1"/>
  <c r="CB348" i="1"/>
  <c r="CA348" i="1"/>
  <c r="BY348" i="1"/>
  <c r="BX348" i="1"/>
  <c r="BW348" i="1"/>
  <c r="BV348" i="1"/>
  <c r="BU348" i="1"/>
  <c r="BT348" i="1"/>
  <c r="BS348" i="1"/>
  <c r="BQ348" i="1"/>
  <c r="BP348" i="1"/>
  <c r="BO348" i="1"/>
  <c r="BN348" i="1"/>
  <c r="BM348" i="1"/>
  <c r="BL348" i="1"/>
  <c r="BK348" i="1"/>
  <c r="BJ348" i="1"/>
  <c r="BI348" i="1"/>
  <c r="BH348" i="1"/>
  <c r="BG348" i="1"/>
  <c r="BF348" i="1"/>
  <c r="BE348" i="1"/>
  <c r="BC348" i="1"/>
  <c r="BB348" i="1"/>
  <c r="BA348" i="1"/>
  <c r="AZ348" i="1"/>
  <c r="AY348" i="1"/>
  <c r="DD347" i="1"/>
  <c r="DC347" i="1"/>
  <c r="DA347" i="1"/>
  <c r="CZ347" i="1"/>
  <c r="CX347" i="1"/>
  <c r="CW347" i="1"/>
  <c r="CV347" i="1"/>
  <c r="CU347" i="1"/>
  <c r="CS347" i="1"/>
  <c r="CR347" i="1"/>
  <c r="CQ347" i="1"/>
  <c r="CO347" i="1"/>
  <c r="CN347" i="1"/>
  <c r="CM347" i="1"/>
  <c r="CH347" i="1"/>
  <c r="CG347" i="1"/>
  <c r="CF347" i="1"/>
  <c r="CE347" i="1"/>
  <c r="CD347" i="1"/>
  <c r="CC347" i="1"/>
  <c r="CB347" i="1"/>
  <c r="CA347" i="1"/>
  <c r="BY347" i="1"/>
  <c r="BX347" i="1"/>
  <c r="BW347" i="1"/>
  <c r="BV347" i="1"/>
  <c r="BU347" i="1"/>
  <c r="BT347" i="1"/>
  <c r="BS347" i="1"/>
  <c r="BQ347" i="1"/>
  <c r="BP347" i="1"/>
  <c r="BO347" i="1"/>
  <c r="BN347" i="1"/>
  <c r="BM347" i="1"/>
  <c r="BL347" i="1"/>
  <c r="BK347" i="1"/>
  <c r="BJ347" i="1"/>
  <c r="BI347" i="1"/>
  <c r="BH347" i="1"/>
  <c r="BG347" i="1"/>
  <c r="BF347" i="1"/>
  <c r="BE347" i="1"/>
  <c r="BC347" i="1"/>
  <c r="BB347" i="1"/>
  <c r="BA347" i="1"/>
  <c r="AZ347" i="1"/>
  <c r="AY347" i="1"/>
  <c r="DD346" i="1"/>
  <c r="DC346" i="1"/>
  <c r="DA346" i="1"/>
  <c r="CZ346" i="1"/>
  <c r="CX346" i="1"/>
  <c r="CW346" i="1"/>
  <c r="CV346" i="1"/>
  <c r="CU346" i="1"/>
  <c r="CS346" i="1"/>
  <c r="CR346" i="1"/>
  <c r="CQ346" i="1"/>
  <c r="CO346" i="1"/>
  <c r="CN346" i="1"/>
  <c r="CM346" i="1"/>
  <c r="CH346" i="1"/>
  <c r="CG346" i="1"/>
  <c r="CF346" i="1"/>
  <c r="CE346" i="1"/>
  <c r="CD346" i="1"/>
  <c r="CC346" i="1"/>
  <c r="CB346" i="1"/>
  <c r="CA346" i="1"/>
  <c r="BY346" i="1"/>
  <c r="BX346" i="1"/>
  <c r="BW346" i="1"/>
  <c r="BV346" i="1"/>
  <c r="BU346" i="1"/>
  <c r="BT346" i="1"/>
  <c r="BS346" i="1"/>
  <c r="BQ346" i="1"/>
  <c r="BP346" i="1"/>
  <c r="BO346" i="1"/>
  <c r="BN346" i="1"/>
  <c r="BM346" i="1"/>
  <c r="BL346" i="1"/>
  <c r="BK346" i="1"/>
  <c r="BJ346" i="1"/>
  <c r="BI346" i="1"/>
  <c r="BH346" i="1"/>
  <c r="BG346" i="1"/>
  <c r="BF346" i="1"/>
  <c r="BE346" i="1"/>
  <c r="BC346" i="1"/>
  <c r="BB346" i="1"/>
  <c r="BA346" i="1"/>
  <c r="AZ346" i="1"/>
  <c r="AY346" i="1"/>
  <c r="DD345" i="1"/>
  <c r="DC345" i="1"/>
  <c r="DA345" i="1"/>
  <c r="CZ345" i="1"/>
  <c r="CX345" i="1"/>
  <c r="CW345" i="1"/>
  <c r="CV345" i="1"/>
  <c r="CU345" i="1"/>
  <c r="CS345" i="1"/>
  <c r="CR345" i="1"/>
  <c r="CQ345" i="1"/>
  <c r="CO345" i="1"/>
  <c r="CN345" i="1"/>
  <c r="CM345" i="1"/>
  <c r="CH345" i="1"/>
  <c r="CG345" i="1"/>
  <c r="CF345" i="1"/>
  <c r="CE345" i="1"/>
  <c r="CD345" i="1"/>
  <c r="CC345" i="1"/>
  <c r="CB345" i="1"/>
  <c r="CA345" i="1"/>
  <c r="BY345" i="1"/>
  <c r="BX345" i="1"/>
  <c r="BW345" i="1"/>
  <c r="BV345" i="1"/>
  <c r="BU345" i="1"/>
  <c r="BT345" i="1"/>
  <c r="BS345" i="1"/>
  <c r="BQ345" i="1"/>
  <c r="BP345" i="1"/>
  <c r="BO345" i="1"/>
  <c r="BN345" i="1"/>
  <c r="BM345" i="1"/>
  <c r="BL345" i="1"/>
  <c r="BK345" i="1"/>
  <c r="BJ345" i="1"/>
  <c r="BI345" i="1"/>
  <c r="BH345" i="1"/>
  <c r="BG345" i="1"/>
  <c r="BF345" i="1"/>
  <c r="BE345" i="1"/>
  <c r="BC345" i="1"/>
  <c r="BB345" i="1"/>
  <c r="BA345" i="1"/>
  <c r="AZ345" i="1"/>
  <c r="AY345" i="1"/>
  <c r="DD344" i="1"/>
  <c r="DC344" i="1"/>
  <c r="DA344" i="1"/>
  <c r="CZ344" i="1"/>
  <c r="CX344" i="1"/>
  <c r="CW344" i="1"/>
  <c r="CV344" i="1"/>
  <c r="CU344" i="1"/>
  <c r="CS344" i="1"/>
  <c r="CR344" i="1"/>
  <c r="CQ344" i="1"/>
  <c r="CO344" i="1"/>
  <c r="CN344" i="1"/>
  <c r="CM344" i="1"/>
  <c r="CH344" i="1"/>
  <c r="CG344" i="1"/>
  <c r="CF344" i="1"/>
  <c r="CE344" i="1"/>
  <c r="CD344" i="1"/>
  <c r="CC344" i="1"/>
  <c r="CB344" i="1"/>
  <c r="CA344" i="1"/>
  <c r="BY344" i="1"/>
  <c r="BX344" i="1"/>
  <c r="BW344" i="1"/>
  <c r="BV344" i="1"/>
  <c r="BU344" i="1"/>
  <c r="BT344" i="1"/>
  <c r="BS344" i="1"/>
  <c r="BQ344" i="1"/>
  <c r="BP344" i="1"/>
  <c r="BO344" i="1"/>
  <c r="BN344" i="1"/>
  <c r="BM344" i="1"/>
  <c r="BL344" i="1"/>
  <c r="BK344" i="1"/>
  <c r="BJ344" i="1"/>
  <c r="BI344" i="1"/>
  <c r="BH344" i="1"/>
  <c r="BG344" i="1"/>
  <c r="BF344" i="1"/>
  <c r="BE344" i="1"/>
  <c r="BC344" i="1"/>
  <c r="BB344" i="1"/>
  <c r="BA344" i="1"/>
  <c r="AZ344" i="1"/>
  <c r="AY344" i="1"/>
  <c r="DD343" i="1"/>
  <c r="DC343" i="1"/>
  <c r="DA343" i="1"/>
  <c r="CZ343" i="1"/>
  <c r="CX343" i="1"/>
  <c r="CW343" i="1"/>
  <c r="CV343" i="1"/>
  <c r="CU343" i="1"/>
  <c r="CS343" i="1"/>
  <c r="CR343" i="1"/>
  <c r="CQ343" i="1"/>
  <c r="CO343" i="1"/>
  <c r="CN343" i="1"/>
  <c r="CM343" i="1"/>
  <c r="CH343" i="1"/>
  <c r="CG343" i="1"/>
  <c r="CF343" i="1"/>
  <c r="CE343" i="1"/>
  <c r="CD343" i="1"/>
  <c r="CC343" i="1"/>
  <c r="CB343" i="1"/>
  <c r="CA343" i="1"/>
  <c r="BY343" i="1"/>
  <c r="BX343" i="1"/>
  <c r="BW343" i="1"/>
  <c r="BV343" i="1"/>
  <c r="BU343" i="1"/>
  <c r="BT343" i="1"/>
  <c r="BS343" i="1"/>
  <c r="BQ343" i="1"/>
  <c r="BP343" i="1"/>
  <c r="BO343" i="1"/>
  <c r="BN343" i="1"/>
  <c r="BM343" i="1"/>
  <c r="BL343" i="1"/>
  <c r="BK343" i="1"/>
  <c r="BJ343" i="1"/>
  <c r="BI343" i="1"/>
  <c r="BH343" i="1"/>
  <c r="BG343" i="1"/>
  <c r="BF343" i="1"/>
  <c r="BE343" i="1"/>
  <c r="BC343" i="1"/>
  <c r="BB343" i="1"/>
  <c r="BA343" i="1"/>
  <c r="AZ343" i="1"/>
  <c r="AY343" i="1"/>
  <c r="DD342" i="1"/>
  <c r="DC342" i="1"/>
  <c r="DA342" i="1"/>
  <c r="CZ342" i="1"/>
  <c r="CX342" i="1"/>
  <c r="CW342" i="1"/>
  <c r="CV342" i="1"/>
  <c r="CU342" i="1"/>
  <c r="CS342" i="1"/>
  <c r="CR342" i="1"/>
  <c r="CQ342" i="1"/>
  <c r="CO342" i="1"/>
  <c r="CN342" i="1"/>
  <c r="CM342" i="1"/>
  <c r="CH342" i="1"/>
  <c r="CG342" i="1"/>
  <c r="CF342" i="1"/>
  <c r="CE342" i="1"/>
  <c r="CD342" i="1"/>
  <c r="CC342" i="1"/>
  <c r="CB342" i="1"/>
  <c r="CA342" i="1"/>
  <c r="BY342" i="1"/>
  <c r="BX342" i="1"/>
  <c r="BW342" i="1"/>
  <c r="BV342" i="1"/>
  <c r="BU342" i="1"/>
  <c r="BT342" i="1"/>
  <c r="BS342" i="1"/>
  <c r="BQ342" i="1"/>
  <c r="BP342" i="1"/>
  <c r="BO342" i="1"/>
  <c r="BN342" i="1"/>
  <c r="BM342" i="1"/>
  <c r="BL342" i="1"/>
  <c r="BK342" i="1"/>
  <c r="BJ342" i="1"/>
  <c r="BI342" i="1"/>
  <c r="BH342" i="1"/>
  <c r="BG342" i="1"/>
  <c r="BF342" i="1"/>
  <c r="BE342" i="1"/>
  <c r="BC342" i="1"/>
  <c r="BB342" i="1"/>
  <c r="BA342" i="1"/>
  <c r="AZ342" i="1"/>
  <c r="AY342" i="1"/>
  <c r="DD341" i="1"/>
  <c r="DC341" i="1"/>
  <c r="DA341" i="1"/>
  <c r="CZ341" i="1"/>
  <c r="CX341" i="1"/>
  <c r="CW341" i="1"/>
  <c r="CV341" i="1"/>
  <c r="CU341" i="1"/>
  <c r="CS341" i="1"/>
  <c r="CR341" i="1"/>
  <c r="CQ341" i="1"/>
  <c r="CO341" i="1"/>
  <c r="CN341" i="1"/>
  <c r="CM341" i="1"/>
  <c r="CH341" i="1"/>
  <c r="CG341" i="1"/>
  <c r="CF341" i="1"/>
  <c r="CE341" i="1"/>
  <c r="CD341" i="1"/>
  <c r="CC341" i="1"/>
  <c r="CB341" i="1"/>
  <c r="CA341" i="1"/>
  <c r="BY341" i="1"/>
  <c r="BX341" i="1"/>
  <c r="BW341" i="1"/>
  <c r="BV341" i="1"/>
  <c r="BU341" i="1"/>
  <c r="BT341" i="1"/>
  <c r="BS341" i="1"/>
  <c r="BQ341" i="1"/>
  <c r="BP341" i="1"/>
  <c r="BO341" i="1"/>
  <c r="BN341" i="1"/>
  <c r="BM341" i="1"/>
  <c r="BL341" i="1"/>
  <c r="BK341" i="1"/>
  <c r="BJ341" i="1"/>
  <c r="BI341" i="1"/>
  <c r="BH341" i="1"/>
  <c r="BG341" i="1"/>
  <c r="BF341" i="1"/>
  <c r="BE341" i="1"/>
  <c r="BC341" i="1"/>
  <c r="BB341" i="1"/>
  <c r="BA341" i="1"/>
  <c r="AZ341" i="1"/>
  <c r="AY341" i="1"/>
  <c r="DD340" i="1"/>
  <c r="DC340" i="1"/>
  <c r="DA340" i="1"/>
  <c r="CZ340" i="1"/>
  <c r="CX340" i="1"/>
  <c r="CW340" i="1"/>
  <c r="CV340" i="1"/>
  <c r="CU340" i="1"/>
  <c r="CS340" i="1"/>
  <c r="CR340" i="1"/>
  <c r="CQ340" i="1"/>
  <c r="CO340" i="1"/>
  <c r="CN340" i="1"/>
  <c r="CM340" i="1"/>
  <c r="CH340" i="1"/>
  <c r="CG340" i="1"/>
  <c r="CF340" i="1"/>
  <c r="CE340" i="1"/>
  <c r="CD340" i="1"/>
  <c r="CC340" i="1"/>
  <c r="CB340" i="1"/>
  <c r="CA340" i="1"/>
  <c r="BY340" i="1"/>
  <c r="BX340" i="1"/>
  <c r="BW340" i="1"/>
  <c r="BV340" i="1"/>
  <c r="BU340" i="1"/>
  <c r="BT340" i="1"/>
  <c r="BS340" i="1"/>
  <c r="BQ340" i="1"/>
  <c r="BP340" i="1"/>
  <c r="BO340" i="1"/>
  <c r="BN340" i="1"/>
  <c r="BM340" i="1"/>
  <c r="BL340" i="1"/>
  <c r="BK340" i="1"/>
  <c r="BJ340" i="1"/>
  <c r="BI340" i="1"/>
  <c r="BH340" i="1"/>
  <c r="BG340" i="1"/>
  <c r="BF340" i="1"/>
  <c r="BE340" i="1"/>
  <c r="BC340" i="1"/>
  <c r="BB340" i="1"/>
  <c r="BA340" i="1"/>
  <c r="AZ340" i="1"/>
  <c r="AY340" i="1"/>
  <c r="DD339" i="1"/>
  <c r="DC339" i="1"/>
  <c r="DA339" i="1"/>
  <c r="CZ339" i="1"/>
  <c r="CX339" i="1"/>
  <c r="CW339" i="1"/>
  <c r="CV339" i="1"/>
  <c r="CU339" i="1"/>
  <c r="CS339" i="1"/>
  <c r="CR339" i="1"/>
  <c r="CQ339" i="1"/>
  <c r="CO339" i="1"/>
  <c r="CN339" i="1"/>
  <c r="CM339" i="1"/>
  <c r="CH339" i="1"/>
  <c r="CG339" i="1"/>
  <c r="CF339" i="1"/>
  <c r="CE339" i="1"/>
  <c r="CD339" i="1"/>
  <c r="CC339" i="1"/>
  <c r="CB339" i="1"/>
  <c r="CA339" i="1"/>
  <c r="BY339" i="1"/>
  <c r="BX339" i="1"/>
  <c r="BW339" i="1"/>
  <c r="BV339" i="1"/>
  <c r="BU339" i="1"/>
  <c r="BT339" i="1"/>
  <c r="BS339" i="1"/>
  <c r="BQ339" i="1"/>
  <c r="BP339" i="1"/>
  <c r="BO339" i="1"/>
  <c r="BN339" i="1"/>
  <c r="BM339" i="1"/>
  <c r="BL339" i="1"/>
  <c r="BK339" i="1"/>
  <c r="BJ339" i="1"/>
  <c r="BI339" i="1"/>
  <c r="BH339" i="1"/>
  <c r="BG339" i="1"/>
  <c r="BF339" i="1"/>
  <c r="BE339" i="1"/>
  <c r="BC339" i="1"/>
  <c r="BB339" i="1"/>
  <c r="BA339" i="1"/>
  <c r="AZ339" i="1"/>
  <c r="AY339" i="1"/>
  <c r="DD338" i="1"/>
  <c r="DC338" i="1"/>
  <c r="DA338" i="1"/>
  <c r="CZ338" i="1"/>
  <c r="CX338" i="1"/>
  <c r="CW338" i="1"/>
  <c r="CV338" i="1"/>
  <c r="CU338" i="1"/>
  <c r="CS338" i="1"/>
  <c r="CR338" i="1"/>
  <c r="CQ338" i="1"/>
  <c r="CO338" i="1"/>
  <c r="CN338" i="1"/>
  <c r="CM338" i="1"/>
  <c r="CH338" i="1"/>
  <c r="CG338" i="1"/>
  <c r="CF338" i="1"/>
  <c r="CE338" i="1"/>
  <c r="CD338" i="1"/>
  <c r="CC338" i="1"/>
  <c r="CB338" i="1"/>
  <c r="CA338" i="1"/>
  <c r="BY338" i="1"/>
  <c r="BX338" i="1"/>
  <c r="BW338" i="1"/>
  <c r="BV338" i="1"/>
  <c r="BU338" i="1"/>
  <c r="BT338" i="1"/>
  <c r="BS338" i="1"/>
  <c r="BQ338" i="1"/>
  <c r="BP338" i="1"/>
  <c r="BO338" i="1"/>
  <c r="BN338" i="1"/>
  <c r="BM338" i="1"/>
  <c r="BL338" i="1"/>
  <c r="BK338" i="1"/>
  <c r="BJ338" i="1"/>
  <c r="BI338" i="1"/>
  <c r="BH338" i="1"/>
  <c r="BG338" i="1"/>
  <c r="BF338" i="1"/>
  <c r="BE338" i="1"/>
  <c r="BC338" i="1"/>
  <c r="BB338" i="1"/>
  <c r="BA338" i="1"/>
  <c r="AZ338" i="1"/>
  <c r="AY338" i="1"/>
  <c r="DD337" i="1"/>
  <c r="DC337" i="1"/>
  <c r="DA337" i="1"/>
  <c r="CZ337" i="1"/>
  <c r="CX337" i="1"/>
  <c r="CW337" i="1"/>
  <c r="CV337" i="1"/>
  <c r="CU337" i="1"/>
  <c r="CS337" i="1"/>
  <c r="CR337" i="1"/>
  <c r="CQ337" i="1"/>
  <c r="CO337" i="1"/>
  <c r="CN337" i="1"/>
  <c r="CM337" i="1"/>
  <c r="CH337" i="1"/>
  <c r="CG337" i="1"/>
  <c r="CF337" i="1"/>
  <c r="CE337" i="1"/>
  <c r="CD337" i="1"/>
  <c r="CC337" i="1"/>
  <c r="CB337" i="1"/>
  <c r="CA337" i="1"/>
  <c r="BY337" i="1"/>
  <c r="BX337" i="1"/>
  <c r="BW337" i="1"/>
  <c r="BV337" i="1"/>
  <c r="BU337" i="1"/>
  <c r="BT337" i="1"/>
  <c r="BS337" i="1"/>
  <c r="BQ337" i="1"/>
  <c r="BP337" i="1"/>
  <c r="BO337" i="1"/>
  <c r="BN337" i="1"/>
  <c r="BM337" i="1"/>
  <c r="BL337" i="1"/>
  <c r="BK337" i="1"/>
  <c r="BJ337" i="1"/>
  <c r="BI337" i="1"/>
  <c r="BH337" i="1"/>
  <c r="BG337" i="1"/>
  <c r="BF337" i="1"/>
  <c r="BE337" i="1"/>
  <c r="BC337" i="1"/>
  <c r="BB337" i="1"/>
  <c r="BA337" i="1"/>
  <c r="AZ337" i="1"/>
  <c r="AY337" i="1"/>
  <c r="DD336" i="1"/>
  <c r="DC336" i="1"/>
  <c r="DA336" i="1"/>
  <c r="CZ336" i="1"/>
  <c r="CX336" i="1"/>
  <c r="CW336" i="1"/>
  <c r="CV336" i="1"/>
  <c r="CU336" i="1"/>
  <c r="CS336" i="1"/>
  <c r="CR336" i="1"/>
  <c r="CQ336" i="1"/>
  <c r="CO336" i="1"/>
  <c r="CN336" i="1"/>
  <c r="CM336" i="1"/>
  <c r="CH336" i="1"/>
  <c r="CG336" i="1"/>
  <c r="CF336" i="1"/>
  <c r="CE336" i="1"/>
  <c r="CD336" i="1"/>
  <c r="CC336" i="1"/>
  <c r="CB336" i="1"/>
  <c r="CA336" i="1"/>
  <c r="BY336" i="1"/>
  <c r="BX336" i="1"/>
  <c r="BW336" i="1"/>
  <c r="BV336" i="1"/>
  <c r="BU336" i="1"/>
  <c r="BT336" i="1"/>
  <c r="BS336" i="1"/>
  <c r="BQ336" i="1"/>
  <c r="BP336" i="1"/>
  <c r="BO336" i="1"/>
  <c r="BN336" i="1"/>
  <c r="BM336" i="1"/>
  <c r="BL336" i="1"/>
  <c r="BK336" i="1"/>
  <c r="BJ336" i="1"/>
  <c r="BI336" i="1"/>
  <c r="BH336" i="1"/>
  <c r="BG336" i="1"/>
  <c r="BF336" i="1"/>
  <c r="BE336" i="1"/>
  <c r="BC336" i="1"/>
  <c r="BB336" i="1"/>
  <c r="BA336" i="1"/>
  <c r="AZ336" i="1"/>
  <c r="AY336" i="1"/>
  <c r="DD335" i="1"/>
  <c r="DC335" i="1"/>
  <c r="DA335" i="1"/>
  <c r="CZ335" i="1"/>
  <c r="CX335" i="1"/>
  <c r="CW335" i="1"/>
  <c r="CV335" i="1"/>
  <c r="CU335" i="1"/>
  <c r="CS335" i="1"/>
  <c r="CR335" i="1"/>
  <c r="CQ335" i="1"/>
  <c r="CO335" i="1"/>
  <c r="CN335" i="1"/>
  <c r="CM335" i="1"/>
  <c r="CH335" i="1"/>
  <c r="CG335" i="1"/>
  <c r="CF335" i="1"/>
  <c r="CE335" i="1"/>
  <c r="CD335" i="1"/>
  <c r="CC335" i="1"/>
  <c r="CB335" i="1"/>
  <c r="CA335" i="1"/>
  <c r="BY335" i="1"/>
  <c r="BX335" i="1"/>
  <c r="BW335" i="1"/>
  <c r="BV335" i="1"/>
  <c r="BU335" i="1"/>
  <c r="BT335" i="1"/>
  <c r="BS335" i="1"/>
  <c r="BQ335" i="1"/>
  <c r="BP335" i="1"/>
  <c r="BO335" i="1"/>
  <c r="BN335" i="1"/>
  <c r="BM335" i="1"/>
  <c r="BL335" i="1"/>
  <c r="BK335" i="1"/>
  <c r="BJ335" i="1"/>
  <c r="BI335" i="1"/>
  <c r="BH335" i="1"/>
  <c r="BG335" i="1"/>
  <c r="BF335" i="1"/>
  <c r="BE335" i="1"/>
  <c r="BC335" i="1"/>
  <c r="BB335" i="1"/>
  <c r="BA335" i="1"/>
  <c r="AZ335" i="1"/>
  <c r="AY335" i="1"/>
  <c r="DD334" i="1"/>
  <c r="DC334" i="1"/>
  <c r="DA334" i="1"/>
  <c r="CZ334" i="1"/>
  <c r="CX334" i="1"/>
  <c r="CW334" i="1"/>
  <c r="CV334" i="1"/>
  <c r="CU334" i="1"/>
  <c r="CS334" i="1"/>
  <c r="CR334" i="1"/>
  <c r="CQ334" i="1"/>
  <c r="CO334" i="1"/>
  <c r="CN334" i="1"/>
  <c r="CM334" i="1"/>
  <c r="CH334" i="1"/>
  <c r="CG334" i="1"/>
  <c r="CF334" i="1"/>
  <c r="CE334" i="1"/>
  <c r="CD334" i="1"/>
  <c r="CC334" i="1"/>
  <c r="CB334" i="1"/>
  <c r="CA334" i="1"/>
  <c r="BY334" i="1"/>
  <c r="BX334" i="1"/>
  <c r="BW334" i="1"/>
  <c r="BV334" i="1"/>
  <c r="BU334" i="1"/>
  <c r="BT334" i="1"/>
  <c r="BS334" i="1"/>
  <c r="BQ334" i="1"/>
  <c r="BP334" i="1"/>
  <c r="BO334" i="1"/>
  <c r="BN334" i="1"/>
  <c r="BM334" i="1"/>
  <c r="BL334" i="1"/>
  <c r="BK334" i="1"/>
  <c r="BJ334" i="1"/>
  <c r="BI334" i="1"/>
  <c r="BH334" i="1"/>
  <c r="BG334" i="1"/>
  <c r="BF334" i="1"/>
  <c r="BE334" i="1"/>
  <c r="BC334" i="1"/>
  <c r="BB334" i="1"/>
  <c r="BA334" i="1"/>
  <c r="AZ334" i="1"/>
  <c r="AY334" i="1"/>
  <c r="DD333" i="1"/>
  <c r="DC333" i="1"/>
  <c r="DA333" i="1"/>
  <c r="CZ333" i="1"/>
  <c r="CX333" i="1"/>
  <c r="CW333" i="1"/>
  <c r="CV333" i="1"/>
  <c r="CU333" i="1"/>
  <c r="CS333" i="1"/>
  <c r="CR333" i="1"/>
  <c r="CQ333" i="1"/>
  <c r="CO333" i="1"/>
  <c r="CN333" i="1"/>
  <c r="CM333" i="1"/>
  <c r="CH333" i="1"/>
  <c r="CG333" i="1"/>
  <c r="CF333" i="1"/>
  <c r="CE333" i="1"/>
  <c r="CD333" i="1"/>
  <c r="CC333" i="1"/>
  <c r="CB333" i="1"/>
  <c r="CA333" i="1"/>
  <c r="BY333" i="1"/>
  <c r="BX333" i="1"/>
  <c r="BW333" i="1"/>
  <c r="BV333" i="1"/>
  <c r="BU333" i="1"/>
  <c r="BT333" i="1"/>
  <c r="BS333" i="1"/>
  <c r="BQ333" i="1"/>
  <c r="BP333" i="1"/>
  <c r="BO333" i="1"/>
  <c r="BN333" i="1"/>
  <c r="BM333" i="1"/>
  <c r="BL333" i="1"/>
  <c r="BK333" i="1"/>
  <c r="BJ333" i="1"/>
  <c r="BI333" i="1"/>
  <c r="BH333" i="1"/>
  <c r="BG333" i="1"/>
  <c r="BF333" i="1"/>
  <c r="BE333" i="1"/>
  <c r="BC333" i="1"/>
  <c r="BB333" i="1"/>
  <c r="BA333" i="1"/>
  <c r="AZ333" i="1"/>
  <c r="AY333" i="1"/>
  <c r="DD332" i="1"/>
  <c r="DC332" i="1"/>
  <c r="DA332" i="1"/>
  <c r="CZ332" i="1"/>
  <c r="CX332" i="1"/>
  <c r="CW332" i="1"/>
  <c r="CV332" i="1"/>
  <c r="CU332" i="1"/>
  <c r="CS332" i="1"/>
  <c r="CR332" i="1"/>
  <c r="CQ332" i="1"/>
  <c r="CO332" i="1"/>
  <c r="CN332" i="1"/>
  <c r="CM332" i="1"/>
  <c r="CH332" i="1"/>
  <c r="CG332" i="1"/>
  <c r="CF332" i="1"/>
  <c r="CE332" i="1"/>
  <c r="CD332" i="1"/>
  <c r="CC332" i="1"/>
  <c r="CB332" i="1"/>
  <c r="CA332" i="1"/>
  <c r="BY332" i="1"/>
  <c r="BX332" i="1"/>
  <c r="BW332" i="1"/>
  <c r="BV332" i="1"/>
  <c r="BU332" i="1"/>
  <c r="BT332" i="1"/>
  <c r="BS332" i="1"/>
  <c r="BQ332" i="1"/>
  <c r="BP332" i="1"/>
  <c r="BO332" i="1"/>
  <c r="BN332" i="1"/>
  <c r="BM332" i="1"/>
  <c r="BL332" i="1"/>
  <c r="BK332" i="1"/>
  <c r="BJ332" i="1"/>
  <c r="BI332" i="1"/>
  <c r="BH332" i="1"/>
  <c r="BG332" i="1"/>
  <c r="BF332" i="1"/>
  <c r="BE332" i="1"/>
  <c r="BC332" i="1"/>
  <c r="BB332" i="1"/>
  <c r="BA332" i="1"/>
  <c r="AZ332" i="1"/>
  <c r="AY332" i="1"/>
  <c r="DD331" i="1"/>
  <c r="DC331" i="1"/>
  <c r="DA331" i="1"/>
  <c r="CZ331" i="1"/>
  <c r="CX331" i="1"/>
  <c r="CW331" i="1"/>
  <c r="CV331" i="1"/>
  <c r="CU331" i="1"/>
  <c r="CS331" i="1"/>
  <c r="CR331" i="1"/>
  <c r="CQ331" i="1"/>
  <c r="CO331" i="1"/>
  <c r="CN331" i="1"/>
  <c r="CM331" i="1"/>
  <c r="CH331" i="1"/>
  <c r="CG331" i="1"/>
  <c r="CF331" i="1"/>
  <c r="CE331" i="1"/>
  <c r="CD331" i="1"/>
  <c r="CC331" i="1"/>
  <c r="CB331" i="1"/>
  <c r="CA331" i="1"/>
  <c r="BY331" i="1"/>
  <c r="BX331" i="1"/>
  <c r="BW331" i="1"/>
  <c r="BV331" i="1"/>
  <c r="BU331" i="1"/>
  <c r="BT331" i="1"/>
  <c r="BS331" i="1"/>
  <c r="BQ331" i="1"/>
  <c r="BP331" i="1"/>
  <c r="BO331" i="1"/>
  <c r="BN331" i="1"/>
  <c r="BM331" i="1"/>
  <c r="BL331" i="1"/>
  <c r="BK331" i="1"/>
  <c r="BJ331" i="1"/>
  <c r="BI331" i="1"/>
  <c r="BH331" i="1"/>
  <c r="BG331" i="1"/>
  <c r="BF331" i="1"/>
  <c r="BE331" i="1"/>
  <c r="BC331" i="1"/>
  <c r="BB331" i="1"/>
  <c r="BA331" i="1"/>
  <c r="AZ331" i="1"/>
  <c r="AY331" i="1"/>
  <c r="DD330" i="1"/>
  <c r="DC330" i="1"/>
  <c r="DA330" i="1"/>
  <c r="CZ330" i="1"/>
  <c r="CX330" i="1"/>
  <c r="CW330" i="1"/>
  <c r="CV330" i="1"/>
  <c r="CU330" i="1"/>
  <c r="CS330" i="1"/>
  <c r="CR330" i="1"/>
  <c r="CQ330" i="1"/>
  <c r="CO330" i="1"/>
  <c r="CN330" i="1"/>
  <c r="CM330" i="1"/>
  <c r="CH330" i="1"/>
  <c r="CG330" i="1"/>
  <c r="CF330" i="1"/>
  <c r="CE330" i="1"/>
  <c r="CD330" i="1"/>
  <c r="CC330" i="1"/>
  <c r="CB330" i="1"/>
  <c r="CA330" i="1"/>
  <c r="BY330" i="1"/>
  <c r="BX330" i="1"/>
  <c r="BW330" i="1"/>
  <c r="BV330" i="1"/>
  <c r="BU330" i="1"/>
  <c r="BT330" i="1"/>
  <c r="BS330" i="1"/>
  <c r="BQ330" i="1"/>
  <c r="BP330" i="1"/>
  <c r="BO330" i="1"/>
  <c r="BN330" i="1"/>
  <c r="BM330" i="1"/>
  <c r="BL330" i="1"/>
  <c r="BK330" i="1"/>
  <c r="BJ330" i="1"/>
  <c r="BI330" i="1"/>
  <c r="BH330" i="1"/>
  <c r="BG330" i="1"/>
  <c r="BF330" i="1"/>
  <c r="BE330" i="1"/>
  <c r="BC330" i="1"/>
  <c r="BB330" i="1"/>
  <c r="BA330" i="1"/>
  <c r="AZ330" i="1"/>
  <c r="AY330" i="1"/>
  <c r="DD329" i="1"/>
  <c r="DC329" i="1"/>
  <c r="DA329" i="1"/>
  <c r="CZ329" i="1"/>
  <c r="DB329" i="1" s="1"/>
  <c r="CX329" i="1"/>
  <c r="CW329" i="1"/>
  <c r="CV329" i="1"/>
  <c r="CU329" i="1"/>
  <c r="CS329" i="1"/>
  <c r="CR329" i="1"/>
  <c r="CQ329" i="1"/>
  <c r="CO329" i="1"/>
  <c r="CN329" i="1"/>
  <c r="CM329" i="1"/>
  <c r="CH329" i="1"/>
  <c r="CG329" i="1"/>
  <c r="CF329" i="1"/>
  <c r="CE329" i="1"/>
  <c r="CD329" i="1"/>
  <c r="CC329" i="1"/>
  <c r="CB329" i="1"/>
  <c r="CA329" i="1"/>
  <c r="BY329" i="1"/>
  <c r="BX329" i="1"/>
  <c r="BW329" i="1"/>
  <c r="BV329" i="1"/>
  <c r="BU329" i="1"/>
  <c r="BT329" i="1"/>
  <c r="BS329" i="1"/>
  <c r="BQ329" i="1"/>
  <c r="BP329" i="1"/>
  <c r="BO329" i="1"/>
  <c r="BN329" i="1"/>
  <c r="BM329" i="1"/>
  <c r="BL329" i="1"/>
  <c r="BK329" i="1"/>
  <c r="BJ329" i="1"/>
  <c r="BI329" i="1"/>
  <c r="BH329" i="1"/>
  <c r="BG329" i="1"/>
  <c r="BF329" i="1"/>
  <c r="BE329" i="1"/>
  <c r="BC329" i="1"/>
  <c r="BB329" i="1"/>
  <c r="BA329" i="1"/>
  <c r="AZ329" i="1"/>
  <c r="AY329" i="1"/>
  <c r="DD328" i="1"/>
  <c r="DC328" i="1"/>
  <c r="DA328" i="1"/>
  <c r="CZ328" i="1"/>
  <c r="CX328" i="1"/>
  <c r="CW328" i="1"/>
  <c r="CV328" i="1"/>
  <c r="CU328" i="1"/>
  <c r="CS328" i="1"/>
  <c r="CR328" i="1"/>
  <c r="CQ328" i="1"/>
  <c r="CO328" i="1"/>
  <c r="CN328" i="1"/>
  <c r="CM328" i="1"/>
  <c r="CH328" i="1"/>
  <c r="CG328" i="1"/>
  <c r="CF328" i="1"/>
  <c r="CE328" i="1"/>
  <c r="CD328" i="1"/>
  <c r="CC328" i="1"/>
  <c r="CB328" i="1"/>
  <c r="CA328" i="1"/>
  <c r="BY328" i="1"/>
  <c r="BX328" i="1"/>
  <c r="BW328" i="1"/>
  <c r="BV328" i="1"/>
  <c r="BU328" i="1"/>
  <c r="BT328" i="1"/>
  <c r="BS328" i="1"/>
  <c r="BQ328" i="1"/>
  <c r="BP328" i="1"/>
  <c r="BO328" i="1"/>
  <c r="BN328" i="1"/>
  <c r="BM328" i="1"/>
  <c r="BL328" i="1"/>
  <c r="BK328" i="1"/>
  <c r="BJ328" i="1"/>
  <c r="BI328" i="1"/>
  <c r="BH328" i="1"/>
  <c r="BG328" i="1"/>
  <c r="BF328" i="1"/>
  <c r="BE328" i="1"/>
  <c r="BC328" i="1"/>
  <c r="BB328" i="1"/>
  <c r="BA328" i="1"/>
  <c r="AZ328" i="1"/>
  <c r="AY328" i="1"/>
  <c r="DD327" i="1"/>
  <c r="DC327" i="1"/>
  <c r="DA327" i="1"/>
  <c r="CZ327" i="1"/>
  <c r="CX327" i="1"/>
  <c r="CW327" i="1"/>
  <c r="CV327" i="1"/>
  <c r="CU327" i="1"/>
  <c r="CS327" i="1"/>
  <c r="CR327" i="1"/>
  <c r="CQ327" i="1"/>
  <c r="CO327" i="1"/>
  <c r="CN327" i="1"/>
  <c r="CM327" i="1"/>
  <c r="CH327" i="1"/>
  <c r="CG327" i="1"/>
  <c r="CF327" i="1"/>
  <c r="CE327" i="1"/>
  <c r="CD327" i="1"/>
  <c r="CC327" i="1"/>
  <c r="CB327" i="1"/>
  <c r="CA327" i="1"/>
  <c r="BY327" i="1"/>
  <c r="BX327" i="1"/>
  <c r="BW327" i="1"/>
  <c r="BV327" i="1"/>
  <c r="BU327" i="1"/>
  <c r="BT327" i="1"/>
  <c r="BS327" i="1"/>
  <c r="BQ327" i="1"/>
  <c r="BP327" i="1"/>
  <c r="BO327" i="1"/>
  <c r="BN327" i="1"/>
  <c r="BM327" i="1"/>
  <c r="BL327" i="1"/>
  <c r="BK327" i="1"/>
  <c r="BJ327" i="1"/>
  <c r="BI327" i="1"/>
  <c r="BH327" i="1"/>
  <c r="BG327" i="1"/>
  <c r="BF327" i="1"/>
  <c r="BE327" i="1"/>
  <c r="BC327" i="1"/>
  <c r="BB327" i="1"/>
  <c r="BA327" i="1"/>
  <c r="AZ327" i="1"/>
  <c r="AY327" i="1"/>
  <c r="DD326" i="1"/>
  <c r="DC326" i="1"/>
  <c r="DA326" i="1"/>
  <c r="CZ326" i="1"/>
  <c r="CX326" i="1"/>
  <c r="CW326" i="1"/>
  <c r="CV326" i="1"/>
  <c r="CU326" i="1"/>
  <c r="CS326" i="1"/>
  <c r="CR326" i="1"/>
  <c r="CQ326" i="1"/>
  <c r="CO326" i="1"/>
  <c r="CN326" i="1"/>
  <c r="CM326" i="1"/>
  <c r="CH326" i="1"/>
  <c r="CG326" i="1"/>
  <c r="CF326" i="1"/>
  <c r="CE326" i="1"/>
  <c r="CD326" i="1"/>
  <c r="CC326" i="1"/>
  <c r="CB326" i="1"/>
  <c r="CA326" i="1"/>
  <c r="BY326" i="1"/>
  <c r="BX326" i="1"/>
  <c r="BW326" i="1"/>
  <c r="BV326" i="1"/>
  <c r="BU326" i="1"/>
  <c r="BT326" i="1"/>
  <c r="BS326" i="1"/>
  <c r="BQ326" i="1"/>
  <c r="BP326" i="1"/>
  <c r="BO326" i="1"/>
  <c r="BN326" i="1"/>
  <c r="BM326" i="1"/>
  <c r="BL326" i="1"/>
  <c r="BK326" i="1"/>
  <c r="BJ326" i="1"/>
  <c r="BI326" i="1"/>
  <c r="BH326" i="1"/>
  <c r="BG326" i="1"/>
  <c r="BF326" i="1"/>
  <c r="BE326" i="1"/>
  <c r="BC326" i="1"/>
  <c r="BB326" i="1"/>
  <c r="BA326" i="1"/>
  <c r="AZ326" i="1"/>
  <c r="AY326" i="1"/>
  <c r="DD325" i="1"/>
  <c r="DC325" i="1"/>
  <c r="DA325" i="1"/>
  <c r="CZ325" i="1"/>
  <c r="CX325" i="1"/>
  <c r="CW325" i="1"/>
  <c r="CV325" i="1"/>
  <c r="CU325" i="1"/>
  <c r="CS325" i="1"/>
  <c r="CR325" i="1"/>
  <c r="CQ325" i="1"/>
  <c r="CO325" i="1"/>
  <c r="CN325" i="1"/>
  <c r="CM325" i="1"/>
  <c r="CH325" i="1"/>
  <c r="CG325" i="1"/>
  <c r="CF325" i="1"/>
  <c r="CE325" i="1"/>
  <c r="CD325" i="1"/>
  <c r="CC325" i="1"/>
  <c r="CB325" i="1"/>
  <c r="CA325" i="1"/>
  <c r="BY325" i="1"/>
  <c r="BX325" i="1"/>
  <c r="BW325" i="1"/>
  <c r="BV325" i="1"/>
  <c r="BU325" i="1"/>
  <c r="BT325" i="1"/>
  <c r="BS325" i="1"/>
  <c r="BQ325" i="1"/>
  <c r="BP325" i="1"/>
  <c r="BO325" i="1"/>
  <c r="BN325" i="1"/>
  <c r="BM325" i="1"/>
  <c r="BL325" i="1"/>
  <c r="BK325" i="1"/>
  <c r="BJ325" i="1"/>
  <c r="BI325" i="1"/>
  <c r="BH325" i="1"/>
  <c r="BG325" i="1"/>
  <c r="BF325" i="1"/>
  <c r="BE325" i="1"/>
  <c r="BC325" i="1"/>
  <c r="BB325" i="1"/>
  <c r="BA325" i="1"/>
  <c r="AZ325" i="1"/>
  <c r="AY325" i="1"/>
  <c r="DD324" i="1"/>
  <c r="DC324" i="1"/>
  <c r="DA324" i="1"/>
  <c r="CZ324" i="1"/>
  <c r="CX324" i="1"/>
  <c r="CW324" i="1"/>
  <c r="CV324" i="1"/>
  <c r="CU324" i="1"/>
  <c r="CS324" i="1"/>
  <c r="CR324" i="1"/>
  <c r="CQ324" i="1"/>
  <c r="CO324" i="1"/>
  <c r="CN324" i="1"/>
  <c r="CM324" i="1"/>
  <c r="CH324" i="1"/>
  <c r="CG324" i="1"/>
  <c r="CF324" i="1"/>
  <c r="CE324" i="1"/>
  <c r="CD324" i="1"/>
  <c r="CC324" i="1"/>
  <c r="CB324" i="1"/>
  <c r="CA324" i="1"/>
  <c r="BY324" i="1"/>
  <c r="BX324" i="1"/>
  <c r="BW324" i="1"/>
  <c r="BV324" i="1"/>
  <c r="BU324" i="1"/>
  <c r="BT324" i="1"/>
  <c r="BS324" i="1"/>
  <c r="BQ324" i="1"/>
  <c r="BP324" i="1"/>
  <c r="BO324" i="1"/>
  <c r="BN324" i="1"/>
  <c r="BM324" i="1"/>
  <c r="BL324" i="1"/>
  <c r="BK324" i="1"/>
  <c r="BJ324" i="1"/>
  <c r="BI324" i="1"/>
  <c r="BH324" i="1"/>
  <c r="BG324" i="1"/>
  <c r="BF324" i="1"/>
  <c r="BE324" i="1"/>
  <c r="BC324" i="1"/>
  <c r="BB324" i="1"/>
  <c r="BA324" i="1"/>
  <c r="AZ324" i="1"/>
  <c r="AY324" i="1"/>
  <c r="DD323" i="1"/>
  <c r="DC323" i="1"/>
  <c r="DA323" i="1"/>
  <c r="CZ323" i="1"/>
  <c r="CX323" i="1"/>
  <c r="CW323" i="1"/>
  <c r="CV323" i="1"/>
  <c r="CU323" i="1"/>
  <c r="CS323" i="1"/>
  <c r="CR323" i="1"/>
  <c r="CT323" i="1" s="1"/>
  <c r="CQ323" i="1"/>
  <c r="CO323" i="1"/>
  <c r="CN323" i="1"/>
  <c r="CM323" i="1"/>
  <c r="CH323" i="1"/>
  <c r="CG323" i="1"/>
  <c r="CF323" i="1"/>
  <c r="CE323" i="1"/>
  <c r="CD323" i="1"/>
  <c r="CC323" i="1"/>
  <c r="CB323" i="1"/>
  <c r="CA323" i="1"/>
  <c r="BY323" i="1"/>
  <c r="BX323" i="1"/>
  <c r="BW323" i="1"/>
  <c r="BV323" i="1"/>
  <c r="BU323" i="1"/>
  <c r="BT323" i="1"/>
  <c r="BS323" i="1"/>
  <c r="BQ323" i="1"/>
  <c r="BP323" i="1"/>
  <c r="BO323" i="1"/>
  <c r="BN323" i="1"/>
  <c r="BM323" i="1"/>
  <c r="BL323" i="1"/>
  <c r="BK323" i="1"/>
  <c r="BJ323" i="1"/>
  <c r="BI323" i="1"/>
  <c r="BH323" i="1"/>
  <c r="BG323" i="1"/>
  <c r="BF323" i="1"/>
  <c r="BE323" i="1"/>
  <c r="BC323" i="1"/>
  <c r="BB323" i="1"/>
  <c r="BA323" i="1"/>
  <c r="AZ323" i="1"/>
  <c r="AY323" i="1"/>
  <c r="DD322" i="1"/>
  <c r="DC322" i="1"/>
  <c r="DA322" i="1"/>
  <c r="CZ322" i="1"/>
  <c r="CX322" i="1"/>
  <c r="CW322" i="1"/>
  <c r="CV322" i="1"/>
  <c r="CU322" i="1"/>
  <c r="CS322" i="1"/>
  <c r="CR322" i="1"/>
  <c r="CQ322" i="1"/>
  <c r="CO322" i="1"/>
  <c r="CN322" i="1"/>
  <c r="CM322" i="1"/>
  <c r="CH322" i="1"/>
  <c r="CG322" i="1"/>
  <c r="CF322" i="1"/>
  <c r="CE322" i="1"/>
  <c r="CD322" i="1"/>
  <c r="CC322" i="1"/>
  <c r="CB322" i="1"/>
  <c r="CA322" i="1"/>
  <c r="BY322" i="1"/>
  <c r="BX322" i="1"/>
  <c r="BW322" i="1"/>
  <c r="BV322" i="1"/>
  <c r="BU322" i="1"/>
  <c r="BT322" i="1"/>
  <c r="BS322" i="1"/>
  <c r="BQ322" i="1"/>
  <c r="BP322" i="1"/>
  <c r="BO322" i="1"/>
  <c r="BN322" i="1"/>
  <c r="BM322" i="1"/>
  <c r="BL322" i="1"/>
  <c r="BK322" i="1"/>
  <c r="BJ322" i="1"/>
  <c r="BI322" i="1"/>
  <c r="BH322" i="1"/>
  <c r="BG322" i="1"/>
  <c r="BF322" i="1"/>
  <c r="BE322" i="1"/>
  <c r="BC322" i="1"/>
  <c r="BB322" i="1"/>
  <c r="BA322" i="1"/>
  <c r="AZ322" i="1"/>
  <c r="AY322" i="1"/>
  <c r="DD321" i="1"/>
  <c r="DC321" i="1"/>
  <c r="DA321" i="1"/>
  <c r="CZ321" i="1"/>
  <c r="DB321" i="1" s="1"/>
  <c r="CX321" i="1"/>
  <c r="CW321" i="1"/>
  <c r="CV321" i="1"/>
  <c r="CU321" i="1"/>
  <c r="CS321" i="1"/>
  <c r="CR321" i="1"/>
  <c r="CQ321" i="1"/>
  <c r="CO321" i="1"/>
  <c r="CN321" i="1"/>
  <c r="CM321" i="1"/>
  <c r="CH321" i="1"/>
  <c r="CG321" i="1"/>
  <c r="CF321" i="1"/>
  <c r="CE321" i="1"/>
  <c r="CD321" i="1"/>
  <c r="CC321" i="1"/>
  <c r="CB321" i="1"/>
  <c r="CA321" i="1"/>
  <c r="BY321" i="1"/>
  <c r="BX321" i="1"/>
  <c r="BW321" i="1"/>
  <c r="BV321" i="1"/>
  <c r="BU321" i="1"/>
  <c r="BT321" i="1"/>
  <c r="BS321" i="1"/>
  <c r="BQ321" i="1"/>
  <c r="BP321" i="1"/>
  <c r="BO321" i="1"/>
  <c r="BN321" i="1"/>
  <c r="BM321" i="1"/>
  <c r="BL321" i="1"/>
  <c r="BK321" i="1"/>
  <c r="BJ321" i="1"/>
  <c r="BI321" i="1"/>
  <c r="BH321" i="1"/>
  <c r="BG321" i="1"/>
  <c r="BF321" i="1"/>
  <c r="BE321" i="1"/>
  <c r="BC321" i="1"/>
  <c r="BB321" i="1"/>
  <c r="BA321" i="1"/>
  <c r="AZ321" i="1"/>
  <c r="AY321" i="1"/>
  <c r="DD320" i="1"/>
  <c r="DC320" i="1"/>
  <c r="DA320" i="1"/>
  <c r="CZ320" i="1"/>
  <c r="CX320" i="1"/>
  <c r="CW320" i="1"/>
  <c r="CV320" i="1"/>
  <c r="CU320" i="1"/>
  <c r="CS320" i="1"/>
  <c r="CR320" i="1"/>
  <c r="CQ320" i="1"/>
  <c r="CO320" i="1"/>
  <c r="CN320" i="1"/>
  <c r="CM320" i="1"/>
  <c r="CH320" i="1"/>
  <c r="CG320" i="1"/>
  <c r="CF320" i="1"/>
  <c r="CE320" i="1"/>
  <c r="CD320" i="1"/>
  <c r="CC320" i="1"/>
  <c r="CB320" i="1"/>
  <c r="CA320" i="1"/>
  <c r="BY320" i="1"/>
  <c r="BX320" i="1"/>
  <c r="BW320" i="1"/>
  <c r="BV320" i="1"/>
  <c r="BU320" i="1"/>
  <c r="BT320" i="1"/>
  <c r="BS320" i="1"/>
  <c r="BQ320" i="1"/>
  <c r="BP320" i="1"/>
  <c r="BO320" i="1"/>
  <c r="BN320" i="1"/>
  <c r="BM320" i="1"/>
  <c r="BL320" i="1"/>
  <c r="BK320" i="1"/>
  <c r="BJ320" i="1"/>
  <c r="BI320" i="1"/>
  <c r="BH320" i="1"/>
  <c r="BG320" i="1"/>
  <c r="BF320" i="1"/>
  <c r="BE320" i="1"/>
  <c r="BC320" i="1"/>
  <c r="BB320" i="1"/>
  <c r="BA320" i="1"/>
  <c r="AZ320" i="1"/>
  <c r="AY320" i="1"/>
  <c r="DD319" i="1"/>
  <c r="DC319" i="1"/>
  <c r="DA319" i="1"/>
  <c r="CZ319" i="1"/>
  <c r="CX319" i="1"/>
  <c r="CW319" i="1"/>
  <c r="CV319" i="1"/>
  <c r="CU319" i="1"/>
  <c r="CS319" i="1"/>
  <c r="CR319" i="1"/>
  <c r="CQ319" i="1"/>
  <c r="CO319" i="1"/>
  <c r="CN319" i="1"/>
  <c r="CM319" i="1"/>
  <c r="CH319" i="1"/>
  <c r="CG319" i="1"/>
  <c r="CF319" i="1"/>
  <c r="CE319" i="1"/>
  <c r="CD319" i="1"/>
  <c r="CC319" i="1"/>
  <c r="CB319" i="1"/>
  <c r="CA319" i="1"/>
  <c r="BY319" i="1"/>
  <c r="BX319" i="1"/>
  <c r="BW319" i="1"/>
  <c r="BV319" i="1"/>
  <c r="BU319" i="1"/>
  <c r="BT319" i="1"/>
  <c r="BS319" i="1"/>
  <c r="BQ319" i="1"/>
  <c r="BP319" i="1"/>
  <c r="BO319" i="1"/>
  <c r="BN319" i="1"/>
  <c r="BM319" i="1"/>
  <c r="BL319" i="1"/>
  <c r="BK319" i="1"/>
  <c r="BJ319" i="1"/>
  <c r="BI319" i="1"/>
  <c r="BH319" i="1"/>
  <c r="BG319" i="1"/>
  <c r="BF319" i="1"/>
  <c r="BE319" i="1"/>
  <c r="BC319" i="1"/>
  <c r="BB319" i="1"/>
  <c r="BA319" i="1"/>
  <c r="AZ319" i="1"/>
  <c r="AY319" i="1"/>
  <c r="DD318" i="1"/>
  <c r="DC318" i="1"/>
  <c r="DA318" i="1"/>
  <c r="CZ318" i="1"/>
  <c r="CX318" i="1"/>
  <c r="CW318" i="1"/>
  <c r="CV318" i="1"/>
  <c r="CU318" i="1"/>
  <c r="CS318" i="1"/>
  <c r="CR318" i="1"/>
  <c r="CQ318" i="1"/>
  <c r="CO318" i="1"/>
  <c r="CN318" i="1"/>
  <c r="CM318" i="1"/>
  <c r="CH318" i="1"/>
  <c r="CG318" i="1"/>
  <c r="CF318" i="1"/>
  <c r="CE318" i="1"/>
  <c r="CD318" i="1"/>
  <c r="CC318" i="1"/>
  <c r="CB318" i="1"/>
  <c r="CA318" i="1"/>
  <c r="BY318" i="1"/>
  <c r="BX318" i="1"/>
  <c r="BW318" i="1"/>
  <c r="BV318" i="1"/>
  <c r="BU318" i="1"/>
  <c r="BT318" i="1"/>
  <c r="BS318" i="1"/>
  <c r="BQ318" i="1"/>
  <c r="BP318" i="1"/>
  <c r="BO318" i="1"/>
  <c r="BN318" i="1"/>
  <c r="BM318" i="1"/>
  <c r="BL318" i="1"/>
  <c r="BK318" i="1"/>
  <c r="BJ318" i="1"/>
  <c r="BI318" i="1"/>
  <c r="BH318" i="1"/>
  <c r="BG318" i="1"/>
  <c r="BF318" i="1"/>
  <c r="BE318" i="1"/>
  <c r="BC318" i="1"/>
  <c r="BB318" i="1"/>
  <c r="BA318" i="1"/>
  <c r="AZ318" i="1"/>
  <c r="AY318" i="1"/>
  <c r="DD317" i="1"/>
  <c r="DC317" i="1"/>
  <c r="DA317" i="1"/>
  <c r="CZ317" i="1"/>
  <c r="CX317" i="1"/>
  <c r="CW317" i="1"/>
  <c r="CV317" i="1"/>
  <c r="CU317" i="1"/>
  <c r="CS317" i="1"/>
  <c r="CR317" i="1"/>
  <c r="CQ317" i="1"/>
  <c r="CO317" i="1"/>
  <c r="CN317" i="1"/>
  <c r="CM317" i="1"/>
  <c r="CH317" i="1"/>
  <c r="CG317" i="1"/>
  <c r="CF317" i="1"/>
  <c r="CE317" i="1"/>
  <c r="CD317" i="1"/>
  <c r="CC317" i="1"/>
  <c r="CB317" i="1"/>
  <c r="CA317" i="1"/>
  <c r="BY317" i="1"/>
  <c r="BX317" i="1"/>
  <c r="BW317" i="1"/>
  <c r="BV317" i="1"/>
  <c r="BU317" i="1"/>
  <c r="BT317" i="1"/>
  <c r="BS317" i="1"/>
  <c r="BQ317" i="1"/>
  <c r="BP317" i="1"/>
  <c r="BO317" i="1"/>
  <c r="BN317" i="1"/>
  <c r="BM317" i="1"/>
  <c r="BL317" i="1"/>
  <c r="BK317" i="1"/>
  <c r="BJ317" i="1"/>
  <c r="BI317" i="1"/>
  <c r="BH317" i="1"/>
  <c r="BG317" i="1"/>
  <c r="BF317" i="1"/>
  <c r="BE317" i="1"/>
  <c r="BC317" i="1"/>
  <c r="BB317" i="1"/>
  <c r="BA317" i="1"/>
  <c r="AZ317" i="1"/>
  <c r="AY317" i="1"/>
  <c r="DD316" i="1"/>
  <c r="DC316" i="1"/>
  <c r="DA316" i="1"/>
  <c r="CZ316" i="1"/>
  <c r="CX316" i="1"/>
  <c r="CW316" i="1"/>
  <c r="CV316" i="1"/>
  <c r="CU316" i="1"/>
  <c r="CS316" i="1"/>
  <c r="CR316" i="1"/>
  <c r="CQ316" i="1"/>
  <c r="CO316" i="1"/>
  <c r="CN316" i="1"/>
  <c r="CM316" i="1"/>
  <c r="CH316" i="1"/>
  <c r="CG316" i="1"/>
  <c r="CF316" i="1"/>
  <c r="CE316" i="1"/>
  <c r="CD316" i="1"/>
  <c r="CC316" i="1"/>
  <c r="CB316" i="1"/>
  <c r="CA316" i="1"/>
  <c r="BY316" i="1"/>
  <c r="BX316" i="1"/>
  <c r="BW316" i="1"/>
  <c r="BV316" i="1"/>
  <c r="BU316" i="1"/>
  <c r="BT316" i="1"/>
  <c r="BS316" i="1"/>
  <c r="BQ316" i="1"/>
  <c r="BP316" i="1"/>
  <c r="BO316" i="1"/>
  <c r="BN316" i="1"/>
  <c r="BM316" i="1"/>
  <c r="BL316" i="1"/>
  <c r="BK316" i="1"/>
  <c r="BJ316" i="1"/>
  <c r="BI316" i="1"/>
  <c r="BH316" i="1"/>
  <c r="BG316" i="1"/>
  <c r="BF316" i="1"/>
  <c r="BE316" i="1"/>
  <c r="BC316" i="1"/>
  <c r="BB316" i="1"/>
  <c r="BA316" i="1"/>
  <c r="AZ316" i="1"/>
  <c r="AY316" i="1"/>
  <c r="DD315" i="1"/>
  <c r="DC315" i="1"/>
  <c r="DA315" i="1"/>
  <c r="CZ315" i="1"/>
  <c r="CX315" i="1"/>
  <c r="CW315" i="1"/>
  <c r="CV315" i="1"/>
  <c r="CU315" i="1"/>
  <c r="CS315" i="1"/>
  <c r="CR315" i="1"/>
  <c r="CQ315" i="1"/>
  <c r="CO315" i="1"/>
  <c r="CN315" i="1"/>
  <c r="CM315" i="1"/>
  <c r="CH315" i="1"/>
  <c r="CG315" i="1"/>
  <c r="CF315" i="1"/>
  <c r="CE315" i="1"/>
  <c r="CD315" i="1"/>
  <c r="CC315" i="1"/>
  <c r="CB315" i="1"/>
  <c r="CA315" i="1"/>
  <c r="BY315" i="1"/>
  <c r="BX315" i="1"/>
  <c r="BW315" i="1"/>
  <c r="BV315" i="1"/>
  <c r="BU315" i="1"/>
  <c r="BT315" i="1"/>
  <c r="BS315" i="1"/>
  <c r="BQ315" i="1"/>
  <c r="BP315" i="1"/>
  <c r="BO315" i="1"/>
  <c r="BN315" i="1"/>
  <c r="BM315" i="1"/>
  <c r="BL315" i="1"/>
  <c r="BK315" i="1"/>
  <c r="BJ315" i="1"/>
  <c r="BI315" i="1"/>
  <c r="BH315" i="1"/>
  <c r="BG315" i="1"/>
  <c r="BF315" i="1"/>
  <c r="BE315" i="1"/>
  <c r="BC315" i="1"/>
  <c r="BB315" i="1"/>
  <c r="BA315" i="1"/>
  <c r="AZ315" i="1"/>
  <c r="AY315" i="1"/>
  <c r="DD314" i="1"/>
  <c r="DC314" i="1"/>
  <c r="DA314" i="1"/>
  <c r="CZ314" i="1"/>
  <c r="CX314" i="1"/>
  <c r="CW314" i="1"/>
  <c r="CV314" i="1"/>
  <c r="CU314" i="1"/>
  <c r="CS314" i="1"/>
  <c r="CR314" i="1"/>
  <c r="CQ314" i="1"/>
  <c r="CO314" i="1"/>
  <c r="CN314" i="1"/>
  <c r="CM314" i="1"/>
  <c r="CH314" i="1"/>
  <c r="CG314" i="1"/>
  <c r="CF314" i="1"/>
  <c r="CE314" i="1"/>
  <c r="CD314" i="1"/>
  <c r="CC314" i="1"/>
  <c r="CB314" i="1"/>
  <c r="CA314" i="1"/>
  <c r="BY314" i="1"/>
  <c r="BX314" i="1"/>
  <c r="BW314" i="1"/>
  <c r="BV314" i="1"/>
  <c r="BU314" i="1"/>
  <c r="BT314" i="1"/>
  <c r="BS314" i="1"/>
  <c r="BQ314" i="1"/>
  <c r="BP314" i="1"/>
  <c r="BO314" i="1"/>
  <c r="BN314" i="1"/>
  <c r="BM314" i="1"/>
  <c r="BL314" i="1"/>
  <c r="BK314" i="1"/>
  <c r="BJ314" i="1"/>
  <c r="BI314" i="1"/>
  <c r="BH314" i="1"/>
  <c r="BG314" i="1"/>
  <c r="BF314" i="1"/>
  <c r="BE314" i="1"/>
  <c r="BC314" i="1"/>
  <c r="BB314" i="1"/>
  <c r="BA314" i="1"/>
  <c r="AZ314" i="1"/>
  <c r="AY314" i="1"/>
  <c r="DD313" i="1"/>
  <c r="DC313" i="1"/>
  <c r="DA313" i="1"/>
  <c r="CZ313" i="1"/>
  <c r="DB313" i="1" s="1"/>
  <c r="CX313" i="1"/>
  <c r="CW313" i="1"/>
  <c r="CV313" i="1"/>
  <c r="CU313" i="1"/>
  <c r="CS313" i="1"/>
  <c r="CR313" i="1"/>
  <c r="CQ313" i="1"/>
  <c r="CO313" i="1"/>
  <c r="CN313" i="1"/>
  <c r="CM313" i="1"/>
  <c r="CH313" i="1"/>
  <c r="CG313" i="1"/>
  <c r="CF313" i="1"/>
  <c r="CE313" i="1"/>
  <c r="CD313" i="1"/>
  <c r="CC313" i="1"/>
  <c r="CB313" i="1"/>
  <c r="CA313" i="1"/>
  <c r="BY313" i="1"/>
  <c r="BX313" i="1"/>
  <c r="BW313" i="1"/>
  <c r="BV313" i="1"/>
  <c r="BU313" i="1"/>
  <c r="BT313" i="1"/>
  <c r="BS313" i="1"/>
  <c r="BQ313" i="1"/>
  <c r="BP313" i="1"/>
  <c r="BO313" i="1"/>
  <c r="BN313" i="1"/>
  <c r="BM313" i="1"/>
  <c r="BL313" i="1"/>
  <c r="BK313" i="1"/>
  <c r="BJ313" i="1"/>
  <c r="BI313" i="1"/>
  <c r="BH313" i="1"/>
  <c r="BG313" i="1"/>
  <c r="BF313" i="1"/>
  <c r="BE313" i="1"/>
  <c r="BC313" i="1"/>
  <c r="BB313" i="1"/>
  <c r="BA313" i="1"/>
  <c r="AZ313" i="1"/>
  <c r="AY313" i="1"/>
  <c r="DD312" i="1"/>
  <c r="DC312" i="1"/>
  <c r="DA312" i="1"/>
  <c r="CZ312" i="1"/>
  <c r="CX312" i="1"/>
  <c r="CW312" i="1"/>
  <c r="CV312" i="1"/>
  <c r="CU312" i="1"/>
  <c r="CS312" i="1"/>
  <c r="CR312" i="1"/>
  <c r="CQ312" i="1"/>
  <c r="CO312" i="1"/>
  <c r="CN312" i="1"/>
  <c r="CM312" i="1"/>
  <c r="CH312" i="1"/>
  <c r="CG312" i="1"/>
  <c r="CF312" i="1"/>
  <c r="CE312" i="1"/>
  <c r="CD312" i="1"/>
  <c r="CC312" i="1"/>
  <c r="CB312" i="1"/>
  <c r="CA312" i="1"/>
  <c r="BY312" i="1"/>
  <c r="BX312" i="1"/>
  <c r="BW312" i="1"/>
  <c r="BV312" i="1"/>
  <c r="BU312" i="1"/>
  <c r="BT312" i="1"/>
  <c r="BS312" i="1"/>
  <c r="BQ312" i="1"/>
  <c r="BP312" i="1"/>
  <c r="BO312" i="1"/>
  <c r="BN312" i="1"/>
  <c r="BM312" i="1"/>
  <c r="BL312" i="1"/>
  <c r="BK312" i="1"/>
  <c r="BJ312" i="1"/>
  <c r="BI312" i="1"/>
  <c r="BH312" i="1"/>
  <c r="BG312" i="1"/>
  <c r="BF312" i="1"/>
  <c r="BE312" i="1"/>
  <c r="BC312" i="1"/>
  <c r="BB312" i="1"/>
  <c r="BA312" i="1"/>
  <c r="AZ312" i="1"/>
  <c r="AY312" i="1"/>
  <c r="DD311" i="1"/>
  <c r="DC311" i="1"/>
  <c r="DA311" i="1"/>
  <c r="CZ311" i="1"/>
  <c r="CX311" i="1"/>
  <c r="CW311" i="1"/>
  <c r="CV311" i="1"/>
  <c r="CU311" i="1"/>
  <c r="CS311" i="1"/>
  <c r="CR311" i="1"/>
  <c r="CQ311" i="1"/>
  <c r="CO311" i="1"/>
  <c r="CN311" i="1"/>
  <c r="CM311" i="1"/>
  <c r="CH311" i="1"/>
  <c r="CG311" i="1"/>
  <c r="CF311" i="1"/>
  <c r="CE311" i="1"/>
  <c r="CD311" i="1"/>
  <c r="CC311" i="1"/>
  <c r="CB311" i="1"/>
  <c r="CA311" i="1"/>
  <c r="BY311" i="1"/>
  <c r="BX311" i="1"/>
  <c r="BW311" i="1"/>
  <c r="BV311" i="1"/>
  <c r="BU311" i="1"/>
  <c r="BT311" i="1"/>
  <c r="BS311" i="1"/>
  <c r="BQ311" i="1"/>
  <c r="BP311" i="1"/>
  <c r="BO311" i="1"/>
  <c r="BN311" i="1"/>
  <c r="BM311" i="1"/>
  <c r="BL311" i="1"/>
  <c r="BK311" i="1"/>
  <c r="BJ311" i="1"/>
  <c r="BI311" i="1"/>
  <c r="BH311" i="1"/>
  <c r="BG311" i="1"/>
  <c r="BF311" i="1"/>
  <c r="BE311" i="1"/>
  <c r="BC311" i="1"/>
  <c r="BB311" i="1"/>
  <c r="BA311" i="1"/>
  <c r="AZ311" i="1"/>
  <c r="AY311" i="1"/>
  <c r="DD310" i="1"/>
  <c r="DC310" i="1"/>
  <c r="DA310" i="1"/>
  <c r="CZ310" i="1"/>
  <c r="CX310" i="1"/>
  <c r="CW310" i="1"/>
  <c r="CV310" i="1"/>
  <c r="CU310" i="1"/>
  <c r="CS310" i="1"/>
  <c r="CR310" i="1"/>
  <c r="CQ310" i="1"/>
  <c r="CO310" i="1"/>
  <c r="CN310" i="1"/>
  <c r="CM310" i="1"/>
  <c r="CH310" i="1"/>
  <c r="CG310" i="1"/>
  <c r="CF310" i="1"/>
  <c r="CE310" i="1"/>
  <c r="CD310" i="1"/>
  <c r="CC310" i="1"/>
  <c r="CB310" i="1"/>
  <c r="CA310" i="1"/>
  <c r="BY310" i="1"/>
  <c r="BX310" i="1"/>
  <c r="BW310" i="1"/>
  <c r="BV310" i="1"/>
  <c r="BU310" i="1"/>
  <c r="BT310" i="1"/>
  <c r="BS310" i="1"/>
  <c r="BQ310" i="1"/>
  <c r="BP310" i="1"/>
  <c r="BO310" i="1"/>
  <c r="BN310" i="1"/>
  <c r="BM310" i="1"/>
  <c r="BL310" i="1"/>
  <c r="BK310" i="1"/>
  <c r="BJ310" i="1"/>
  <c r="BI310" i="1"/>
  <c r="BH310" i="1"/>
  <c r="BG310" i="1"/>
  <c r="BF310" i="1"/>
  <c r="BE310" i="1"/>
  <c r="BC310" i="1"/>
  <c r="BB310" i="1"/>
  <c r="BA310" i="1"/>
  <c r="AZ310" i="1"/>
  <c r="AY310" i="1"/>
  <c r="DD309" i="1"/>
  <c r="DC309" i="1"/>
  <c r="DA309" i="1"/>
  <c r="CZ309" i="1"/>
  <c r="CX309" i="1"/>
  <c r="CW309" i="1"/>
  <c r="CV309" i="1"/>
  <c r="CU309" i="1"/>
  <c r="CS309" i="1"/>
  <c r="CR309" i="1"/>
  <c r="CQ309" i="1"/>
  <c r="CO309" i="1"/>
  <c r="CN309" i="1"/>
  <c r="CM309" i="1"/>
  <c r="CH309" i="1"/>
  <c r="CG309" i="1"/>
  <c r="CF309" i="1"/>
  <c r="CE309" i="1"/>
  <c r="CD309" i="1"/>
  <c r="CC309" i="1"/>
  <c r="CB309" i="1"/>
  <c r="CA309" i="1"/>
  <c r="BY309" i="1"/>
  <c r="BX309" i="1"/>
  <c r="BZ309" i="1" s="1"/>
  <c r="BW309" i="1"/>
  <c r="BV309" i="1"/>
  <c r="BU309" i="1"/>
  <c r="BT309" i="1"/>
  <c r="BS309" i="1"/>
  <c r="BQ309" i="1"/>
  <c r="BP309" i="1"/>
  <c r="BO309" i="1"/>
  <c r="BN309" i="1"/>
  <c r="BM309" i="1"/>
  <c r="BL309" i="1"/>
  <c r="BK309" i="1"/>
  <c r="BJ309" i="1"/>
  <c r="BI309" i="1"/>
  <c r="BH309" i="1"/>
  <c r="BG309" i="1"/>
  <c r="BF309" i="1"/>
  <c r="BE309" i="1"/>
  <c r="BC309" i="1"/>
  <c r="BB309" i="1"/>
  <c r="BA309" i="1"/>
  <c r="AZ309" i="1"/>
  <c r="AY309" i="1"/>
  <c r="DD308" i="1"/>
  <c r="DC308" i="1"/>
  <c r="DA308" i="1"/>
  <c r="CZ308" i="1"/>
  <c r="CX308" i="1"/>
  <c r="CW308" i="1"/>
  <c r="CV308" i="1"/>
  <c r="CU308" i="1"/>
  <c r="CS308" i="1"/>
  <c r="CR308" i="1"/>
  <c r="CQ308" i="1"/>
  <c r="CO308" i="1"/>
  <c r="CN308" i="1"/>
  <c r="CM308" i="1"/>
  <c r="CH308" i="1"/>
  <c r="CG308" i="1"/>
  <c r="CF308" i="1"/>
  <c r="CE308" i="1"/>
  <c r="CD308" i="1"/>
  <c r="CC308" i="1"/>
  <c r="CB308" i="1"/>
  <c r="CA308" i="1"/>
  <c r="BY308" i="1"/>
  <c r="BX308" i="1"/>
  <c r="BW308" i="1"/>
  <c r="BV308" i="1"/>
  <c r="BU308" i="1"/>
  <c r="BT308" i="1"/>
  <c r="BS308" i="1"/>
  <c r="BQ308" i="1"/>
  <c r="BP308" i="1"/>
  <c r="BO308" i="1"/>
  <c r="BN308" i="1"/>
  <c r="BM308" i="1"/>
  <c r="BL308" i="1"/>
  <c r="BK308" i="1"/>
  <c r="BJ308" i="1"/>
  <c r="BI308" i="1"/>
  <c r="BH308" i="1"/>
  <c r="BG308" i="1"/>
  <c r="BF308" i="1"/>
  <c r="BE308" i="1"/>
  <c r="BC308" i="1"/>
  <c r="BB308" i="1"/>
  <c r="BD308" i="1" s="1"/>
  <c r="BA308" i="1"/>
  <c r="AZ308" i="1"/>
  <c r="AY308" i="1"/>
  <c r="DD307" i="1"/>
  <c r="DC307" i="1"/>
  <c r="DA307" i="1"/>
  <c r="CZ307" i="1"/>
  <c r="CX307" i="1"/>
  <c r="CW307" i="1"/>
  <c r="CV307" i="1"/>
  <c r="CU307" i="1"/>
  <c r="CS307" i="1"/>
  <c r="CR307" i="1"/>
  <c r="CQ307" i="1"/>
  <c r="CO307" i="1"/>
  <c r="CN307" i="1"/>
  <c r="CM307" i="1"/>
  <c r="CH307" i="1"/>
  <c r="CG307" i="1"/>
  <c r="CF307" i="1"/>
  <c r="CE307" i="1"/>
  <c r="CD307" i="1"/>
  <c r="CC307" i="1"/>
  <c r="CB307" i="1"/>
  <c r="CA307" i="1"/>
  <c r="BY307" i="1"/>
  <c r="BX307" i="1"/>
  <c r="BW307" i="1"/>
  <c r="BV307" i="1"/>
  <c r="BU307" i="1"/>
  <c r="BT307" i="1"/>
  <c r="BS307" i="1"/>
  <c r="BQ307" i="1"/>
  <c r="BP307" i="1"/>
  <c r="BO307" i="1"/>
  <c r="BN307" i="1"/>
  <c r="BM307" i="1"/>
  <c r="BL307" i="1"/>
  <c r="BK307" i="1"/>
  <c r="BJ307" i="1"/>
  <c r="BI307" i="1"/>
  <c r="BH307" i="1"/>
  <c r="BG307" i="1"/>
  <c r="BF307" i="1"/>
  <c r="BE307" i="1"/>
  <c r="BC307" i="1"/>
  <c r="BB307" i="1"/>
  <c r="BA307" i="1"/>
  <c r="AZ307" i="1"/>
  <c r="AY307" i="1"/>
  <c r="DD306" i="1"/>
  <c r="DC306" i="1"/>
  <c r="DA306" i="1"/>
  <c r="CZ306" i="1"/>
  <c r="CX306" i="1"/>
  <c r="CW306" i="1"/>
  <c r="CV306" i="1"/>
  <c r="CU306" i="1"/>
  <c r="CS306" i="1"/>
  <c r="CR306" i="1"/>
  <c r="CQ306" i="1"/>
  <c r="CO306" i="1"/>
  <c r="CN306" i="1"/>
  <c r="CM306" i="1"/>
  <c r="CH306" i="1"/>
  <c r="CG306" i="1"/>
  <c r="CF306" i="1"/>
  <c r="CE306" i="1"/>
  <c r="CD306" i="1"/>
  <c r="CC306" i="1"/>
  <c r="CB306" i="1"/>
  <c r="CA306" i="1"/>
  <c r="BY306" i="1"/>
  <c r="BX306" i="1"/>
  <c r="BW306" i="1"/>
  <c r="BV306" i="1"/>
  <c r="BU306" i="1"/>
  <c r="BT306" i="1"/>
  <c r="BS306" i="1"/>
  <c r="BQ306" i="1"/>
  <c r="BP306" i="1"/>
  <c r="BO306" i="1"/>
  <c r="BN306" i="1"/>
  <c r="BM306" i="1"/>
  <c r="BL306" i="1"/>
  <c r="BK306" i="1"/>
  <c r="BJ306" i="1"/>
  <c r="BI306" i="1"/>
  <c r="BH306" i="1"/>
  <c r="BG306" i="1"/>
  <c r="BF306" i="1"/>
  <c r="BE306" i="1"/>
  <c r="BC306" i="1"/>
  <c r="BB306" i="1"/>
  <c r="BA306" i="1"/>
  <c r="AZ306" i="1"/>
  <c r="AY306" i="1"/>
  <c r="DD305" i="1"/>
  <c r="DC305" i="1"/>
  <c r="DA305" i="1"/>
  <c r="CZ305" i="1"/>
  <c r="CX305" i="1"/>
  <c r="CW305" i="1"/>
  <c r="CV305" i="1"/>
  <c r="CU305" i="1"/>
  <c r="CS305" i="1"/>
  <c r="CR305" i="1"/>
  <c r="CQ305" i="1"/>
  <c r="CO305" i="1"/>
  <c r="CN305" i="1"/>
  <c r="CM305" i="1"/>
  <c r="CH305" i="1"/>
  <c r="CG305" i="1"/>
  <c r="CF305" i="1"/>
  <c r="CE305" i="1"/>
  <c r="CD305" i="1"/>
  <c r="CC305" i="1"/>
  <c r="CB305" i="1"/>
  <c r="CA305" i="1"/>
  <c r="BY305" i="1"/>
  <c r="BX305" i="1"/>
  <c r="BW305" i="1"/>
  <c r="BV305" i="1"/>
  <c r="BU305" i="1"/>
  <c r="BT305" i="1"/>
  <c r="BS305" i="1"/>
  <c r="BQ305" i="1"/>
  <c r="BP305" i="1"/>
  <c r="BO305" i="1"/>
  <c r="BN305" i="1"/>
  <c r="BM305" i="1"/>
  <c r="BL305" i="1"/>
  <c r="BK305" i="1"/>
  <c r="BJ305" i="1"/>
  <c r="BI305" i="1"/>
  <c r="BH305" i="1"/>
  <c r="BG305" i="1"/>
  <c r="BF305" i="1"/>
  <c r="BE305" i="1"/>
  <c r="BC305" i="1"/>
  <c r="BB305" i="1"/>
  <c r="BA305" i="1"/>
  <c r="AZ305" i="1"/>
  <c r="AY305" i="1"/>
  <c r="DD304" i="1"/>
  <c r="DC304" i="1"/>
  <c r="DA304" i="1"/>
  <c r="CZ304" i="1"/>
  <c r="CX304" i="1"/>
  <c r="CW304" i="1"/>
  <c r="CV304" i="1"/>
  <c r="CU304" i="1"/>
  <c r="CS304" i="1"/>
  <c r="CR304" i="1"/>
  <c r="CQ304" i="1"/>
  <c r="CO304" i="1"/>
  <c r="CN304" i="1"/>
  <c r="CM304" i="1"/>
  <c r="CH304" i="1"/>
  <c r="CG304" i="1"/>
  <c r="CF304" i="1"/>
  <c r="CE304" i="1"/>
  <c r="CD304" i="1"/>
  <c r="CC304" i="1"/>
  <c r="CB304" i="1"/>
  <c r="CA304" i="1"/>
  <c r="BY304" i="1"/>
  <c r="BX304" i="1"/>
  <c r="BW304" i="1"/>
  <c r="BV304" i="1"/>
  <c r="BU304" i="1"/>
  <c r="BT304" i="1"/>
  <c r="BS304" i="1"/>
  <c r="BQ304" i="1"/>
  <c r="BP304" i="1"/>
  <c r="BO304" i="1"/>
  <c r="BN304" i="1"/>
  <c r="BM304" i="1"/>
  <c r="BL304" i="1"/>
  <c r="BK304" i="1"/>
  <c r="BJ304" i="1"/>
  <c r="BI304" i="1"/>
  <c r="BH304" i="1"/>
  <c r="BG304" i="1"/>
  <c r="BF304" i="1"/>
  <c r="BE304" i="1"/>
  <c r="BC304" i="1"/>
  <c r="BB304" i="1"/>
  <c r="BA304" i="1"/>
  <c r="AZ304" i="1"/>
  <c r="AY304" i="1"/>
  <c r="DD303" i="1"/>
  <c r="DC303" i="1"/>
  <c r="DA303" i="1"/>
  <c r="CZ303" i="1"/>
  <c r="CX303" i="1"/>
  <c r="CW303" i="1"/>
  <c r="CV303" i="1"/>
  <c r="CU303" i="1"/>
  <c r="CS303" i="1"/>
  <c r="CR303" i="1"/>
  <c r="CQ303" i="1"/>
  <c r="CO303" i="1"/>
  <c r="CN303" i="1"/>
  <c r="CM303" i="1"/>
  <c r="CH303" i="1"/>
  <c r="CG303" i="1"/>
  <c r="CF303" i="1"/>
  <c r="CE303" i="1"/>
  <c r="CD303" i="1"/>
  <c r="CC303" i="1"/>
  <c r="CB303" i="1"/>
  <c r="CA303" i="1"/>
  <c r="BY303" i="1"/>
  <c r="BX303" i="1"/>
  <c r="BW303" i="1"/>
  <c r="BV303" i="1"/>
  <c r="BU303" i="1"/>
  <c r="BT303" i="1"/>
  <c r="BS303" i="1"/>
  <c r="BQ303" i="1"/>
  <c r="BP303" i="1"/>
  <c r="BO303" i="1"/>
  <c r="BN303" i="1"/>
  <c r="BM303" i="1"/>
  <c r="BL303" i="1"/>
  <c r="BK303" i="1"/>
  <c r="BJ303" i="1"/>
  <c r="BI303" i="1"/>
  <c r="BH303" i="1"/>
  <c r="BG303" i="1"/>
  <c r="BF303" i="1"/>
  <c r="BE303" i="1"/>
  <c r="BC303" i="1"/>
  <c r="BB303" i="1"/>
  <c r="BA303" i="1"/>
  <c r="AZ303" i="1"/>
  <c r="AY303" i="1"/>
  <c r="DD302" i="1"/>
  <c r="DC302" i="1"/>
  <c r="DA302" i="1"/>
  <c r="CZ302" i="1"/>
  <c r="CX302" i="1"/>
  <c r="CW302" i="1"/>
  <c r="CV302" i="1"/>
  <c r="CU302" i="1"/>
  <c r="CS302" i="1"/>
  <c r="CR302" i="1"/>
  <c r="CQ302" i="1"/>
  <c r="CO302" i="1"/>
  <c r="CN302" i="1"/>
  <c r="CM302" i="1"/>
  <c r="CH302" i="1"/>
  <c r="CG302" i="1"/>
  <c r="CF302" i="1"/>
  <c r="CE302" i="1"/>
  <c r="CD302" i="1"/>
  <c r="CC302" i="1"/>
  <c r="CB302" i="1"/>
  <c r="CA302" i="1"/>
  <c r="BY302" i="1"/>
  <c r="BX302" i="1"/>
  <c r="BW302" i="1"/>
  <c r="BV302" i="1"/>
  <c r="BU302" i="1"/>
  <c r="BT302" i="1"/>
  <c r="BS302" i="1"/>
  <c r="BQ302" i="1"/>
  <c r="BP302" i="1"/>
  <c r="BO302" i="1"/>
  <c r="BN302" i="1"/>
  <c r="BM302" i="1"/>
  <c r="BL302" i="1"/>
  <c r="BK302" i="1"/>
  <c r="BJ302" i="1"/>
  <c r="BI302" i="1"/>
  <c r="BH302" i="1"/>
  <c r="BG302" i="1"/>
  <c r="BF302" i="1"/>
  <c r="BE302" i="1"/>
  <c r="BC302" i="1"/>
  <c r="BB302" i="1"/>
  <c r="BA302" i="1"/>
  <c r="AZ302" i="1"/>
  <c r="AY302" i="1"/>
  <c r="DD301" i="1"/>
  <c r="DC301" i="1"/>
  <c r="DA301" i="1"/>
  <c r="CZ301" i="1"/>
  <c r="CX301" i="1"/>
  <c r="CW301" i="1"/>
  <c r="CV301" i="1"/>
  <c r="CU301" i="1"/>
  <c r="CS301" i="1"/>
  <c r="CR301" i="1"/>
  <c r="CQ301" i="1"/>
  <c r="CO301" i="1"/>
  <c r="CN301" i="1"/>
  <c r="CJ301" i="1" s="1"/>
  <c r="CM301" i="1"/>
  <c r="CH301" i="1"/>
  <c r="CG301" i="1"/>
  <c r="CF301" i="1"/>
  <c r="CE301" i="1"/>
  <c r="CD301" i="1"/>
  <c r="CC301" i="1"/>
  <c r="CB301" i="1"/>
  <c r="CA301" i="1"/>
  <c r="BY301" i="1"/>
  <c r="BX301" i="1"/>
  <c r="BZ301" i="1" s="1"/>
  <c r="BW301" i="1"/>
  <c r="BV301" i="1"/>
  <c r="BU301" i="1"/>
  <c r="BT301" i="1"/>
  <c r="BS301" i="1"/>
  <c r="BQ301" i="1"/>
  <c r="BP301" i="1"/>
  <c r="BO301" i="1"/>
  <c r="BN301" i="1"/>
  <c r="BM301" i="1"/>
  <c r="BL301" i="1"/>
  <c r="BK301" i="1"/>
  <c r="BJ301" i="1"/>
  <c r="BI301" i="1"/>
  <c r="BH301" i="1"/>
  <c r="BG301" i="1"/>
  <c r="BF301" i="1"/>
  <c r="BE301" i="1"/>
  <c r="BC301" i="1"/>
  <c r="BB301" i="1"/>
  <c r="BA301" i="1"/>
  <c r="AZ301" i="1"/>
  <c r="AY301" i="1"/>
  <c r="DD300" i="1"/>
  <c r="DC300" i="1"/>
  <c r="DA300" i="1"/>
  <c r="CZ300" i="1"/>
  <c r="CX300" i="1"/>
  <c r="CW300" i="1"/>
  <c r="CV300" i="1"/>
  <c r="CU300" i="1"/>
  <c r="CS300" i="1"/>
  <c r="CR300" i="1"/>
  <c r="CQ300" i="1"/>
  <c r="CO300" i="1"/>
  <c r="CN300" i="1"/>
  <c r="CM300" i="1"/>
  <c r="CH300" i="1"/>
  <c r="CG300" i="1"/>
  <c r="CF300" i="1"/>
  <c r="CE300" i="1"/>
  <c r="CD300" i="1"/>
  <c r="CC300" i="1"/>
  <c r="CB300" i="1"/>
  <c r="CA300" i="1"/>
  <c r="BY300" i="1"/>
  <c r="BX300" i="1"/>
  <c r="BW300" i="1"/>
  <c r="BV300" i="1"/>
  <c r="BU300" i="1"/>
  <c r="BT300" i="1"/>
  <c r="BS300" i="1"/>
  <c r="BQ300" i="1"/>
  <c r="BP300" i="1"/>
  <c r="BO300" i="1"/>
  <c r="BN300" i="1"/>
  <c r="BM300" i="1"/>
  <c r="BL300" i="1"/>
  <c r="BK300" i="1"/>
  <c r="BJ300" i="1"/>
  <c r="BI300" i="1"/>
  <c r="BH300" i="1"/>
  <c r="BG300" i="1"/>
  <c r="BF300" i="1"/>
  <c r="BE300" i="1"/>
  <c r="BC300" i="1"/>
  <c r="BB300" i="1"/>
  <c r="BA300" i="1"/>
  <c r="AZ300" i="1"/>
  <c r="AY300" i="1"/>
  <c r="DD299" i="1"/>
  <c r="DC299" i="1"/>
  <c r="DE299" i="1" s="1"/>
  <c r="DA299" i="1"/>
  <c r="CZ299" i="1"/>
  <c r="CX299" i="1"/>
  <c r="CW299" i="1"/>
  <c r="CV299" i="1"/>
  <c r="CU299" i="1"/>
  <c r="CS299" i="1"/>
  <c r="CR299" i="1"/>
  <c r="CQ299" i="1"/>
  <c r="CO299" i="1"/>
  <c r="CN299" i="1"/>
  <c r="CM299" i="1"/>
  <c r="CH299" i="1"/>
  <c r="CG299" i="1"/>
  <c r="CF299" i="1"/>
  <c r="CE299" i="1"/>
  <c r="CD299" i="1"/>
  <c r="CC299" i="1"/>
  <c r="CB299" i="1"/>
  <c r="CA299" i="1"/>
  <c r="BY299" i="1"/>
  <c r="BX299" i="1"/>
  <c r="BW299" i="1"/>
  <c r="BV299" i="1"/>
  <c r="BU299" i="1"/>
  <c r="BT299" i="1"/>
  <c r="BS299" i="1"/>
  <c r="BQ299" i="1"/>
  <c r="BP299" i="1"/>
  <c r="BO299" i="1"/>
  <c r="BN299" i="1"/>
  <c r="BM299" i="1"/>
  <c r="BL299" i="1"/>
  <c r="BK299" i="1"/>
  <c r="BJ299" i="1"/>
  <c r="BI299" i="1"/>
  <c r="BH299" i="1"/>
  <c r="BG299" i="1"/>
  <c r="BF299" i="1"/>
  <c r="BE299" i="1"/>
  <c r="BC299" i="1"/>
  <c r="BB299" i="1"/>
  <c r="BA299" i="1"/>
  <c r="AZ299" i="1"/>
  <c r="AY299" i="1"/>
  <c r="DD298" i="1"/>
  <c r="DC298" i="1"/>
  <c r="DA298" i="1"/>
  <c r="CZ298" i="1"/>
  <c r="CX298" i="1"/>
  <c r="CW298" i="1"/>
  <c r="CV298" i="1"/>
  <c r="CU298" i="1"/>
  <c r="CS298" i="1"/>
  <c r="CR298" i="1"/>
  <c r="CQ298" i="1"/>
  <c r="CO298" i="1"/>
  <c r="CN298" i="1"/>
  <c r="CM298" i="1"/>
  <c r="CH298" i="1"/>
  <c r="CG298" i="1"/>
  <c r="CF298" i="1"/>
  <c r="CE298" i="1"/>
  <c r="CD298" i="1"/>
  <c r="CC298" i="1"/>
  <c r="CB298" i="1"/>
  <c r="CA298" i="1"/>
  <c r="BY298" i="1"/>
  <c r="BX298" i="1"/>
  <c r="BW298" i="1"/>
  <c r="BV298" i="1"/>
  <c r="BU298" i="1"/>
  <c r="BT298" i="1"/>
  <c r="BS298" i="1"/>
  <c r="BQ298" i="1"/>
  <c r="BP298" i="1"/>
  <c r="BO298" i="1"/>
  <c r="BN298" i="1"/>
  <c r="BM298" i="1"/>
  <c r="BL298" i="1"/>
  <c r="BK298" i="1"/>
  <c r="BJ298" i="1"/>
  <c r="BI298" i="1"/>
  <c r="BH298" i="1"/>
  <c r="BG298" i="1"/>
  <c r="BF298" i="1"/>
  <c r="BE298" i="1"/>
  <c r="BC298" i="1"/>
  <c r="BB298" i="1"/>
  <c r="BA298" i="1"/>
  <c r="AZ298" i="1"/>
  <c r="AY298" i="1"/>
  <c r="DD297" i="1"/>
  <c r="DC297" i="1"/>
  <c r="DA297" i="1"/>
  <c r="CZ297" i="1"/>
  <c r="CX297" i="1"/>
  <c r="CW297" i="1"/>
  <c r="CV297" i="1"/>
  <c r="CU297" i="1"/>
  <c r="CS297" i="1"/>
  <c r="CR297" i="1"/>
  <c r="CQ297" i="1"/>
  <c r="CO297" i="1"/>
  <c r="CN297" i="1"/>
  <c r="CM297" i="1"/>
  <c r="CH297" i="1"/>
  <c r="CG297" i="1"/>
  <c r="CF297" i="1"/>
  <c r="CE297" i="1"/>
  <c r="CD297" i="1"/>
  <c r="CC297" i="1"/>
  <c r="CB297" i="1"/>
  <c r="CA297" i="1"/>
  <c r="BY297" i="1"/>
  <c r="BX297" i="1"/>
  <c r="BW297" i="1"/>
  <c r="BV297" i="1"/>
  <c r="BU297" i="1"/>
  <c r="BT297" i="1"/>
  <c r="BS297" i="1"/>
  <c r="BQ297" i="1"/>
  <c r="BP297" i="1"/>
  <c r="BO297" i="1"/>
  <c r="BN297" i="1"/>
  <c r="BM297" i="1"/>
  <c r="BL297" i="1"/>
  <c r="BK297" i="1"/>
  <c r="BJ297" i="1"/>
  <c r="BI297" i="1"/>
  <c r="BH297" i="1"/>
  <c r="BG297" i="1"/>
  <c r="BF297" i="1"/>
  <c r="BE297" i="1"/>
  <c r="BC297" i="1"/>
  <c r="BB297" i="1"/>
  <c r="BA297" i="1"/>
  <c r="AZ297" i="1"/>
  <c r="AY297" i="1"/>
  <c r="DD296" i="1"/>
  <c r="DC296" i="1"/>
  <c r="DA296" i="1"/>
  <c r="CZ296" i="1"/>
  <c r="CX296" i="1"/>
  <c r="CW296" i="1"/>
  <c r="CV296" i="1"/>
  <c r="CU296" i="1"/>
  <c r="CS296" i="1"/>
  <c r="CR296" i="1"/>
  <c r="CQ296" i="1"/>
  <c r="CO296" i="1"/>
  <c r="CN296" i="1"/>
  <c r="CM296" i="1"/>
  <c r="CH296" i="1"/>
  <c r="CG296" i="1"/>
  <c r="CF296" i="1"/>
  <c r="CE296" i="1"/>
  <c r="CD296" i="1"/>
  <c r="CC296" i="1"/>
  <c r="CB296" i="1"/>
  <c r="CA296" i="1"/>
  <c r="BY296" i="1"/>
  <c r="BX296" i="1"/>
  <c r="BW296" i="1"/>
  <c r="BV296" i="1"/>
  <c r="BU296" i="1"/>
  <c r="BT296" i="1"/>
  <c r="BS296" i="1"/>
  <c r="BQ296" i="1"/>
  <c r="BP296" i="1"/>
  <c r="BO296" i="1"/>
  <c r="BN296" i="1"/>
  <c r="BM296" i="1"/>
  <c r="BL296" i="1"/>
  <c r="BK296" i="1"/>
  <c r="BJ296" i="1"/>
  <c r="BI296" i="1"/>
  <c r="BH296" i="1"/>
  <c r="BG296" i="1"/>
  <c r="BF296" i="1"/>
  <c r="BE296" i="1"/>
  <c r="BC296" i="1"/>
  <c r="BB296" i="1"/>
  <c r="BA296" i="1"/>
  <c r="AZ296" i="1"/>
  <c r="AY296" i="1"/>
  <c r="DD295" i="1"/>
  <c r="DC295" i="1"/>
  <c r="DA295" i="1"/>
  <c r="CZ295" i="1"/>
  <c r="CX295" i="1"/>
  <c r="CW295" i="1"/>
  <c r="CV295" i="1"/>
  <c r="CU295" i="1"/>
  <c r="CS295" i="1"/>
  <c r="CR295" i="1"/>
  <c r="CQ295" i="1"/>
  <c r="CO295" i="1"/>
  <c r="CN295" i="1"/>
  <c r="CM295" i="1"/>
  <c r="CH295" i="1"/>
  <c r="CG295" i="1"/>
  <c r="CF295" i="1"/>
  <c r="CE295" i="1"/>
  <c r="CD295" i="1"/>
  <c r="CC295" i="1"/>
  <c r="CB295" i="1"/>
  <c r="CA295" i="1"/>
  <c r="BY295" i="1"/>
  <c r="BX295" i="1"/>
  <c r="BW295" i="1"/>
  <c r="BV295" i="1"/>
  <c r="BU295" i="1"/>
  <c r="BT295" i="1"/>
  <c r="BS295" i="1"/>
  <c r="BQ295" i="1"/>
  <c r="BP295" i="1"/>
  <c r="BO295" i="1"/>
  <c r="BN295" i="1"/>
  <c r="BM295" i="1"/>
  <c r="BL295" i="1"/>
  <c r="BK295" i="1"/>
  <c r="BJ295" i="1"/>
  <c r="BI295" i="1"/>
  <c r="BH295" i="1"/>
  <c r="BG295" i="1"/>
  <c r="BF295" i="1"/>
  <c r="BE295" i="1"/>
  <c r="BC295" i="1"/>
  <c r="BB295" i="1"/>
  <c r="BA295" i="1"/>
  <c r="AZ295" i="1"/>
  <c r="AY295" i="1"/>
  <c r="DD294" i="1"/>
  <c r="DC294" i="1"/>
  <c r="DA294" i="1"/>
  <c r="CZ294" i="1"/>
  <c r="CX294" i="1"/>
  <c r="CW294" i="1"/>
  <c r="CV294" i="1"/>
  <c r="CU294" i="1"/>
  <c r="CS294" i="1"/>
  <c r="CR294" i="1"/>
  <c r="CQ294" i="1"/>
  <c r="CO294" i="1"/>
  <c r="CN294" i="1"/>
  <c r="CM294" i="1"/>
  <c r="CH294" i="1"/>
  <c r="CG294" i="1"/>
  <c r="CF294" i="1"/>
  <c r="CE294" i="1"/>
  <c r="CD294" i="1"/>
  <c r="CC294" i="1"/>
  <c r="CB294" i="1"/>
  <c r="CA294" i="1"/>
  <c r="BY294" i="1"/>
  <c r="BX294" i="1"/>
  <c r="BW294" i="1"/>
  <c r="BV294" i="1"/>
  <c r="BU294" i="1"/>
  <c r="BT294" i="1"/>
  <c r="BS294" i="1"/>
  <c r="BQ294" i="1"/>
  <c r="BP294" i="1"/>
  <c r="BO294" i="1"/>
  <c r="BN294" i="1"/>
  <c r="BM294" i="1"/>
  <c r="BL294" i="1"/>
  <c r="BK294" i="1"/>
  <c r="BJ294" i="1"/>
  <c r="BI294" i="1"/>
  <c r="BH294" i="1"/>
  <c r="BG294" i="1"/>
  <c r="BF294" i="1"/>
  <c r="BE294" i="1"/>
  <c r="BC294" i="1"/>
  <c r="BB294" i="1"/>
  <c r="BA294" i="1"/>
  <c r="AZ294" i="1"/>
  <c r="AY294" i="1"/>
  <c r="DD293" i="1"/>
  <c r="DC293" i="1"/>
  <c r="DA293" i="1"/>
  <c r="CZ293" i="1"/>
  <c r="CX293" i="1"/>
  <c r="CW293" i="1"/>
  <c r="CV293" i="1"/>
  <c r="CU293" i="1"/>
  <c r="CS293" i="1"/>
  <c r="CR293" i="1"/>
  <c r="CQ293" i="1"/>
  <c r="CO293" i="1"/>
  <c r="CN293" i="1"/>
  <c r="CJ293" i="1" s="1"/>
  <c r="CM293" i="1"/>
  <c r="CH293" i="1"/>
  <c r="CG293" i="1"/>
  <c r="CF293" i="1"/>
  <c r="CE293" i="1"/>
  <c r="CD293" i="1"/>
  <c r="CC293" i="1"/>
  <c r="CB293" i="1"/>
  <c r="CA293" i="1"/>
  <c r="BY293" i="1"/>
  <c r="BX293" i="1"/>
  <c r="BW293" i="1"/>
  <c r="BV293" i="1"/>
  <c r="BU293" i="1"/>
  <c r="BT293" i="1"/>
  <c r="BS293" i="1"/>
  <c r="BQ293" i="1"/>
  <c r="BP293" i="1"/>
  <c r="BO293" i="1"/>
  <c r="BN293" i="1"/>
  <c r="BM293" i="1"/>
  <c r="BL293" i="1"/>
  <c r="BK293" i="1"/>
  <c r="BJ293" i="1"/>
  <c r="BI293" i="1"/>
  <c r="BH293" i="1"/>
  <c r="BG293" i="1"/>
  <c r="BF293" i="1"/>
  <c r="BE293" i="1"/>
  <c r="BC293" i="1"/>
  <c r="BB293" i="1"/>
  <c r="BA293" i="1"/>
  <c r="AZ293" i="1"/>
  <c r="AY293" i="1"/>
  <c r="DD292" i="1"/>
  <c r="DC292" i="1"/>
  <c r="DA292" i="1"/>
  <c r="CZ292" i="1"/>
  <c r="CX292" i="1"/>
  <c r="CW292" i="1"/>
  <c r="CV292" i="1"/>
  <c r="CU292" i="1"/>
  <c r="CS292" i="1"/>
  <c r="CR292" i="1"/>
  <c r="CQ292" i="1"/>
  <c r="CO292" i="1"/>
  <c r="CN292" i="1"/>
  <c r="CM292" i="1"/>
  <c r="CH292" i="1"/>
  <c r="CG292" i="1"/>
  <c r="CF292" i="1"/>
  <c r="CE292" i="1"/>
  <c r="CD292" i="1"/>
  <c r="CC292" i="1"/>
  <c r="CB292" i="1"/>
  <c r="CA292" i="1"/>
  <c r="BY292" i="1"/>
  <c r="BX292" i="1"/>
  <c r="BW292" i="1"/>
  <c r="BV292" i="1"/>
  <c r="BU292" i="1"/>
  <c r="BT292" i="1"/>
  <c r="BS292" i="1"/>
  <c r="BQ292" i="1"/>
  <c r="BP292" i="1"/>
  <c r="BO292" i="1"/>
  <c r="BN292" i="1"/>
  <c r="BM292" i="1"/>
  <c r="BL292" i="1"/>
  <c r="BK292" i="1"/>
  <c r="BJ292" i="1"/>
  <c r="BI292" i="1"/>
  <c r="BH292" i="1"/>
  <c r="BG292" i="1"/>
  <c r="BF292" i="1"/>
  <c r="BE292" i="1"/>
  <c r="BC292" i="1"/>
  <c r="BB292" i="1"/>
  <c r="BA292" i="1"/>
  <c r="AZ292" i="1"/>
  <c r="AY292" i="1"/>
  <c r="DD291" i="1"/>
  <c r="DC291" i="1"/>
  <c r="DA291" i="1"/>
  <c r="CZ291" i="1"/>
  <c r="CX291" i="1"/>
  <c r="CW291" i="1"/>
  <c r="CV291" i="1"/>
  <c r="CU291" i="1"/>
  <c r="CS291" i="1"/>
  <c r="CR291" i="1"/>
  <c r="CQ291" i="1"/>
  <c r="CO291" i="1"/>
  <c r="CN291" i="1"/>
  <c r="CM291" i="1"/>
  <c r="CH291" i="1"/>
  <c r="CG291" i="1"/>
  <c r="CF291" i="1"/>
  <c r="CE291" i="1"/>
  <c r="CD291" i="1"/>
  <c r="CC291" i="1"/>
  <c r="CB291" i="1"/>
  <c r="CA291" i="1"/>
  <c r="BY291" i="1"/>
  <c r="BX291" i="1"/>
  <c r="BW291" i="1"/>
  <c r="BV291" i="1"/>
  <c r="BU291" i="1"/>
  <c r="BT291" i="1"/>
  <c r="BS291" i="1"/>
  <c r="BQ291" i="1"/>
  <c r="BP291" i="1"/>
  <c r="BO291" i="1"/>
  <c r="BN291" i="1"/>
  <c r="BM291" i="1"/>
  <c r="BL291" i="1"/>
  <c r="BK291" i="1"/>
  <c r="BJ291" i="1"/>
  <c r="BI291" i="1"/>
  <c r="BH291" i="1"/>
  <c r="BG291" i="1"/>
  <c r="BF291" i="1"/>
  <c r="BE291" i="1"/>
  <c r="BC291" i="1"/>
  <c r="BB291" i="1"/>
  <c r="BA291" i="1"/>
  <c r="AZ291" i="1"/>
  <c r="AY291" i="1"/>
  <c r="DD290" i="1"/>
  <c r="DC290" i="1"/>
  <c r="DA290" i="1"/>
  <c r="CZ290" i="1"/>
  <c r="CX290" i="1"/>
  <c r="CW290" i="1"/>
  <c r="CV290" i="1"/>
  <c r="CU290" i="1"/>
  <c r="CS290" i="1"/>
  <c r="CR290" i="1"/>
  <c r="CQ290" i="1"/>
  <c r="CO290" i="1"/>
  <c r="CN290" i="1"/>
  <c r="CM290" i="1"/>
  <c r="CH290" i="1"/>
  <c r="CG290" i="1"/>
  <c r="CF290" i="1"/>
  <c r="CE290" i="1"/>
  <c r="CD290" i="1"/>
  <c r="CC290" i="1"/>
  <c r="CB290" i="1"/>
  <c r="CA290" i="1"/>
  <c r="BY290" i="1"/>
  <c r="BX290" i="1"/>
  <c r="BW290" i="1"/>
  <c r="BV290" i="1"/>
  <c r="BU290" i="1"/>
  <c r="BT290" i="1"/>
  <c r="BS290" i="1"/>
  <c r="BQ290" i="1"/>
  <c r="BP290" i="1"/>
  <c r="BO290" i="1"/>
  <c r="BN290" i="1"/>
  <c r="BM290" i="1"/>
  <c r="BL290" i="1"/>
  <c r="BK290" i="1"/>
  <c r="BJ290" i="1"/>
  <c r="BI290" i="1"/>
  <c r="BH290" i="1"/>
  <c r="BG290" i="1"/>
  <c r="BF290" i="1"/>
  <c r="BE290" i="1"/>
  <c r="BC290" i="1"/>
  <c r="BB290" i="1"/>
  <c r="BA290" i="1"/>
  <c r="AZ290" i="1"/>
  <c r="AY290" i="1"/>
  <c r="DD289" i="1"/>
  <c r="DC289" i="1"/>
  <c r="DA289" i="1"/>
  <c r="CZ289" i="1"/>
  <c r="CX289" i="1"/>
  <c r="CW289" i="1"/>
  <c r="CV289" i="1"/>
  <c r="CU289" i="1"/>
  <c r="CS289" i="1"/>
  <c r="CR289" i="1"/>
  <c r="CQ289" i="1"/>
  <c r="CO289" i="1"/>
  <c r="CN289" i="1"/>
  <c r="CM289" i="1"/>
  <c r="CH289" i="1"/>
  <c r="CG289" i="1"/>
  <c r="CF289" i="1"/>
  <c r="CE289" i="1"/>
  <c r="CD289" i="1"/>
  <c r="CC289" i="1"/>
  <c r="CB289" i="1"/>
  <c r="CA289" i="1"/>
  <c r="BY289" i="1"/>
  <c r="BX289" i="1"/>
  <c r="BW289" i="1"/>
  <c r="BV289" i="1"/>
  <c r="BU289" i="1"/>
  <c r="BT289" i="1"/>
  <c r="BS289" i="1"/>
  <c r="BQ289" i="1"/>
  <c r="BP289" i="1"/>
  <c r="BO289" i="1"/>
  <c r="BN289" i="1"/>
  <c r="BM289" i="1"/>
  <c r="BL289" i="1"/>
  <c r="BK289" i="1"/>
  <c r="BJ289" i="1"/>
  <c r="BI289" i="1"/>
  <c r="BH289" i="1"/>
  <c r="BG289" i="1"/>
  <c r="BF289" i="1"/>
  <c r="BE289" i="1"/>
  <c r="BC289" i="1"/>
  <c r="BB289" i="1"/>
  <c r="BA289" i="1"/>
  <c r="AZ289" i="1"/>
  <c r="AY289" i="1"/>
  <c r="DD288" i="1"/>
  <c r="DC288" i="1"/>
  <c r="DA288" i="1"/>
  <c r="CZ288" i="1"/>
  <c r="CX288" i="1"/>
  <c r="CW288" i="1"/>
  <c r="CV288" i="1"/>
  <c r="CU288" i="1"/>
  <c r="CS288" i="1"/>
  <c r="CR288" i="1"/>
  <c r="CQ288" i="1"/>
  <c r="CO288" i="1"/>
  <c r="CN288" i="1"/>
  <c r="CM288" i="1"/>
  <c r="CH288" i="1"/>
  <c r="CG288" i="1"/>
  <c r="CF288" i="1"/>
  <c r="CE288" i="1"/>
  <c r="CD288" i="1"/>
  <c r="CC288" i="1"/>
  <c r="CB288" i="1"/>
  <c r="CA288" i="1"/>
  <c r="BY288" i="1"/>
  <c r="BX288" i="1"/>
  <c r="BW288" i="1"/>
  <c r="BV288" i="1"/>
  <c r="BU288" i="1"/>
  <c r="BT288" i="1"/>
  <c r="BS288" i="1"/>
  <c r="BQ288" i="1"/>
  <c r="BP288" i="1"/>
  <c r="BO288" i="1"/>
  <c r="BN288" i="1"/>
  <c r="BM288" i="1"/>
  <c r="BL288" i="1"/>
  <c r="BK288" i="1"/>
  <c r="BJ288" i="1"/>
  <c r="BI288" i="1"/>
  <c r="BH288" i="1"/>
  <c r="BG288" i="1"/>
  <c r="BF288" i="1"/>
  <c r="BE288" i="1"/>
  <c r="BC288" i="1"/>
  <c r="BB288" i="1"/>
  <c r="BA288" i="1"/>
  <c r="AZ288" i="1"/>
  <c r="AY288" i="1"/>
  <c r="DD287" i="1"/>
  <c r="DC287" i="1"/>
  <c r="DA287" i="1"/>
  <c r="CZ287" i="1"/>
  <c r="CX287" i="1"/>
  <c r="CW287" i="1"/>
  <c r="CV287" i="1"/>
  <c r="CU287" i="1"/>
  <c r="CS287" i="1"/>
  <c r="CR287" i="1"/>
  <c r="CQ287" i="1"/>
  <c r="CO287" i="1"/>
  <c r="CN287" i="1"/>
  <c r="CM287" i="1"/>
  <c r="CH287" i="1"/>
  <c r="CG287" i="1"/>
  <c r="CF287" i="1"/>
  <c r="CE287" i="1"/>
  <c r="CD287" i="1"/>
  <c r="CC287" i="1"/>
  <c r="CB287" i="1"/>
  <c r="CA287" i="1"/>
  <c r="BY287" i="1"/>
  <c r="BX287" i="1"/>
  <c r="BW287" i="1"/>
  <c r="BV287" i="1"/>
  <c r="BU287" i="1"/>
  <c r="BT287" i="1"/>
  <c r="BS287" i="1"/>
  <c r="BQ287" i="1"/>
  <c r="BP287" i="1"/>
  <c r="BO287" i="1"/>
  <c r="BN287" i="1"/>
  <c r="BM287" i="1"/>
  <c r="BL287" i="1"/>
  <c r="BK287" i="1"/>
  <c r="BJ287" i="1"/>
  <c r="BI287" i="1"/>
  <c r="BH287" i="1"/>
  <c r="BG287" i="1"/>
  <c r="BF287" i="1"/>
  <c r="BE287" i="1"/>
  <c r="BC287" i="1"/>
  <c r="BB287" i="1"/>
  <c r="BA287" i="1"/>
  <c r="AZ287" i="1"/>
  <c r="AY287" i="1"/>
  <c r="DD286" i="1"/>
  <c r="DC286" i="1"/>
  <c r="DA286" i="1"/>
  <c r="CZ286" i="1"/>
  <c r="CX286" i="1"/>
  <c r="CW286" i="1"/>
  <c r="CV286" i="1"/>
  <c r="CU286" i="1"/>
  <c r="CS286" i="1"/>
  <c r="CR286" i="1"/>
  <c r="CQ286" i="1"/>
  <c r="CO286" i="1"/>
  <c r="CN286" i="1"/>
  <c r="CM286" i="1"/>
  <c r="CH286" i="1"/>
  <c r="CG286" i="1"/>
  <c r="CF286" i="1"/>
  <c r="CE286" i="1"/>
  <c r="CD286" i="1"/>
  <c r="CC286" i="1"/>
  <c r="CB286" i="1"/>
  <c r="CA286" i="1"/>
  <c r="BY286" i="1"/>
  <c r="BX286" i="1"/>
  <c r="BW286" i="1"/>
  <c r="BV286" i="1"/>
  <c r="BU286" i="1"/>
  <c r="BT286" i="1"/>
  <c r="BS286" i="1"/>
  <c r="BQ286" i="1"/>
  <c r="BP286" i="1"/>
  <c r="BO286" i="1"/>
  <c r="BN286" i="1"/>
  <c r="BM286" i="1"/>
  <c r="BL286" i="1"/>
  <c r="BK286" i="1"/>
  <c r="BJ286" i="1"/>
  <c r="BI286" i="1"/>
  <c r="BH286" i="1"/>
  <c r="BG286" i="1"/>
  <c r="BF286" i="1"/>
  <c r="BE286" i="1"/>
  <c r="BC286" i="1"/>
  <c r="BB286" i="1"/>
  <c r="BA286" i="1"/>
  <c r="AZ286" i="1"/>
  <c r="AY286" i="1"/>
  <c r="DD285" i="1"/>
  <c r="DC285" i="1"/>
  <c r="DA285" i="1"/>
  <c r="CZ285" i="1"/>
  <c r="CX285" i="1"/>
  <c r="CW285" i="1"/>
  <c r="CV285" i="1"/>
  <c r="CU285" i="1"/>
  <c r="CS285" i="1"/>
  <c r="CR285" i="1"/>
  <c r="CQ285" i="1"/>
  <c r="CO285" i="1"/>
  <c r="CN285" i="1"/>
  <c r="CM285" i="1"/>
  <c r="CH285" i="1"/>
  <c r="CG285" i="1"/>
  <c r="CF285" i="1"/>
  <c r="CE285" i="1"/>
  <c r="CD285" i="1"/>
  <c r="CC285" i="1"/>
  <c r="CB285" i="1"/>
  <c r="CA285" i="1"/>
  <c r="BY285" i="1"/>
  <c r="BX285" i="1"/>
  <c r="BW285" i="1"/>
  <c r="BV285" i="1"/>
  <c r="BU285" i="1"/>
  <c r="BT285" i="1"/>
  <c r="BS285" i="1"/>
  <c r="BQ285" i="1"/>
  <c r="BP285" i="1"/>
  <c r="BO285" i="1"/>
  <c r="BN285" i="1"/>
  <c r="BM285" i="1"/>
  <c r="BL285" i="1"/>
  <c r="BK285" i="1"/>
  <c r="BJ285" i="1"/>
  <c r="BI285" i="1"/>
  <c r="BH285" i="1"/>
  <c r="BG285" i="1"/>
  <c r="BF285" i="1"/>
  <c r="BE285" i="1"/>
  <c r="BC285" i="1"/>
  <c r="BB285" i="1"/>
  <c r="BA285" i="1"/>
  <c r="AZ285" i="1"/>
  <c r="AY285" i="1"/>
  <c r="DD284" i="1"/>
  <c r="DC284" i="1"/>
  <c r="DA284" i="1"/>
  <c r="CZ284" i="1"/>
  <c r="CX284" i="1"/>
  <c r="CW284" i="1"/>
  <c r="CV284" i="1"/>
  <c r="CU284" i="1"/>
  <c r="CS284" i="1"/>
  <c r="CR284" i="1"/>
  <c r="CQ284" i="1"/>
  <c r="CO284" i="1"/>
  <c r="CN284" i="1"/>
  <c r="CM284" i="1"/>
  <c r="CH284" i="1"/>
  <c r="CG284" i="1"/>
  <c r="CF284" i="1"/>
  <c r="CE284" i="1"/>
  <c r="CD284" i="1"/>
  <c r="CC284" i="1"/>
  <c r="CB284" i="1"/>
  <c r="CA284" i="1"/>
  <c r="BY284" i="1"/>
  <c r="BX284" i="1"/>
  <c r="BW284" i="1"/>
  <c r="BV284" i="1"/>
  <c r="BU284" i="1"/>
  <c r="BT284" i="1"/>
  <c r="BS284" i="1"/>
  <c r="BQ284" i="1"/>
  <c r="BP284" i="1"/>
  <c r="BO284" i="1"/>
  <c r="BN284" i="1"/>
  <c r="BM284" i="1"/>
  <c r="BL284" i="1"/>
  <c r="BK284" i="1"/>
  <c r="BJ284" i="1"/>
  <c r="BI284" i="1"/>
  <c r="BH284" i="1"/>
  <c r="BG284" i="1"/>
  <c r="BF284" i="1"/>
  <c r="BE284" i="1"/>
  <c r="BC284" i="1"/>
  <c r="BB284" i="1"/>
  <c r="BA284" i="1"/>
  <c r="AZ284" i="1"/>
  <c r="AY284" i="1"/>
  <c r="DD283" i="1"/>
  <c r="DC283" i="1"/>
  <c r="DA283" i="1"/>
  <c r="CZ283" i="1"/>
  <c r="CX283" i="1"/>
  <c r="CW283" i="1"/>
  <c r="CV283" i="1"/>
  <c r="CU283" i="1"/>
  <c r="CS283" i="1"/>
  <c r="CR283" i="1"/>
  <c r="CQ283" i="1"/>
  <c r="CO283" i="1"/>
  <c r="CN283" i="1"/>
  <c r="CM283" i="1"/>
  <c r="CH283" i="1"/>
  <c r="CG283" i="1"/>
  <c r="CF283" i="1"/>
  <c r="CE283" i="1"/>
  <c r="CD283" i="1"/>
  <c r="CC283" i="1"/>
  <c r="CB283" i="1"/>
  <c r="CA283" i="1"/>
  <c r="BY283" i="1"/>
  <c r="BX283" i="1"/>
  <c r="BW283" i="1"/>
  <c r="BV283" i="1"/>
  <c r="BU283" i="1"/>
  <c r="BT283" i="1"/>
  <c r="BS283" i="1"/>
  <c r="BQ283" i="1"/>
  <c r="BP283" i="1"/>
  <c r="BO283" i="1"/>
  <c r="BN283" i="1"/>
  <c r="BM283" i="1"/>
  <c r="BL283" i="1"/>
  <c r="BK283" i="1"/>
  <c r="BJ283" i="1"/>
  <c r="BI283" i="1"/>
  <c r="BH283" i="1"/>
  <c r="BG283" i="1"/>
  <c r="BF283" i="1"/>
  <c r="BE283" i="1"/>
  <c r="BC283" i="1"/>
  <c r="BB283" i="1"/>
  <c r="BA283" i="1"/>
  <c r="AZ283" i="1"/>
  <c r="AY283" i="1"/>
  <c r="DD282" i="1"/>
  <c r="DC282" i="1"/>
  <c r="DA282" i="1"/>
  <c r="CZ282" i="1"/>
  <c r="CX282" i="1"/>
  <c r="CW282" i="1"/>
  <c r="CV282" i="1"/>
  <c r="CU282" i="1"/>
  <c r="CS282" i="1"/>
  <c r="CR282" i="1"/>
  <c r="CQ282" i="1"/>
  <c r="CO282" i="1"/>
  <c r="CN282" i="1"/>
  <c r="CM282" i="1"/>
  <c r="CH282" i="1"/>
  <c r="CG282" i="1"/>
  <c r="CF282" i="1"/>
  <c r="CE282" i="1"/>
  <c r="CD282" i="1"/>
  <c r="CC282" i="1"/>
  <c r="CB282" i="1"/>
  <c r="CA282" i="1"/>
  <c r="BY282" i="1"/>
  <c r="BX282" i="1"/>
  <c r="BW282" i="1"/>
  <c r="BV282" i="1"/>
  <c r="BU282" i="1"/>
  <c r="BT282" i="1"/>
  <c r="BS282" i="1"/>
  <c r="BQ282" i="1"/>
  <c r="BP282" i="1"/>
  <c r="BO282" i="1"/>
  <c r="BN282" i="1"/>
  <c r="BM282" i="1"/>
  <c r="BL282" i="1"/>
  <c r="BK282" i="1"/>
  <c r="BJ282" i="1"/>
  <c r="BI282" i="1"/>
  <c r="BH282" i="1"/>
  <c r="BG282" i="1"/>
  <c r="BF282" i="1"/>
  <c r="BE282" i="1"/>
  <c r="BC282" i="1"/>
  <c r="BB282" i="1"/>
  <c r="BA282" i="1"/>
  <c r="AZ282" i="1"/>
  <c r="AY282" i="1"/>
  <c r="DD281" i="1"/>
  <c r="DC281" i="1"/>
  <c r="DA281" i="1"/>
  <c r="CZ281" i="1"/>
  <c r="CX281" i="1"/>
  <c r="CW281" i="1"/>
  <c r="CV281" i="1"/>
  <c r="CY281" i="1" s="1"/>
  <c r="CU281" i="1"/>
  <c r="CS281" i="1"/>
  <c r="CR281" i="1"/>
  <c r="CQ281" i="1"/>
  <c r="CO281" i="1"/>
  <c r="CN281" i="1"/>
  <c r="CM281" i="1"/>
  <c r="CH281" i="1"/>
  <c r="CG281" i="1"/>
  <c r="CF281" i="1"/>
  <c r="CE281" i="1"/>
  <c r="CD281" i="1"/>
  <c r="CC281" i="1"/>
  <c r="CB281" i="1"/>
  <c r="CA281" i="1"/>
  <c r="BY281" i="1"/>
  <c r="BX281" i="1"/>
  <c r="BW281" i="1"/>
  <c r="BV281" i="1"/>
  <c r="BU281" i="1"/>
  <c r="BT281" i="1"/>
  <c r="BS281" i="1"/>
  <c r="BQ281" i="1"/>
  <c r="BP281" i="1"/>
  <c r="BO281" i="1"/>
  <c r="BN281" i="1"/>
  <c r="BM281" i="1"/>
  <c r="BL281" i="1"/>
  <c r="BK281" i="1"/>
  <c r="BJ281" i="1"/>
  <c r="BI281" i="1"/>
  <c r="BH281" i="1"/>
  <c r="BG281" i="1"/>
  <c r="BF281" i="1"/>
  <c r="BE281" i="1"/>
  <c r="BC281" i="1"/>
  <c r="BB281" i="1"/>
  <c r="BA281" i="1"/>
  <c r="AZ281" i="1"/>
  <c r="AY281" i="1"/>
  <c r="DD280" i="1"/>
  <c r="DC280" i="1"/>
  <c r="DA280" i="1"/>
  <c r="CZ280" i="1"/>
  <c r="CX280" i="1"/>
  <c r="CW280" i="1"/>
  <c r="CV280" i="1"/>
  <c r="CU280" i="1"/>
  <c r="CS280" i="1"/>
  <c r="CR280" i="1"/>
  <c r="CQ280" i="1"/>
  <c r="CO280" i="1"/>
  <c r="CN280" i="1"/>
  <c r="CM280" i="1"/>
  <c r="CH280" i="1"/>
  <c r="CG280" i="1"/>
  <c r="CF280" i="1"/>
  <c r="CE280" i="1"/>
  <c r="CD280" i="1"/>
  <c r="CC280" i="1"/>
  <c r="CB280" i="1"/>
  <c r="CA280" i="1"/>
  <c r="BY280" i="1"/>
  <c r="BX280" i="1"/>
  <c r="BZ280" i="1" s="1"/>
  <c r="BW280" i="1"/>
  <c r="BV280" i="1"/>
  <c r="BU280" i="1"/>
  <c r="BT280" i="1"/>
  <c r="BS280" i="1"/>
  <c r="BQ280" i="1"/>
  <c r="BP280" i="1"/>
  <c r="BO280" i="1"/>
  <c r="BN280" i="1"/>
  <c r="BM280" i="1"/>
  <c r="BL280" i="1"/>
  <c r="BK280" i="1"/>
  <c r="BJ280" i="1"/>
  <c r="BI280" i="1"/>
  <c r="BH280" i="1"/>
  <c r="BG280" i="1"/>
  <c r="BF280" i="1"/>
  <c r="BE280" i="1"/>
  <c r="BC280" i="1"/>
  <c r="BB280" i="1"/>
  <c r="BA280" i="1"/>
  <c r="AZ280" i="1"/>
  <c r="AY280" i="1"/>
  <c r="DD279" i="1"/>
  <c r="DC279" i="1"/>
  <c r="DA279" i="1"/>
  <c r="CZ279" i="1"/>
  <c r="CX279" i="1"/>
  <c r="CW279" i="1"/>
  <c r="CV279" i="1"/>
  <c r="CU279" i="1"/>
  <c r="CS279" i="1"/>
  <c r="CR279" i="1"/>
  <c r="CQ279" i="1"/>
  <c r="CO279" i="1"/>
  <c r="CN279" i="1"/>
  <c r="CM279" i="1"/>
  <c r="CH279" i="1"/>
  <c r="CG279" i="1"/>
  <c r="CF279" i="1"/>
  <c r="CE279" i="1"/>
  <c r="CD279" i="1"/>
  <c r="CC279" i="1"/>
  <c r="CB279" i="1"/>
  <c r="CA279" i="1"/>
  <c r="BY279" i="1"/>
  <c r="BX279" i="1"/>
  <c r="BW279" i="1"/>
  <c r="BV279" i="1"/>
  <c r="BU279" i="1"/>
  <c r="BT279" i="1"/>
  <c r="BS279" i="1"/>
  <c r="BQ279" i="1"/>
  <c r="BP279" i="1"/>
  <c r="BO279" i="1"/>
  <c r="BN279" i="1"/>
  <c r="BM279" i="1"/>
  <c r="BL279" i="1"/>
  <c r="BK279" i="1"/>
  <c r="BJ279" i="1"/>
  <c r="BI279" i="1"/>
  <c r="BH279" i="1"/>
  <c r="BG279" i="1"/>
  <c r="BF279" i="1"/>
  <c r="BE279" i="1"/>
  <c r="BC279" i="1"/>
  <c r="BD279" i="1" s="1"/>
  <c r="BB279" i="1"/>
  <c r="BA279" i="1"/>
  <c r="AZ279" i="1"/>
  <c r="AY279" i="1"/>
  <c r="DD278" i="1"/>
  <c r="DC278" i="1"/>
  <c r="DA278" i="1"/>
  <c r="CZ278" i="1"/>
  <c r="CX278" i="1"/>
  <c r="CW278" i="1"/>
  <c r="CV278" i="1"/>
  <c r="CU278" i="1"/>
  <c r="CS278" i="1"/>
  <c r="CR278" i="1"/>
  <c r="CQ278" i="1"/>
  <c r="CO278" i="1"/>
  <c r="CN278" i="1"/>
  <c r="CM278" i="1"/>
  <c r="CH278" i="1"/>
  <c r="CG278" i="1"/>
  <c r="CF278" i="1"/>
  <c r="CE278" i="1"/>
  <c r="CD278" i="1"/>
  <c r="CC278" i="1"/>
  <c r="CB278" i="1"/>
  <c r="CA278" i="1"/>
  <c r="BY278" i="1"/>
  <c r="BX278" i="1"/>
  <c r="BW278" i="1"/>
  <c r="BV278" i="1"/>
  <c r="BU278" i="1"/>
  <c r="BT278" i="1"/>
  <c r="BS278" i="1"/>
  <c r="BQ278" i="1"/>
  <c r="BP278" i="1"/>
  <c r="BO278" i="1"/>
  <c r="BN278" i="1"/>
  <c r="BM278" i="1"/>
  <c r="BL278" i="1"/>
  <c r="BK278" i="1"/>
  <c r="BJ278" i="1"/>
  <c r="BI278" i="1"/>
  <c r="BH278" i="1"/>
  <c r="BG278" i="1"/>
  <c r="BF278" i="1"/>
  <c r="BE278" i="1"/>
  <c r="BC278" i="1"/>
  <c r="BB278" i="1"/>
  <c r="BA278" i="1"/>
  <c r="AZ278" i="1"/>
  <c r="AY278" i="1"/>
  <c r="DD277" i="1"/>
  <c r="DC277" i="1"/>
  <c r="DA277" i="1"/>
  <c r="CZ277" i="1"/>
  <c r="CX277" i="1"/>
  <c r="CW277" i="1"/>
  <c r="CV277" i="1"/>
  <c r="CU277" i="1"/>
  <c r="CS277" i="1"/>
  <c r="CR277" i="1"/>
  <c r="CQ277" i="1"/>
  <c r="CO277" i="1"/>
  <c r="CN277" i="1"/>
  <c r="CM277" i="1"/>
  <c r="CH277" i="1"/>
  <c r="CG277" i="1"/>
  <c r="CF277" i="1"/>
  <c r="CE277" i="1"/>
  <c r="CD277" i="1"/>
  <c r="CC277" i="1"/>
  <c r="CB277" i="1"/>
  <c r="CA277" i="1"/>
  <c r="BY277" i="1"/>
  <c r="BX277" i="1"/>
  <c r="BW277" i="1"/>
  <c r="BV277" i="1"/>
  <c r="BU277" i="1"/>
  <c r="BT277" i="1"/>
  <c r="BS277" i="1"/>
  <c r="BQ277" i="1"/>
  <c r="BP277" i="1"/>
  <c r="BO277" i="1"/>
  <c r="BN277" i="1"/>
  <c r="BM277" i="1"/>
  <c r="BL277" i="1"/>
  <c r="BK277" i="1"/>
  <c r="BJ277" i="1"/>
  <c r="BI277" i="1"/>
  <c r="BH277" i="1"/>
  <c r="BG277" i="1"/>
  <c r="BF277" i="1"/>
  <c r="BE277" i="1"/>
  <c r="BC277" i="1"/>
  <c r="BB277" i="1"/>
  <c r="BA277" i="1"/>
  <c r="AZ277" i="1"/>
  <c r="AY277" i="1"/>
  <c r="DD276" i="1"/>
  <c r="DC276" i="1"/>
  <c r="DA276" i="1"/>
  <c r="CZ276" i="1"/>
  <c r="CX276" i="1"/>
  <c r="CW276" i="1"/>
  <c r="CY276" i="1" s="1"/>
  <c r="CV276" i="1"/>
  <c r="CU276" i="1"/>
  <c r="CS276" i="1"/>
  <c r="CR276" i="1"/>
  <c r="CQ276" i="1"/>
  <c r="CO276" i="1"/>
  <c r="CN276" i="1"/>
  <c r="CM276" i="1"/>
  <c r="CH276" i="1"/>
  <c r="CG276" i="1"/>
  <c r="CF276" i="1"/>
  <c r="CE276" i="1"/>
  <c r="CD276" i="1"/>
  <c r="CC276" i="1"/>
  <c r="CB276" i="1"/>
  <c r="CA276" i="1"/>
  <c r="BY276" i="1"/>
  <c r="BX276" i="1"/>
  <c r="BW276" i="1"/>
  <c r="BV276" i="1"/>
  <c r="BU276" i="1"/>
  <c r="BT276" i="1"/>
  <c r="BS276" i="1"/>
  <c r="BQ276" i="1"/>
  <c r="BP276" i="1"/>
  <c r="BO276" i="1"/>
  <c r="BN276" i="1"/>
  <c r="BM276" i="1"/>
  <c r="BL276" i="1"/>
  <c r="BK276" i="1"/>
  <c r="BJ276" i="1"/>
  <c r="BI276" i="1"/>
  <c r="BH276" i="1"/>
  <c r="BG276" i="1"/>
  <c r="BF276" i="1"/>
  <c r="BE276" i="1"/>
  <c r="BC276" i="1"/>
  <c r="BB276" i="1"/>
  <c r="BA276" i="1"/>
  <c r="AZ276" i="1"/>
  <c r="AY276" i="1"/>
  <c r="DD275" i="1"/>
  <c r="DC275" i="1"/>
  <c r="DA275" i="1"/>
  <c r="CZ275" i="1"/>
  <c r="CX275" i="1"/>
  <c r="CW275" i="1"/>
  <c r="CV275" i="1"/>
  <c r="CU275" i="1"/>
  <c r="CS275" i="1"/>
  <c r="CR275" i="1"/>
  <c r="CQ275" i="1"/>
  <c r="CO275" i="1"/>
  <c r="CN275" i="1"/>
  <c r="CJ275" i="1" s="1"/>
  <c r="CM275" i="1"/>
  <c r="CH275" i="1"/>
  <c r="CG275" i="1"/>
  <c r="CF275" i="1"/>
  <c r="CE275" i="1"/>
  <c r="CD275" i="1"/>
  <c r="CC275" i="1"/>
  <c r="CB275" i="1"/>
  <c r="CA275" i="1"/>
  <c r="BY275" i="1"/>
  <c r="BX275" i="1"/>
  <c r="BW275" i="1"/>
  <c r="BV275" i="1"/>
  <c r="BU275" i="1"/>
  <c r="BT275" i="1"/>
  <c r="BS275" i="1"/>
  <c r="BQ275" i="1"/>
  <c r="BP275" i="1"/>
  <c r="BO275" i="1"/>
  <c r="BN275" i="1"/>
  <c r="BM275" i="1"/>
  <c r="BL275" i="1"/>
  <c r="BK275" i="1"/>
  <c r="BJ275" i="1"/>
  <c r="BI275" i="1"/>
  <c r="BH275" i="1"/>
  <c r="BG275" i="1"/>
  <c r="BF275" i="1"/>
  <c r="BE275" i="1"/>
  <c r="BC275" i="1"/>
  <c r="BB275" i="1"/>
  <c r="BA275" i="1"/>
  <c r="AZ275" i="1"/>
  <c r="AY275" i="1"/>
  <c r="DD274" i="1"/>
  <c r="DC274" i="1"/>
  <c r="DA274" i="1"/>
  <c r="CZ274" i="1"/>
  <c r="CX274" i="1"/>
  <c r="CW274" i="1"/>
  <c r="CV274" i="1"/>
  <c r="CU274" i="1"/>
  <c r="CS274" i="1"/>
  <c r="CR274" i="1"/>
  <c r="CQ274" i="1"/>
  <c r="CO274" i="1"/>
  <c r="CN274" i="1"/>
  <c r="CM274" i="1"/>
  <c r="CH274" i="1"/>
  <c r="CG274" i="1"/>
  <c r="CF274" i="1"/>
  <c r="CE274" i="1"/>
  <c r="CD274" i="1"/>
  <c r="CC274" i="1"/>
  <c r="CB274" i="1"/>
  <c r="CA274" i="1"/>
  <c r="BY274" i="1"/>
  <c r="BX274" i="1"/>
  <c r="BW274" i="1"/>
  <c r="BV274" i="1"/>
  <c r="BU274" i="1"/>
  <c r="BT274" i="1"/>
  <c r="BS274" i="1"/>
  <c r="BQ274" i="1"/>
  <c r="BP274" i="1"/>
  <c r="BO274" i="1"/>
  <c r="BN274" i="1"/>
  <c r="BM274" i="1"/>
  <c r="BL274" i="1"/>
  <c r="BK274" i="1"/>
  <c r="BJ274" i="1"/>
  <c r="BI274" i="1"/>
  <c r="BH274" i="1"/>
  <c r="BG274" i="1"/>
  <c r="BF274" i="1"/>
  <c r="BE274" i="1"/>
  <c r="BC274" i="1"/>
  <c r="BB274" i="1"/>
  <c r="BA274" i="1"/>
  <c r="AZ274" i="1"/>
  <c r="AY274" i="1"/>
  <c r="DD273" i="1"/>
  <c r="DC273" i="1"/>
  <c r="DA273" i="1"/>
  <c r="CZ273" i="1"/>
  <c r="CX273" i="1"/>
  <c r="CW273" i="1"/>
  <c r="CV273" i="1"/>
  <c r="CU273" i="1"/>
  <c r="CS273" i="1"/>
  <c r="CR273" i="1"/>
  <c r="CQ273" i="1"/>
  <c r="CO273" i="1"/>
  <c r="CN273" i="1"/>
  <c r="CM273" i="1"/>
  <c r="CH273" i="1"/>
  <c r="CG273" i="1"/>
  <c r="CF273" i="1"/>
  <c r="CE273" i="1"/>
  <c r="CD273" i="1"/>
  <c r="CC273" i="1"/>
  <c r="CB273" i="1"/>
  <c r="CA273" i="1"/>
  <c r="BY273" i="1"/>
  <c r="BX273" i="1"/>
  <c r="BW273" i="1"/>
  <c r="BV273" i="1"/>
  <c r="BU273" i="1"/>
  <c r="BT273" i="1"/>
  <c r="BS273" i="1"/>
  <c r="BQ273" i="1"/>
  <c r="BP273" i="1"/>
  <c r="BO273" i="1"/>
  <c r="BN273" i="1"/>
  <c r="BM273" i="1"/>
  <c r="BL273" i="1"/>
  <c r="BK273" i="1"/>
  <c r="BJ273" i="1"/>
  <c r="BI273" i="1"/>
  <c r="BH273" i="1"/>
  <c r="BG273" i="1"/>
  <c r="BF273" i="1"/>
  <c r="BE273" i="1"/>
  <c r="BC273" i="1"/>
  <c r="BB273" i="1"/>
  <c r="BA273" i="1"/>
  <c r="AZ273" i="1"/>
  <c r="AY273" i="1"/>
  <c r="DD272" i="1"/>
  <c r="DC272" i="1"/>
  <c r="DA272" i="1"/>
  <c r="CZ272" i="1"/>
  <c r="CX272" i="1"/>
  <c r="CW272" i="1"/>
  <c r="CV272" i="1"/>
  <c r="CU272" i="1"/>
  <c r="CS272" i="1"/>
  <c r="CR272" i="1"/>
  <c r="CQ272" i="1"/>
  <c r="CO272" i="1"/>
  <c r="CN272" i="1"/>
  <c r="CM272" i="1"/>
  <c r="CH272" i="1"/>
  <c r="CG272" i="1"/>
  <c r="CF272" i="1"/>
  <c r="CE272" i="1"/>
  <c r="CD272" i="1"/>
  <c r="CC272" i="1"/>
  <c r="CB272" i="1"/>
  <c r="CA272" i="1"/>
  <c r="BY272" i="1"/>
  <c r="BX272" i="1"/>
  <c r="BW272" i="1"/>
  <c r="BV272" i="1"/>
  <c r="BU272" i="1"/>
  <c r="BT272" i="1"/>
  <c r="BS272" i="1"/>
  <c r="BQ272" i="1"/>
  <c r="BP272" i="1"/>
  <c r="BO272" i="1"/>
  <c r="BN272" i="1"/>
  <c r="BM272" i="1"/>
  <c r="BL272" i="1"/>
  <c r="BK272" i="1"/>
  <c r="BJ272" i="1"/>
  <c r="BI272" i="1"/>
  <c r="BH272" i="1"/>
  <c r="BG272" i="1"/>
  <c r="BF272" i="1"/>
  <c r="BE272" i="1"/>
  <c r="BC272" i="1"/>
  <c r="BB272" i="1"/>
  <c r="BA272" i="1"/>
  <c r="AZ272" i="1"/>
  <c r="AY272" i="1"/>
  <c r="DD271" i="1"/>
  <c r="DC271" i="1"/>
  <c r="DA271" i="1"/>
  <c r="CZ271" i="1"/>
  <c r="CX271" i="1"/>
  <c r="CW271" i="1"/>
  <c r="CV271" i="1"/>
  <c r="CU271" i="1"/>
  <c r="CS271" i="1"/>
  <c r="CR271" i="1"/>
  <c r="CQ271" i="1"/>
  <c r="CO271" i="1"/>
  <c r="CN271" i="1"/>
  <c r="CM271" i="1"/>
  <c r="CH271" i="1"/>
  <c r="CG271" i="1"/>
  <c r="CF271" i="1"/>
  <c r="CE271" i="1"/>
  <c r="CD271" i="1"/>
  <c r="CC271" i="1"/>
  <c r="CB271" i="1"/>
  <c r="CA271" i="1"/>
  <c r="BY271" i="1"/>
  <c r="BX271" i="1"/>
  <c r="BW271" i="1"/>
  <c r="BV271" i="1"/>
  <c r="BU271" i="1"/>
  <c r="BT271" i="1"/>
  <c r="BS271" i="1"/>
  <c r="BQ271" i="1"/>
  <c r="BP271" i="1"/>
  <c r="BO271" i="1"/>
  <c r="BN271" i="1"/>
  <c r="BM271" i="1"/>
  <c r="BL271" i="1"/>
  <c r="BK271" i="1"/>
  <c r="BJ271" i="1"/>
  <c r="BI271" i="1"/>
  <c r="BH271" i="1"/>
  <c r="BG271" i="1"/>
  <c r="BF271" i="1"/>
  <c r="BE271" i="1"/>
  <c r="BC271" i="1"/>
  <c r="BB271" i="1"/>
  <c r="BA271" i="1"/>
  <c r="AZ271" i="1"/>
  <c r="AY271" i="1"/>
  <c r="DD270" i="1"/>
  <c r="DC270" i="1"/>
  <c r="DA270" i="1"/>
  <c r="CZ270" i="1"/>
  <c r="CX270" i="1"/>
  <c r="CW270" i="1"/>
  <c r="CV270" i="1"/>
  <c r="CU270" i="1"/>
  <c r="CS270" i="1"/>
  <c r="CR270" i="1"/>
  <c r="CQ270" i="1"/>
  <c r="CO270" i="1"/>
  <c r="CN270" i="1"/>
  <c r="CM270" i="1"/>
  <c r="CH270" i="1"/>
  <c r="CG270" i="1"/>
  <c r="CF270" i="1"/>
  <c r="CE270" i="1"/>
  <c r="CD270" i="1"/>
  <c r="CC270" i="1"/>
  <c r="CB270" i="1"/>
  <c r="CA270" i="1"/>
  <c r="BY270" i="1"/>
  <c r="BX270" i="1"/>
  <c r="BW270" i="1"/>
  <c r="BV270" i="1"/>
  <c r="BU270" i="1"/>
  <c r="BT270" i="1"/>
  <c r="BS270" i="1"/>
  <c r="BQ270" i="1"/>
  <c r="BP270" i="1"/>
  <c r="BO270" i="1"/>
  <c r="BN270" i="1"/>
  <c r="BM270" i="1"/>
  <c r="BL270" i="1"/>
  <c r="BK270" i="1"/>
  <c r="BJ270" i="1"/>
  <c r="BI270" i="1"/>
  <c r="BH270" i="1"/>
  <c r="BG270" i="1"/>
  <c r="BF270" i="1"/>
  <c r="BE270" i="1"/>
  <c r="BC270" i="1"/>
  <c r="BB270" i="1"/>
  <c r="BA270" i="1"/>
  <c r="AZ270" i="1"/>
  <c r="AY270" i="1"/>
  <c r="DD269" i="1"/>
  <c r="DC269" i="1"/>
  <c r="DA269" i="1"/>
  <c r="CZ269" i="1"/>
  <c r="CX269" i="1"/>
  <c r="CW269" i="1"/>
  <c r="CV269" i="1"/>
  <c r="CU269" i="1"/>
  <c r="CS269" i="1"/>
  <c r="CR269" i="1"/>
  <c r="CQ269" i="1"/>
  <c r="CO269" i="1"/>
  <c r="CN269" i="1"/>
  <c r="CM269" i="1"/>
  <c r="CH269" i="1"/>
  <c r="CG269" i="1"/>
  <c r="CF269" i="1"/>
  <c r="CE269" i="1"/>
  <c r="CD269" i="1"/>
  <c r="CC269" i="1"/>
  <c r="CB269" i="1"/>
  <c r="CA269" i="1"/>
  <c r="BY269" i="1"/>
  <c r="BX269" i="1"/>
  <c r="BW269" i="1"/>
  <c r="BV269" i="1"/>
  <c r="BU269" i="1"/>
  <c r="BT269" i="1"/>
  <c r="BS269" i="1"/>
  <c r="BQ269" i="1"/>
  <c r="BP269" i="1"/>
  <c r="BO269" i="1"/>
  <c r="BN269" i="1"/>
  <c r="BM269" i="1"/>
  <c r="BL269" i="1"/>
  <c r="BK269" i="1"/>
  <c r="BJ269" i="1"/>
  <c r="BI269" i="1"/>
  <c r="BH269" i="1"/>
  <c r="BG269" i="1"/>
  <c r="BF269" i="1"/>
  <c r="BE269" i="1"/>
  <c r="BC269" i="1"/>
  <c r="BB269" i="1"/>
  <c r="BA269" i="1"/>
  <c r="AZ269" i="1"/>
  <c r="AY269" i="1"/>
  <c r="DD268" i="1"/>
  <c r="DC268" i="1"/>
  <c r="DA268" i="1"/>
  <c r="CZ268" i="1"/>
  <c r="CX268" i="1"/>
  <c r="CW268" i="1"/>
  <c r="CV268" i="1"/>
  <c r="CU268" i="1"/>
  <c r="CS268" i="1"/>
  <c r="CR268" i="1"/>
  <c r="CQ268" i="1"/>
  <c r="CO268" i="1"/>
  <c r="CN268" i="1"/>
  <c r="CM268" i="1"/>
  <c r="CH268" i="1"/>
  <c r="CG268" i="1"/>
  <c r="CF268" i="1"/>
  <c r="CE268" i="1"/>
  <c r="CD268" i="1"/>
  <c r="CC268" i="1"/>
  <c r="CB268" i="1"/>
  <c r="CA268" i="1"/>
  <c r="BY268" i="1"/>
  <c r="BX268" i="1"/>
  <c r="BW268" i="1"/>
  <c r="BV268" i="1"/>
  <c r="BU268" i="1"/>
  <c r="BT268" i="1"/>
  <c r="BS268" i="1"/>
  <c r="BQ268" i="1"/>
  <c r="BP268" i="1"/>
  <c r="BO268" i="1"/>
  <c r="BN268" i="1"/>
  <c r="BM268" i="1"/>
  <c r="BL268" i="1"/>
  <c r="BK268" i="1"/>
  <c r="BJ268" i="1"/>
  <c r="BI268" i="1"/>
  <c r="BH268" i="1"/>
  <c r="BG268" i="1"/>
  <c r="BF268" i="1"/>
  <c r="BE268" i="1"/>
  <c r="BC268" i="1"/>
  <c r="BB268" i="1"/>
  <c r="BA268" i="1"/>
  <c r="AZ268" i="1"/>
  <c r="AY268" i="1"/>
  <c r="DD267" i="1"/>
  <c r="DC267" i="1"/>
  <c r="DA267" i="1"/>
  <c r="CZ267" i="1"/>
  <c r="CX267" i="1"/>
  <c r="CW267" i="1"/>
  <c r="CV267" i="1"/>
  <c r="CU267" i="1"/>
  <c r="CS267" i="1"/>
  <c r="CR267" i="1"/>
  <c r="CQ267" i="1"/>
  <c r="CO267" i="1"/>
  <c r="CN267" i="1"/>
  <c r="CM267" i="1"/>
  <c r="CH267" i="1"/>
  <c r="CG267" i="1"/>
  <c r="CF267" i="1"/>
  <c r="CE267" i="1"/>
  <c r="CD267" i="1"/>
  <c r="CC267" i="1"/>
  <c r="CB267" i="1"/>
  <c r="CA267" i="1"/>
  <c r="BY267" i="1"/>
  <c r="BX267" i="1"/>
  <c r="BW267" i="1"/>
  <c r="BV267" i="1"/>
  <c r="BU267" i="1"/>
  <c r="BT267" i="1"/>
  <c r="BS267" i="1"/>
  <c r="BQ267" i="1"/>
  <c r="BP267" i="1"/>
  <c r="BO267" i="1"/>
  <c r="BN267" i="1"/>
  <c r="BM267" i="1"/>
  <c r="BL267" i="1"/>
  <c r="BK267" i="1"/>
  <c r="BJ267" i="1"/>
  <c r="BI267" i="1"/>
  <c r="BH267" i="1"/>
  <c r="BG267" i="1"/>
  <c r="BF267" i="1"/>
  <c r="BE267" i="1"/>
  <c r="BC267" i="1"/>
  <c r="BB267" i="1"/>
  <c r="BA267" i="1"/>
  <c r="AZ267" i="1"/>
  <c r="AY267" i="1"/>
  <c r="DD266" i="1"/>
  <c r="DC266" i="1"/>
  <c r="DA266" i="1"/>
  <c r="CZ266" i="1"/>
  <c r="CX266" i="1"/>
  <c r="CW266" i="1"/>
  <c r="CV266" i="1"/>
  <c r="CU266" i="1"/>
  <c r="CS266" i="1"/>
  <c r="CR266" i="1"/>
  <c r="CQ266" i="1"/>
  <c r="CO266" i="1"/>
  <c r="CN266" i="1"/>
  <c r="CM266" i="1"/>
  <c r="CH266" i="1"/>
  <c r="CG266" i="1"/>
  <c r="CF266" i="1"/>
  <c r="CE266" i="1"/>
  <c r="CD266" i="1"/>
  <c r="CC266" i="1"/>
  <c r="CB266" i="1"/>
  <c r="CA266" i="1"/>
  <c r="BY266" i="1"/>
  <c r="BX266" i="1"/>
  <c r="BW266" i="1"/>
  <c r="BV266" i="1"/>
  <c r="BU266" i="1"/>
  <c r="BT266" i="1"/>
  <c r="BS266" i="1"/>
  <c r="BQ266" i="1"/>
  <c r="BP266" i="1"/>
  <c r="BO266" i="1"/>
  <c r="BN266" i="1"/>
  <c r="BM266" i="1"/>
  <c r="BL266" i="1"/>
  <c r="BK266" i="1"/>
  <c r="BJ266" i="1"/>
  <c r="BI266" i="1"/>
  <c r="BH266" i="1"/>
  <c r="BG266" i="1"/>
  <c r="BF266" i="1"/>
  <c r="BE266" i="1"/>
  <c r="BC266" i="1"/>
  <c r="BB266" i="1"/>
  <c r="BA266" i="1"/>
  <c r="AZ266" i="1"/>
  <c r="AY266" i="1"/>
  <c r="DD265" i="1"/>
  <c r="DC265" i="1"/>
  <c r="DA265" i="1"/>
  <c r="CZ265" i="1"/>
  <c r="CX265" i="1"/>
  <c r="CW265" i="1"/>
  <c r="CV265" i="1"/>
  <c r="CU265" i="1"/>
  <c r="CS265" i="1"/>
  <c r="CR265" i="1"/>
  <c r="CQ265" i="1"/>
  <c r="CO265" i="1"/>
  <c r="CN265" i="1"/>
  <c r="CM265" i="1"/>
  <c r="CH265" i="1"/>
  <c r="CG265" i="1"/>
  <c r="CF265" i="1"/>
  <c r="CE265" i="1"/>
  <c r="CD265" i="1"/>
  <c r="CC265" i="1"/>
  <c r="CB265" i="1"/>
  <c r="CA265" i="1"/>
  <c r="BY265" i="1"/>
  <c r="BX265" i="1"/>
  <c r="BW265" i="1"/>
  <c r="BV265" i="1"/>
  <c r="BU265" i="1"/>
  <c r="BT265" i="1"/>
  <c r="BS265" i="1"/>
  <c r="BQ265" i="1"/>
  <c r="BP265" i="1"/>
  <c r="BO265" i="1"/>
  <c r="BN265" i="1"/>
  <c r="BM265" i="1"/>
  <c r="BL265" i="1"/>
  <c r="BK265" i="1"/>
  <c r="BJ265" i="1"/>
  <c r="BI265" i="1"/>
  <c r="BH265" i="1"/>
  <c r="BG265" i="1"/>
  <c r="BF265" i="1"/>
  <c r="BE265" i="1"/>
  <c r="BC265" i="1"/>
  <c r="BB265" i="1"/>
  <c r="BA265" i="1"/>
  <c r="AZ265" i="1"/>
  <c r="AY265" i="1"/>
  <c r="DD264" i="1"/>
  <c r="DC264" i="1"/>
  <c r="DA264" i="1"/>
  <c r="CZ264" i="1"/>
  <c r="CX264" i="1"/>
  <c r="CW264" i="1"/>
  <c r="CV264" i="1"/>
  <c r="CU264" i="1"/>
  <c r="CS264" i="1"/>
  <c r="CR264" i="1"/>
  <c r="CQ264" i="1"/>
  <c r="CO264" i="1"/>
  <c r="CN264" i="1"/>
  <c r="CM264" i="1"/>
  <c r="CH264" i="1"/>
  <c r="CG264" i="1"/>
  <c r="CF264" i="1"/>
  <c r="CE264" i="1"/>
  <c r="CD264" i="1"/>
  <c r="CC264" i="1"/>
  <c r="CB264" i="1"/>
  <c r="CA264" i="1"/>
  <c r="BY264" i="1"/>
  <c r="BX264" i="1"/>
  <c r="BW264" i="1"/>
  <c r="BV264" i="1"/>
  <c r="BU264" i="1"/>
  <c r="BT264" i="1"/>
  <c r="BS264" i="1"/>
  <c r="BQ264" i="1"/>
  <c r="BP264" i="1"/>
  <c r="BO264" i="1"/>
  <c r="BN264" i="1"/>
  <c r="BM264" i="1"/>
  <c r="BL264" i="1"/>
  <c r="BK264" i="1"/>
  <c r="BJ264" i="1"/>
  <c r="BI264" i="1"/>
  <c r="BH264" i="1"/>
  <c r="BG264" i="1"/>
  <c r="BF264" i="1"/>
  <c r="BE264" i="1"/>
  <c r="BC264" i="1"/>
  <c r="BB264" i="1"/>
  <c r="BA264" i="1"/>
  <c r="AZ264" i="1"/>
  <c r="AY264" i="1"/>
  <c r="DD263" i="1"/>
  <c r="DC263" i="1"/>
  <c r="DA263" i="1"/>
  <c r="CZ263" i="1"/>
  <c r="CX263" i="1"/>
  <c r="CW263" i="1"/>
  <c r="CV263" i="1"/>
  <c r="CU263" i="1"/>
  <c r="CS263" i="1"/>
  <c r="CR263" i="1"/>
  <c r="CQ263" i="1"/>
  <c r="CO263" i="1"/>
  <c r="CN263" i="1"/>
  <c r="CM263" i="1"/>
  <c r="CH263" i="1"/>
  <c r="CG263" i="1"/>
  <c r="CF263" i="1"/>
  <c r="CE263" i="1"/>
  <c r="CD263" i="1"/>
  <c r="CC263" i="1"/>
  <c r="CB263" i="1"/>
  <c r="CA263" i="1"/>
  <c r="BY263" i="1"/>
  <c r="BX263" i="1"/>
  <c r="BW263" i="1"/>
  <c r="BV263" i="1"/>
  <c r="BU263" i="1"/>
  <c r="BT263" i="1"/>
  <c r="BS263" i="1"/>
  <c r="BQ263" i="1"/>
  <c r="BP263" i="1"/>
  <c r="BO263" i="1"/>
  <c r="BN263" i="1"/>
  <c r="BM263" i="1"/>
  <c r="BL263" i="1"/>
  <c r="BK263" i="1"/>
  <c r="BJ263" i="1"/>
  <c r="BI263" i="1"/>
  <c r="BH263" i="1"/>
  <c r="BG263" i="1"/>
  <c r="BF263" i="1"/>
  <c r="BE263" i="1"/>
  <c r="BC263" i="1"/>
  <c r="BB263" i="1"/>
  <c r="BA263" i="1"/>
  <c r="AZ263" i="1"/>
  <c r="AY263" i="1"/>
  <c r="DD262" i="1"/>
  <c r="DC262" i="1"/>
  <c r="DA262" i="1"/>
  <c r="CZ262" i="1"/>
  <c r="CX262" i="1"/>
  <c r="CW262" i="1"/>
  <c r="CV262" i="1"/>
  <c r="CU262" i="1"/>
  <c r="CS262" i="1"/>
  <c r="CR262" i="1"/>
  <c r="CQ262" i="1"/>
  <c r="CO262" i="1"/>
  <c r="CN262" i="1"/>
  <c r="CM262" i="1"/>
  <c r="CH262" i="1"/>
  <c r="CG262" i="1"/>
  <c r="CF262" i="1"/>
  <c r="CE262" i="1"/>
  <c r="CD262" i="1"/>
  <c r="CC262" i="1"/>
  <c r="CB262" i="1"/>
  <c r="CA262" i="1"/>
  <c r="BY262" i="1"/>
  <c r="BX262" i="1"/>
  <c r="BW262" i="1"/>
  <c r="BV262" i="1"/>
  <c r="BU262" i="1"/>
  <c r="BT262" i="1"/>
  <c r="BS262" i="1"/>
  <c r="BQ262" i="1"/>
  <c r="BP262" i="1"/>
  <c r="BO262" i="1"/>
  <c r="BN262" i="1"/>
  <c r="BM262" i="1"/>
  <c r="BL262" i="1"/>
  <c r="BK262" i="1"/>
  <c r="BJ262" i="1"/>
  <c r="BI262" i="1"/>
  <c r="BH262" i="1"/>
  <c r="BG262" i="1"/>
  <c r="BF262" i="1"/>
  <c r="BE262" i="1"/>
  <c r="BC262" i="1"/>
  <c r="BB262" i="1"/>
  <c r="BA262" i="1"/>
  <c r="AZ262" i="1"/>
  <c r="AY262" i="1"/>
  <c r="DD261" i="1"/>
  <c r="DC261" i="1"/>
  <c r="DA261" i="1"/>
  <c r="CZ261" i="1"/>
  <c r="CX261" i="1"/>
  <c r="CW261" i="1"/>
  <c r="CV261" i="1"/>
  <c r="CU261" i="1"/>
  <c r="CS261" i="1"/>
  <c r="CR261" i="1"/>
  <c r="CQ261" i="1"/>
  <c r="CO261" i="1"/>
  <c r="CN261" i="1"/>
  <c r="CM261" i="1"/>
  <c r="CH261" i="1"/>
  <c r="CG261" i="1"/>
  <c r="CF261" i="1"/>
  <c r="CE261" i="1"/>
  <c r="CD261" i="1"/>
  <c r="CC261" i="1"/>
  <c r="CB261" i="1"/>
  <c r="CA261" i="1"/>
  <c r="BY261" i="1"/>
  <c r="BX261" i="1"/>
  <c r="BW261" i="1"/>
  <c r="BV261" i="1"/>
  <c r="BU261" i="1"/>
  <c r="BT261" i="1"/>
  <c r="BS261" i="1"/>
  <c r="BQ261" i="1"/>
  <c r="BP261" i="1"/>
  <c r="BO261" i="1"/>
  <c r="BN261" i="1"/>
  <c r="BM261" i="1"/>
  <c r="BL261" i="1"/>
  <c r="BK261" i="1"/>
  <c r="BJ261" i="1"/>
  <c r="BI261" i="1"/>
  <c r="BH261" i="1"/>
  <c r="BG261" i="1"/>
  <c r="BF261" i="1"/>
  <c r="BE261" i="1"/>
  <c r="BC261" i="1"/>
  <c r="BB261" i="1"/>
  <c r="BA261" i="1"/>
  <c r="AZ261" i="1"/>
  <c r="AY261" i="1"/>
  <c r="DD260" i="1"/>
  <c r="DC260" i="1"/>
  <c r="DA260" i="1"/>
  <c r="CZ260" i="1"/>
  <c r="CX260" i="1"/>
  <c r="CW260" i="1"/>
  <c r="CV260" i="1"/>
  <c r="CU260" i="1"/>
  <c r="CS260" i="1"/>
  <c r="CR260" i="1"/>
  <c r="CQ260" i="1"/>
  <c r="CO260" i="1"/>
  <c r="CN260" i="1"/>
  <c r="CM260" i="1"/>
  <c r="CH260" i="1"/>
  <c r="CG260" i="1"/>
  <c r="CF260" i="1"/>
  <c r="CE260" i="1"/>
  <c r="CD260" i="1"/>
  <c r="CC260" i="1"/>
  <c r="CB260" i="1"/>
  <c r="CA260" i="1"/>
  <c r="BY260" i="1"/>
  <c r="BX260" i="1"/>
  <c r="BW260" i="1"/>
  <c r="BV260" i="1"/>
  <c r="BU260" i="1"/>
  <c r="BT260" i="1"/>
  <c r="BS260" i="1"/>
  <c r="BQ260" i="1"/>
  <c r="BP260" i="1"/>
  <c r="BO260" i="1"/>
  <c r="BN260" i="1"/>
  <c r="BM260" i="1"/>
  <c r="BL260" i="1"/>
  <c r="BK260" i="1"/>
  <c r="BJ260" i="1"/>
  <c r="BI260" i="1"/>
  <c r="BH260" i="1"/>
  <c r="BG260" i="1"/>
  <c r="BF260" i="1"/>
  <c r="BE260" i="1"/>
  <c r="BC260" i="1"/>
  <c r="BB260" i="1"/>
  <c r="BA260" i="1"/>
  <c r="AZ260" i="1"/>
  <c r="AY260" i="1"/>
  <c r="DD259" i="1"/>
  <c r="DC259" i="1"/>
  <c r="DA259" i="1"/>
  <c r="CZ259" i="1"/>
  <c r="CX259" i="1"/>
  <c r="CW259" i="1"/>
  <c r="CV259" i="1"/>
  <c r="CU259" i="1"/>
  <c r="CS259" i="1"/>
  <c r="CR259" i="1"/>
  <c r="CQ259" i="1"/>
  <c r="CO259" i="1"/>
  <c r="CN259" i="1"/>
  <c r="CM259" i="1"/>
  <c r="CH259" i="1"/>
  <c r="CG259" i="1"/>
  <c r="CF259" i="1"/>
  <c r="CE259" i="1"/>
  <c r="CD259" i="1"/>
  <c r="CC259" i="1"/>
  <c r="CB259" i="1"/>
  <c r="CA259" i="1"/>
  <c r="BY259" i="1"/>
  <c r="BX259" i="1"/>
  <c r="BW259" i="1"/>
  <c r="BV259" i="1"/>
  <c r="BU259" i="1"/>
  <c r="BT259" i="1"/>
  <c r="BS259" i="1"/>
  <c r="BQ259" i="1"/>
  <c r="BP259" i="1"/>
  <c r="BO259" i="1"/>
  <c r="BN259" i="1"/>
  <c r="BM259" i="1"/>
  <c r="BL259" i="1"/>
  <c r="BK259" i="1"/>
  <c r="BJ259" i="1"/>
  <c r="BI259" i="1"/>
  <c r="BH259" i="1"/>
  <c r="BG259" i="1"/>
  <c r="BF259" i="1"/>
  <c r="BE259" i="1"/>
  <c r="BC259" i="1"/>
  <c r="BB259" i="1"/>
  <c r="BA259" i="1"/>
  <c r="AZ259" i="1"/>
  <c r="AY259" i="1"/>
  <c r="DD258" i="1"/>
  <c r="DC258" i="1"/>
  <c r="DA258" i="1"/>
  <c r="CZ258" i="1"/>
  <c r="CX258" i="1"/>
  <c r="CW258" i="1"/>
  <c r="CV258" i="1"/>
  <c r="CU258" i="1"/>
  <c r="CS258" i="1"/>
  <c r="CR258" i="1"/>
  <c r="CQ258" i="1"/>
  <c r="CO258" i="1"/>
  <c r="CN258" i="1"/>
  <c r="CM258" i="1"/>
  <c r="CH258" i="1"/>
  <c r="CG258" i="1"/>
  <c r="CF258" i="1"/>
  <c r="CE258" i="1"/>
  <c r="CD258" i="1"/>
  <c r="CC258" i="1"/>
  <c r="CB258" i="1"/>
  <c r="CA258" i="1"/>
  <c r="BY258" i="1"/>
  <c r="BX258" i="1"/>
  <c r="BW258" i="1"/>
  <c r="BV258" i="1"/>
  <c r="BU258" i="1"/>
  <c r="BT258" i="1"/>
  <c r="BS258" i="1"/>
  <c r="BQ258" i="1"/>
  <c r="BP258" i="1"/>
  <c r="BO258" i="1"/>
  <c r="BN258" i="1"/>
  <c r="BM258" i="1"/>
  <c r="BL258" i="1"/>
  <c r="BK258" i="1"/>
  <c r="BJ258" i="1"/>
  <c r="BI258" i="1"/>
  <c r="BH258" i="1"/>
  <c r="BG258" i="1"/>
  <c r="BF258" i="1"/>
  <c r="BE258" i="1"/>
  <c r="BC258" i="1"/>
  <c r="BB258" i="1"/>
  <c r="BA258" i="1"/>
  <c r="AZ258" i="1"/>
  <c r="AY258" i="1"/>
  <c r="DD257" i="1"/>
  <c r="DC257" i="1"/>
  <c r="DA257" i="1"/>
  <c r="CZ257" i="1"/>
  <c r="CX257" i="1"/>
  <c r="CW257" i="1"/>
  <c r="CV257" i="1"/>
  <c r="CU257" i="1"/>
  <c r="CS257" i="1"/>
  <c r="CR257" i="1"/>
  <c r="CQ257" i="1"/>
  <c r="CO257" i="1"/>
  <c r="CN257" i="1"/>
  <c r="CM257" i="1"/>
  <c r="CH257" i="1"/>
  <c r="CG257" i="1"/>
  <c r="CF257" i="1"/>
  <c r="CE257" i="1"/>
  <c r="CD257" i="1"/>
  <c r="CC257" i="1"/>
  <c r="CB257" i="1"/>
  <c r="CA257" i="1"/>
  <c r="BY257" i="1"/>
  <c r="BX257" i="1"/>
  <c r="BW257" i="1"/>
  <c r="BV257" i="1"/>
  <c r="BU257" i="1"/>
  <c r="BT257" i="1"/>
  <c r="BS257" i="1"/>
  <c r="BQ257" i="1"/>
  <c r="BP257" i="1"/>
  <c r="BO257" i="1"/>
  <c r="BN257" i="1"/>
  <c r="BM257" i="1"/>
  <c r="BL257" i="1"/>
  <c r="BK257" i="1"/>
  <c r="BJ257" i="1"/>
  <c r="BI257" i="1"/>
  <c r="BH257" i="1"/>
  <c r="BG257" i="1"/>
  <c r="BF257" i="1"/>
  <c r="BE257" i="1"/>
  <c r="BC257" i="1"/>
  <c r="BB257" i="1"/>
  <c r="BA257" i="1"/>
  <c r="AZ257" i="1"/>
  <c r="AY257" i="1"/>
  <c r="DD256" i="1"/>
  <c r="DC256" i="1"/>
  <c r="DA256" i="1"/>
  <c r="CZ256" i="1"/>
  <c r="CX256" i="1"/>
  <c r="CW256" i="1"/>
  <c r="CV256" i="1"/>
  <c r="CU256" i="1"/>
  <c r="CS256" i="1"/>
  <c r="CR256" i="1"/>
  <c r="CQ256" i="1"/>
  <c r="CO256" i="1"/>
  <c r="CN256" i="1"/>
  <c r="CM256" i="1"/>
  <c r="CH256" i="1"/>
  <c r="CG256" i="1"/>
  <c r="CF256" i="1"/>
  <c r="CE256" i="1"/>
  <c r="CD256" i="1"/>
  <c r="CC256" i="1"/>
  <c r="CB256" i="1"/>
  <c r="CA256" i="1"/>
  <c r="BY256" i="1"/>
  <c r="BX256" i="1"/>
  <c r="BW256" i="1"/>
  <c r="BV256" i="1"/>
  <c r="BU256" i="1"/>
  <c r="BT256" i="1"/>
  <c r="BS256" i="1"/>
  <c r="BQ256" i="1"/>
  <c r="BP256" i="1"/>
  <c r="BO256" i="1"/>
  <c r="BN256" i="1"/>
  <c r="BM256" i="1"/>
  <c r="BL256" i="1"/>
  <c r="BK256" i="1"/>
  <c r="BJ256" i="1"/>
  <c r="BI256" i="1"/>
  <c r="BH256" i="1"/>
  <c r="BG256" i="1"/>
  <c r="BF256" i="1"/>
  <c r="BE256" i="1"/>
  <c r="BC256" i="1"/>
  <c r="BB256" i="1"/>
  <c r="BA256" i="1"/>
  <c r="AZ256" i="1"/>
  <c r="AY256" i="1"/>
  <c r="DD255" i="1"/>
  <c r="DC255" i="1"/>
  <c r="DA255" i="1"/>
  <c r="CZ255" i="1"/>
  <c r="CX255" i="1"/>
  <c r="CW255" i="1"/>
  <c r="CV255" i="1"/>
  <c r="CU255" i="1"/>
  <c r="CS255" i="1"/>
  <c r="CR255" i="1"/>
  <c r="CQ255" i="1"/>
  <c r="CO255" i="1"/>
  <c r="CN255" i="1"/>
  <c r="CM255" i="1"/>
  <c r="CH255" i="1"/>
  <c r="CG255" i="1"/>
  <c r="CF255" i="1"/>
  <c r="CE255" i="1"/>
  <c r="CD255" i="1"/>
  <c r="CC255" i="1"/>
  <c r="CB255" i="1"/>
  <c r="CA255" i="1"/>
  <c r="BY255" i="1"/>
  <c r="BX255" i="1"/>
  <c r="BW255" i="1"/>
  <c r="BV255" i="1"/>
  <c r="BU255" i="1"/>
  <c r="BT255" i="1"/>
  <c r="BS255" i="1"/>
  <c r="BQ255" i="1"/>
  <c r="BP255" i="1"/>
  <c r="BO255" i="1"/>
  <c r="BN255" i="1"/>
  <c r="BM255" i="1"/>
  <c r="BL255" i="1"/>
  <c r="BK255" i="1"/>
  <c r="BJ255" i="1"/>
  <c r="BI255" i="1"/>
  <c r="BH255" i="1"/>
  <c r="BG255" i="1"/>
  <c r="BF255" i="1"/>
  <c r="BE255" i="1"/>
  <c r="BC255" i="1"/>
  <c r="BB255" i="1"/>
  <c r="BA255" i="1"/>
  <c r="AZ255" i="1"/>
  <c r="AY255" i="1"/>
  <c r="DD254" i="1"/>
  <c r="DC254" i="1"/>
  <c r="DA254" i="1"/>
  <c r="CZ254" i="1"/>
  <c r="CX254" i="1"/>
  <c r="CW254" i="1"/>
  <c r="CV254" i="1"/>
  <c r="CU254" i="1"/>
  <c r="CS254" i="1"/>
  <c r="CR254" i="1"/>
  <c r="CQ254" i="1"/>
  <c r="CO254" i="1"/>
  <c r="CN254" i="1"/>
  <c r="CM254" i="1"/>
  <c r="CH254" i="1"/>
  <c r="CG254" i="1"/>
  <c r="CF254" i="1"/>
  <c r="CE254" i="1"/>
  <c r="CD254" i="1"/>
  <c r="CC254" i="1"/>
  <c r="CB254" i="1"/>
  <c r="CA254" i="1"/>
  <c r="BY254" i="1"/>
  <c r="BX254" i="1"/>
  <c r="BW254" i="1"/>
  <c r="BV254" i="1"/>
  <c r="BU254" i="1"/>
  <c r="BT254" i="1"/>
  <c r="BS254" i="1"/>
  <c r="BQ254" i="1"/>
  <c r="BP254" i="1"/>
  <c r="BO254" i="1"/>
  <c r="BN254" i="1"/>
  <c r="BM254" i="1"/>
  <c r="BL254" i="1"/>
  <c r="BK254" i="1"/>
  <c r="BJ254" i="1"/>
  <c r="BI254" i="1"/>
  <c r="BH254" i="1"/>
  <c r="BG254" i="1"/>
  <c r="BF254" i="1"/>
  <c r="BE254" i="1"/>
  <c r="BC254" i="1"/>
  <c r="BB254" i="1"/>
  <c r="BA254" i="1"/>
  <c r="AZ254" i="1"/>
  <c r="AY254" i="1"/>
  <c r="DD253" i="1"/>
  <c r="DC253" i="1"/>
  <c r="DA253" i="1"/>
  <c r="CZ253" i="1"/>
  <c r="CX253" i="1"/>
  <c r="CW253" i="1"/>
  <c r="CV253" i="1"/>
  <c r="CY253" i="1" s="1"/>
  <c r="CU253" i="1"/>
  <c r="CS253" i="1"/>
  <c r="CR253" i="1"/>
  <c r="CQ253" i="1"/>
  <c r="CO253" i="1"/>
  <c r="CN253" i="1"/>
  <c r="CM253" i="1"/>
  <c r="CH253" i="1"/>
  <c r="CG253" i="1"/>
  <c r="CF253" i="1"/>
  <c r="CE253" i="1"/>
  <c r="CD253" i="1"/>
  <c r="CC253" i="1"/>
  <c r="CB253" i="1"/>
  <c r="CA253" i="1"/>
  <c r="BY253" i="1"/>
  <c r="BX253" i="1"/>
  <c r="BW253" i="1"/>
  <c r="BV253" i="1"/>
  <c r="BU253" i="1"/>
  <c r="BT253" i="1"/>
  <c r="BS253" i="1"/>
  <c r="BQ253" i="1"/>
  <c r="BP253" i="1"/>
  <c r="BO253" i="1"/>
  <c r="BN253" i="1"/>
  <c r="BM253" i="1"/>
  <c r="BL253" i="1"/>
  <c r="BK253" i="1"/>
  <c r="BJ253" i="1"/>
  <c r="BI253" i="1"/>
  <c r="BH253" i="1"/>
  <c r="BG253" i="1"/>
  <c r="BF253" i="1"/>
  <c r="BE253" i="1"/>
  <c r="BC253" i="1"/>
  <c r="BB253" i="1"/>
  <c r="BA253" i="1"/>
  <c r="AZ253" i="1"/>
  <c r="AY253" i="1"/>
  <c r="DD252" i="1"/>
  <c r="DC252" i="1"/>
  <c r="DA252" i="1"/>
  <c r="CZ252" i="1"/>
  <c r="CX252" i="1"/>
  <c r="CW252" i="1"/>
  <c r="CV252" i="1"/>
  <c r="CU252" i="1"/>
  <c r="CS252" i="1"/>
  <c r="CR252" i="1"/>
  <c r="CQ252" i="1"/>
  <c r="CO252" i="1"/>
  <c r="CN252" i="1"/>
  <c r="CM252" i="1"/>
  <c r="CH252" i="1"/>
  <c r="CG252" i="1"/>
  <c r="CF252" i="1"/>
  <c r="CE252" i="1"/>
  <c r="CD252" i="1"/>
  <c r="CC252" i="1"/>
  <c r="CB252" i="1"/>
  <c r="CA252" i="1"/>
  <c r="BY252" i="1"/>
  <c r="BX252" i="1"/>
  <c r="BZ252" i="1" s="1"/>
  <c r="BW252" i="1"/>
  <c r="BV252" i="1"/>
  <c r="BU252" i="1"/>
  <c r="BT252" i="1"/>
  <c r="BS252" i="1"/>
  <c r="BQ252" i="1"/>
  <c r="BP252" i="1"/>
  <c r="BO252" i="1"/>
  <c r="BN252" i="1"/>
  <c r="BM252" i="1"/>
  <c r="BL252" i="1"/>
  <c r="BK252" i="1"/>
  <c r="BJ252" i="1"/>
  <c r="BI252" i="1"/>
  <c r="BH252" i="1"/>
  <c r="BG252" i="1"/>
  <c r="BF252" i="1"/>
  <c r="BE252" i="1"/>
  <c r="BC252" i="1"/>
  <c r="BB252" i="1"/>
  <c r="BA252" i="1"/>
  <c r="AZ252" i="1"/>
  <c r="AY252" i="1"/>
  <c r="DD251" i="1"/>
  <c r="DC251" i="1"/>
  <c r="DA251" i="1"/>
  <c r="CZ251" i="1"/>
  <c r="CX251" i="1"/>
  <c r="CW251" i="1"/>
  <c r="CV251" i="1"/>
  <c r="CU251" i="1"/>
  <c r="CS251" i="1"/>
  <c r="CR251" i="1"/>
  <c r="CQ251" i="1"/>
  <c r="CO251" i="1"/>
  <c r="CN251" i="1"/>
  <c r="CM251" i="1"/>
  <c r="CH251" i="1"/>
  <c r="CG251" i="1"/>
  <c r="CF251" i="1"/>
  <c r="CE251" i="1"/>
  <c r="CD251" i="1"/>
  <c r="CC251" i="1"/>
  <c r="CB251" i="1"/>
  <c r="CA251" i="1"/>
  <c r="BY251" i="1"/>
  <c r="BX251" i="1"/>
  <c r="BW251" i="1"/>
  <c r="BV251" i="1"/>
  <c r="BU251" i="1"/>
  <c r="BT251" i="1"/>
  <c r="BS251" i="1"/>
  <c r="BQ251" i="1"/>
  <c r="BP251" i="1"/>
  <c r="BO251" i="1"/>
  <c r="BN251" i="1"/>
  <c r="BM251" i="1"/>
  <c r="BL251" i="1"/>
  <c r="BK251" i="1"/>
  <c r="BJ251" i="1"/>
  <c r="BI251" i="1"/>
  <c r="BH251" i="1"/>
  <c r="BG251" i="1"/>
  <c r="BF251" i="1"/>
  <c r="BE251" i="1"/>
  <c r="BC251" i="1"/>
  <c r="BB251" i="1"/>
  <c r="BA251" i="1"/>
  <c r="AZ251" i="1"/>
  <c r="AY251" i="1"/>
  <c r="DD250" i="1"/>
  <c r="DC250" i="1"/>
  <c r="DE250" i="1" s="1"/>
  <c r="DA250" i="1"/>
  <c r="CZ250" i="1"/>
  <c r="CX250" i="1"/>
  <c r="CW250" i="1"/>
  <c r="CV250" i="1"/>
  <c r="CU250" i="1"/>
  <c r="CS250" i="1"/>
  <c r="CR250" i="1"/>
  <c r="CQ250" i="1"/>
  <c r="CO250" i="1"/>
  <c r="CN250" i="1"/>
  <c r="CM250" i="1"/>
  <c r="CH250" i="1"/>
  <c r="CG250" i="1"/>
  <c r="CF250" i="1"/>
  <c r="CE250" i="1"/>
  <c r="CD250" i="1"/>
  <c r="CC250" i="1"/>
  <c r="CB250" i="1"/>
  <c r="CA250" i="1"/>
  <c r="BY250" i="1"/>
  <c r="BX250" i="1"/>
  <c r="BW250" i="1"/>
  <c r="BV250" i="1"/>
  <c r="BU250" i="1"/>
  <c r="BT250" i="1"/>
  <c r="BS250" i="1"/>
  <c r="BQ250" i="1"/>
  <c r="BP250" i="1"/>
  <c r="BO250" i="1"/>
  <c r="BN250" i="1"/>
  <c r="BM250" i="1"/>
  <c r="BL250" i="1"/>
  <c r="BK250" i="1"/>
  <c r="BJ250" i="1"/>
  <c r="BI250" i="1"/>
  <c r="BH250" i="1"/>
  <c r="BG250" i="1"/>
  <c r="BF250" i="1"/>
  <c r="BE250" i="1"/>
  <c r="BC250" i="1"/>
  <c r="BB250" i="1"/>
  <c r="BA250" i="1"/>
  <c r="AZ250" i="1"/>
  <c r="AY250" i="1"/>
  <c r="DD249" i="1"/>
  <c r="DC249" i="1"/>
  <c r="DA249" i="1"/>
  <c r="CZ249" i="1"/>
  <c r="CX249" i="1"/>
  <c r="CW249" i="1"/>
  <c r="CV249" i="1"/>
  <c r="CU249" i="1"/>
  <c r="CS249" i="1"/>
  <c r="CR249" i="1"/>
  <c r="CQ249" i="1"/>
  <c r="CO249" i="1"/>
  <c r="CN249" i="1"/>
  <c r="CM249" i="1"/>
  <c r="CH249" i="1"/>
  <c r="CG249" i="1"/>
  <c r="CF249" i="1"/>
  <c r="CE249" i="1"/>
  <c r="CD249" i="1"/>
  <c r="CC249" i="1"/>
  <c r="CB249" i="1"/>
  <c r="CA249" i="1"/>
  <c r="BY249" i="1"/>
  <c r="BX249" i="1"/>
  <c r="BW249" i="1"/>
  <c r="BV249" i="1"/>
  <c r="BU249" i="1"/>
  <c r="BT249" i="1"/>
  <c r="BS249" i="1"/>
  <c r="BQ249" i="1"/>
  <c r="BP249" i="1"/>
  <c r="BO249" i="1"/>
  <c r="BN249" i="1"/>
  <c r="BM249" i="1"/>
  <c r="BL249" i="1"/>
  <c r="BK249" i="1"/>
  <c r="BJ249" i="1"/>
  <c r="BI249" i="1"/>
  <c r="BH249" i="1"/>
  <c r="BG249" i="1"/>
  <c r="BF249" i="1"/>
  <c r="BE249" i="1"/>
  <c r="BC249" i="1"/>
  <c r="BB249" i="1"/>
  <c r="BA249" i="1"/>
  <c r="AZ249" i="1"/>
  <c r="AY249" i="1"/>
  <c r="DD248" i="1"/>
  <c r="DC248" i="1"/>
  <c r="DA248" i="1"/>
  <c r="CZ248" i="1"/>
  <c r="CX248" i="1"/>
  <c r="CW248" i="1"/>
  <c r="CV248" i="1"/>
  <c r="CU248" i="1"/>
  <c r="CS248" i="1"/>
  <c r="CR248" i="1"/>
  <c r="CQ248" i="1"/>
  <c r="CO248" i="1"/>
  <c r="CN248" i="1"/>
  <c r="CM248" i="1"/>
  <c r="CH248" i="1"/>
  <c r="CG248" i="1"/>
  <c r="CF248" i="1"/>
  <c r="CE248" i="1"/>
  <c r="CD248" i="1"/>
  <c r="CC248" i="1"/>
  <c r="CB248" i="1"/>
  <c r="CA248" i="1"/>
  <c r="BY248" i="1"/>
  <c r="BX248" i="1"/>
  <c r="BW248" i="1"/>
  <c r="BV248" i="1"/>
  <c r="BU248" i="1"/>
  <c r="BT248" i="1"/>
  <c r="BS248" i="1"/>
  <c r="BQ248" i="1"/>
  <c r="BP248" i="1"/>
  <c r="BO248" i="1"/>
  <c r="BN248" i="1"/>
  <c r="BM248" i="1"/>
  <c r="BL248" i="1"/>
  <c r="BK248" i="1"/>
  <c r="BJ248" i="1"/>
  <c r="BI248" i="1"/>
  <c r="BH248" i="1"/>
  <c r="BG248" i="1"/>
  <c r="BF248" i="1"/>
  <c r="BE248" i="1"/>
  <c r="BC248" i="1"/>
  <c r="BB248" i="1"/>
  <c r="BA248" i="1"/>
  <c r="AZ248" i="1"/>
  <c r="AY248" i="1"/>
  <c r="DD247" i="1"/>
  <c r="DC247" i="1"/>
  <c r="DA247" i="1"/>
  <c r="CZ247" i="1"/>
  <c r="CX247" i="1"/>
  <c r="CW247" i="1"/>
  <c r="CV247" i="1"/>
  <c r="CU247" i="1"/>
  <c r="CS247" i="1"/>
  <c r="CR247" i="1"/>
  <c r="CQ247" i="1"/>
  <c r="CO247" i="1"/>
  <c r="CN247" i="1"/>
  <c r="CM247" i="1"/>
  <c r="CH247" i="1"/>
  <c r="CG247" i="1"/>
  <c r="CF247" i="1"/>
  <c r="CE247" i="1"/>
  <c r="CD247" i="1"/>
  <c r="CC247" i="1"/>
  <c r="CB247" i="1"/>
  <c r="CA247" i="1"/>
  <c r="BY247" i="1"/>
  <c r="BX247" i="1"/>
  <c r="BW247" i="1"/>
  <c r="BV247" i="1"/>
  <c r="BU247" i="1"/>
  <c r="BT247" i="1"/>
  <c r="BS247" i="1"/>
  <c r="BQ247" i="1"/>
  <c r="BP247" i="1"/>
  <c r="BO247" i="1"/>
  <c r="BN247" i="1"/>
  <c r="BM247" i="1"/>
  <c r="BL247" i="1"/>
  <c r="BK247" i="1"/>
  <c r="BJ247" i="1"/>
  <c r="BI247" i="1"/>
  <c r="BH247" i="1"/>
  <c r="BG247" i="1"/>
  <c r="BF247" i="1"/>
  <c r="BE247" i="1"/>
  <c r="BC247" i="1"/>
  <c r="BB247" i="1"/>
  <c r="BA247" i="1"/>
  <c r="AZ247" i="1"/>
  <c r="AY247" i="1"/>
  <c r="DD246" i="1"/>
  <c r="DC246" i="1"/>
  <c r="DA246" i="1"/>
  <c r="CZ246" i="1"/>
  <c r="CX246" i="1"/>
  <c r="CW246" i="1"/>
  <c r="CV246" i="1"/>
  <c r="CU246" i="1"/>
  <c r="CS246" i="1"/>
  <c r="CR246" i="1"/>
  <c r="CQ246" i="1"/>
  <c r="CO246" i="1"/>
  <c r="CN246" i="1"/>
  <c r="CM246" i="1"/>
  <c r="CH246" i="1"/>
  <c r="CG246" i="1"/>
  <c r="CF246" i="1"/>
  <c r="CE246" i="1"/>
  <c r="CD246" i="1"/>
  <c r="CC246" i="1"/>
  <c r="CB246" i="1"/>
  <c r="CA246" i="1"/>
  <c r="BY246" i="1"/>
  <c r="BX246" i="1"/>
  <c r="BW246" i="1"/>
  <c r="BV246" i="1"/>
  <c r="BU246" i="1"/>
  <c r="BT246" i="1"/>
  <c r="BS246" i="1"/>
  <c r="BQ246" i="1"/>
  <c r="BP246" i="1"/>
  <c r="BO246" i="1"/>
  <c r="BN246" i="1"/>
  <c r="BM246" i="1"/>
  <c r="BL246" i="1"/>
  <c r="BK246" i="1"/>
  <c r="BJ246" i="1"/>
  <c r="BI246" i="1"/>
  <c r="BH246" i="1"/>
  <c r="BG246" i="1"/>
  <c r="BF246" i="1"/>
  <c r="BE246" i="1"/>
  <c r="BC246" i="1"/>
  <c r="BB246" i="1"/>
  <c r="BA246" i="1"/>
  <c r="AZ246" i="1"/>
  <c r="AY246" i="1"/>
  <c r="DD245" i="1"/>
  <c r="DC245" i="1"/>
  <c r="DA245" i="1"/>
  <c r="CZ245" i="1"/>
  <c r="CX245" i="1"/>
  <c r="CW245" i="1"/>
  <c r="CV245" i="1"/>
  <c r="CU245" i="1"/>
  <c r="CS245" i="1"/>
  <c r="CR245" i="1"/>
  <c r="CQ245" i="1"/>
  <c r="CO245" i="1"/>
  <c r="CN245" i="1"/>
  <c r="CM245" i="1"/>
  <c r="CH245" i="1"/>
  <c r="CG245" i="1"/>
  <c r="CF245" i="1"/>
  <c r="CE245" i="1"/>
  <c r="CD245" i="1"/>
  <c r="CC245" i="1"/>
  <c r="CB245" i="1"/>
  <c r="CA245" i="1"/>
  <c r="BY245" i="1"/>
  <c r="BX245" i="1"/>
  <c r="BW245" i="1"/>
  <c r="BV245" i="1"/>
  <c r="BU245" i="1"/>
  <c r="BT245" i="1"/>
  <c r="BS245" i="1"/>
  <c r="BQ245" i="1"/>
  <c r="BP245" i="1"/>
  <c r="BO245" i="1"/>
  <c r="BN245" i="1"/>
  <c r="BM245" i="1"/>
  <c r="BL245" i="1"/>
  <c r="BK245" i="1"/>
  <c r="BJ245" i="1"/>
  <c r="BI245" i="1"/>
  <c r="BH245" i="1"/>
  <c r="BG245" i="1"/>
  <c r="BF245" i="1"/>
  <c r="BE245" i="1"/>
  <c r="BC245" i="1"/>
  <c r="BB245" i="1"/>
  <c r="BA245" i="1"/>
  <c r="AZ245" i="1"/>
  <c r="AY245" i="1"/>
  <c r="DD244" i="1"/>
  <c r="DC244" i="1"/>
  <c r="DA244" i="1"/>
  <c r="CZ244" i="1"/>
  <c r="CX244" i="1"/>
  <c r="CW244" i="1"/>
  <c r="CV244" i="1"/>
  <c r="CU244" i="1"/>
  <c r="CS244" i="1"/>
  <c r="CR244" i="1"/>
  <c r="CQ244" i="1"/>
  <c r="CO244" i="1"/>
  <c r="CN244" i="1"/>
  <c r="CM244" i="1"/>
  <c r="CH244" i="1"/>
  <c r="CG244" i="1"/>
  <c r="CF244" i="1"/>
  <c r="CE244" i="1"/>
  <c r="CD244" i="1"/>
  <c r="CC244" i="1"/>
  <c r="CB244" i="1"/>
  <c r="CA244" i="1"/>
  <c r="BY244" i="1"/>
  <c r="BX244" i="1"/>
  <c r="BW244" i="1"/>
  <c r="BV244" i="1"/>
  <c r="BU244" i="1"/>
  <c r="BT244" i="1"/>
  <c r="BS244" i="1"/>
  <c r="BQ244" i="1"/>
  <c r="BP244" i="1"/>
  <c r="BO244" i="1"/>
  <c r="BN244" i="1"/>
  <c r="BM244" i="1"/>
  <c r="BL244" i="1"/>
  <c r="BK244" i="1"/>
  <c r="BJ244" i="1"/>
  <c r="BI244" i="1"/>
  <c r="BH244" i="1"/>
  <c r="BG244" i="1"/>
  <c r="BF244" i="1"/>
  <c r="BE244" i="1"/>
  <c r="BC244" i="1"/>
  <c r="BB244" i="1"/>
  <c r="BD244" i="1" s="1"/>
  <c r="BA244" i="1"/>
  <c r="AZ244" i="1"/>
  <c r="AY244" i="1"/>
  <c r="DD243" i="1"/>
  <c r="DC243" i="1"/>
  <c r="DA243" i="1"/>
  <c r="CZ243" i="1"/>
  <c r="CX243" i="1"/>
  <c r="CW243" i="1"/>
  <c r="CV243" i="1"/>
  <c r="CU243" i="1"/>
  <c r="CS243" i="1"/>
  <c r="CR243" i="1"/>
  <c r="CQ243" i="1"/>
  <c r="CO243" i="1"/>
  <c r="CN243" i="1"/>
  <c r="CM243" i="1"/>
  <c r="CH243" i="1"/>
  <c r="CG243" i="1"/>
  <c r="CF243" i="1"/>
  <c r="CE243" i="1"/>
  <c r="CD243" i="1"/>
  <c r="CC243" i="1"/>
  <c r="CB243" i="1"/>
  <c r="CA243" i="1"/>
  <c r="BY243" i="1"/>
  <c r="BX243" i="1"/>
  <c r="BW243" i="1"/>
  <c r="BV243" i="1"/>
  <c r="BU243" i="1"/>
  <c r="BT243" i="1"/>
  <c r="BS243" i="1"/>
  <c r="BQ243" i="1"/>
  <c r="BP243" i="1"/>
  <c r="BO243" i="1"/>
  <c r="BN243" i="1"/>
  <c r="BM243" i="1"/>
  <c r="BL243" i="1"/>
  <c r="BK243" i="1"/>
  <c r="BJ243" i="1"/>
  <c r="BI243" i="1"/>
  <c r="BH243" i="1"/>
  <c r="BG243" i="1"/>
  <c r="BF243" i="1"/>
  <c r="BE243" i="1"/>
  <c r="BC243" i="1"/>
  <c r="BB243" i="1"/>
  <c r="BA243" i="1"/>
  <c r="AZ243" i="1"/>
  <c r="AY243" i="1"/>
  <c r="DD242" i="1"/>
  <c r="DC242" i="1"/>
  <c r="DA242" i="1"/>
  <c r="CZ242" i="1"/>
  <c r="CX242" i="1"/>
  <c r="CW242" i="1"/>
  <c r="CV242" i="1"/>
  <c r="CU242" i="1"/>
  <c r="CS242" i="1"/>
  <c r="CR242" i="1"/>
  <c r="CQ242" i="1"/>
  <c r="CO242" i="1"/>
  <c r="CN242" i="1"/>
  <c r="CM242" i="1"/>
  <c r="CH242" i="1"/>
  <c r="CG242" i="1"/>
  <c r="CF242" i="1"/>
  <c r="CE242" i="1"/>
  <c r="CD242" i="1"/>
  <c r="CC242" i="1"/>
  <c r="CB242" i="1"/>
  <c r="CA242" i="1"/>
  <c r="BY242" i="1"/>
  <c r="BX242" i="1"/>
  <c r="BW242" i="1"/>
  <c r="BV242" i="1"/>
  <c r="BU242" i="1"/>
  <c r="BT242" i="1"/>
  <c r="BS242" i="1"/>
  <c r="BQ242" i="1"/>
  <c r="BP242" i="1"/>
  <c r="BO242" i="1"/>
  <c r="BN242" i="1"/>
  <c r="BM242" i="1"/>
  <c r="BL242" i="1"/>
  <c r="BK242" i="1"/>
  <c r="BJ242" i="1"/>
  <c r="BI242" i="1"/>
  <c r="BH242" i="1"/>
  <c r="BG242" i="1"/>
  <c r="BF242" i="1"/>
  <c r="BE242" i="1"/>
  <c r="BC242" i="1"/>
  <c r="BB242" i="1"/>
  <c r="BA242" i="1"/>
  <c r="AZ242" i="1"/>
  <c r="AY242" i="1"/>
  <c r="DD241" i="1"/>
  <c r="DC241" i="1"/>
  <c r="DA241" i="1"/>
  <c r="CZ241" i="1"/>
  <c r="CX241" i="1"/>
  <c r="CW241" i="1"/>
  <c r="CV241" i="1"/>
  <c r="CU241" i="1"/>
  <c r="CS241" i="1"/>
  <c r="CR241" i="1"/>
  <c r="CQ241" i="1"/>
  <c r="CO241" i="1"/>
  <c r="CN241" i="1"/>
  <c r="CM241" i="1"/>
  <c r="CH241" i="1"/>
  <c r="CG241" i="1"/>
  <c r="CF241" i="1"/>
  <c r="CE241" i="1"/>
  <c r="CD241" i="1"/>
  <c r="CC241" i="1"/>
  <c r="CB241" i="1"/>
  <c r="CA241" i="1"/>
  <c r="BY241" i="1"/>
  <c r="BX241" i="1"/>
  <c r="BW241" i="1"/>
  <c r="BV241" i="1"/>
  <c r="BU241" i="1"/>
  <c r="BT241" i="1"/>
  <c r="BS241" i="1"/>
  <c r="BQ241" i="1"/>
  <c r="BP241" i="1"/>
  <c r="BO241" i="1"/>
  <c r="BN241" i="1"/>
  <c r="BM241" i="1"/>
  <c r="BL241" i="1"/>
  <c r="BK241" i="1"/>
  <c r="BJ241" i="1"/>
  <c r="BI241" i="1"/>
  <c r="BH241" i="1"/>
  <c r="BG241" i="1"/>
  <c r="BF241" i="1"/>
  <c r="BE241" i="1"/>
  <c r="BC241" i="1"/>
  <c r="BB241" i="1"/>
  <c r="BA241" i="1"/>
  <c r="AZ241" i="1"/>
  <c r="AY241" i="1"/>
  <c r="DD240" i="1"/>
  <c r="DC240" i="1"/>
  <c r="DA240" i="1"/>
  <c r="CZ240" i="1"/>
  <c r="CX240" i="1"/>
  <c r="CW240" i="1"/>
  <c r="CV240" i="1"/>
  <c r="CU240" i="1"/>
  <c r="CS240" i="1"/>
  <c r="CR240" i="1"/>
  <c r="CQ240" i="1"/>
  <c r="CO240" i="1"/>
  <c r="CN240" i="1"/>
  <c r="CP240" i="1" s="1"/>
  <c r="CM240" i="1"/>
  <c r="CH240" i="1"/>
  <c r="CG240" i="1"/>
  <c r="CF240" i="1"/>
  <c r="CE240" i="1"/>
  <c r="CD240" i="1"/>
  <c r="CC240" i="1"/>
  <c r="CB240" i="1"/>
  <c r="CA240" i="1"/>
  <c r="BY240" i="1"/>
  <c r="BX240" i="1"/>
  <c r="BW240" i="1"/>
  <c r="BV240" i="1"/>
  <c r="BU240" i="1"/>
  <c r="BT240" i="1"/>
  <c r="BS240" i="1"/>
  <c r="BQ240" i="1"/>
  <c r="BP240" i="1"/>
  <c r="BO240" i="1"/>
  <c r="BN240" i="1"/>
  <c r="BM240" i="1"/>
  <c r="BL240" i="1"/>
  <c r="BK240" i="1"/>
  <c r="BJ240" i="1"/>
  <c r="BI240" i="1"/>
  <c r="BH240" i="1"/>
  <c r="BG240" i="1"/>
  <c r="BF240" i="1"/>
  <c r="BE240" i="1"/>
  <c r="BC240" i="1"/>
  <c r="BB240" i="1"/>
  <c r="BA240" i="1"/>
  <c r="AZ240" i="1"/>
  <c r="AY240" i="1"/>
  <c r="DD239" i="1"/>
  <c r="DC239" i="1"/>
  <c r="DA239" i="1"/>
  <c r="CZ239" i="1"/>
  <c r="CX239" i="1"/>
  <c r="CW239" i="1"/>
  <c r="CV239" i="1"/>
  <c r="CU239" i="1"/>
  <c r="CS239" i="1"/>
  <c r="CR239" i="1"/>
  <c r="CQ239" i="1"/>
  <c r="CO239" i="1"/>
  <c r="CN239" i="1"/>
  <c r="CM239" i="1"/>
  <c r="CH239" i="1"/>
  <c r="CG239" i="1"/>
  <c r="CF239" i="1"/>
  <c r="CE239" i="1"/>
  <c r="CD239" i="1"/>
  <c r="CC239" i="1"/>
  <c r="CB239" i="1"/>
  <c r="CA239" i="1"/>
  <c r="BY239" i="1"/>
  <c r="BX239" i="1"/>
  <c r="BW239" i="1"/>
  <c r="BV239" i="1"/>
  <c r="BU239" i="1"/>
  <c r="BT239" i="1"/>
  <c r="BS239" i="1"/>
  <c r="BQ239" i="1"/>
  <c r="BP239" i="1"/>
  <c r="BO239" i="1"/>
  <c r="BN239" i="1"/>
  <c r="BM239" i="1"/>
  <c r="BL239" i="1"/>
  <c r="BK239" i="1"/>
  <c r="BJ239" i="1"/>
  <c r="BI239" i="1"/>
  <c r="BH239" i="1"/>
  <c r="BG239" i="1"/>
  <c r="BF239" i="1"/>
  <c r="BE239" i="1"/>
  <c r="BC239" i="1"/>
  <c r="BB239" i="1"/>
  <c r="BA239" i="1"/>
  <c r="AZ239" i="1"/>
  <c r="AY239" i="1"/>
  <c r="DD238" i="1"/>
  <c r="DC238" i="1"/>
  <c r="DA238" i="1"/>
  <c r="CZ238" i="1"/>
  <c r="CX238" i="1"/>
  <c r="CW238" i="1"/>
  <c r="CV238" i="1"/>
  <c r="CU238" i="1"/>
  <c r="CS238" i="1"/>
  <c r="CR238" i="1"/>
  <c r="CQ238" i="1"/>
  <c r="CO238" i="1"/>
  <c r="CN238" i="1"/>
  <c r="CM238" i="1"/>
  <c r="CH238" i="1"/>
  <c r="CG238" i="1"/>
  <c r="CF238" i="1"/>
  <c r="CE238" i="1"/>
  <c r="CD238" i="1"/>
  <c r="CC238" i="1"/>
  <c r="CB238" i="1"/>
  <c r="CA238" i="1"/>
  <c r="BY238" i="1"/>
  <c r="BX238" i="1"/>
  <c r="BW238" i="1"/>
  <c r="BV238" i="1"/>
  <c r="BU238" i="1"/>
  <c r="BT238" i="1"/>
  <c r="BS238" i="1"/>
  <c r="BQ238" i="1"/>
  <c r="BP238" i="1"/>
  <c r="BO238" i="1"/>
  <c r="BN238" i="1"/>
  <c r="BM238" i="1"/>
  <c r="BL238" i="1"/>
  <c r="BK238" i="1"/>
  <c r="BJ238" i="1"/>
  <c r="BI238" i="1"/>
  <c r="BH238" i="1"/>
  <c r="BG238" i="1"/>
  <c r="BF238" i="1"/>
  <c r="BE238" i="1"/>
  <c r="BC238" i="1"/>
  <c r="BB238" i="1"/>
  <c r="BA238" i="1"/>
  <c r="AZ238" i="1"/>
  <c r="AY238" i="1"/>
  <c r="DD237" i="1"/>
  <c r="DC237" i="1"/>
  <c r="DA237" i="1"/>
  <c r="CZ237" i="1"/>
  <c r="CX237" i="1"/>
  <c r="CW237" i="1"/>
  <c r="CV237" i="1"/>
  <c r="CU237" i="1"/>
  <c r="CS237" i="1"/>
  <c r="CR237" i="1"/>
  <c r="CQ237" i="1"/>
  <c r="CO237" i="1"/>
  <c r="CN237" i="1"/>
  <c r="CM237" i="1"/>
  <c r="CH237" i="1"/>
  <c r="CG237" i="1"/>
  <c r="CF237" i="1"/>
  <c r="CE237" i="1"/>
  <c r="CD237" i="1"/>
  <c r="CC237" i="1"/>
  <c r="CB237" i="1"/>
  <c r="CA237" i="1"/>
  <c r="BY237" i="1"/>
  <c r="BX237" i="1"/>
  <c r="BW237" i="1"/>
  <c r="BV237" i="1"/>
  <c r="BU237" i="1"/>
  <c r="BT237" i="1"/>
  <c r="BS237" i="1"/>
  <c r="BQ237" i="1"/>
  <c r="BP237" i="1"/>
  <c r="BO237" i="1"/>
  <c r="BN237" i="1"/>
  <c r="BM237" i="1"/>
  <c r="BL237" i="1"/>
  <c r="BK237" i="1"/>
  <c r="BJ237" i="1"/>
  <c r="BI237" i="1"/>
  <c r="BH237" i="1"/>
  <c r="BG237" i="1"/>
  <c r="BF237" i="1"/>
  <c r="BE237" i="1"/>
  <c r="BC237" i="1"/>
  <c r="BB237" i="1"/>
  <c r="BA237" i="1"/>
  <c r="AZ237" i="1"/>
  <c r="AY237" i="1"/>
  <c r="DD236" i="1"/>
  <c r="DC236" i="1"/>
  <c r="DA236" i="1"/>
  <c r="CZ236" i="1"/>
  <c r="CX236" i="1"/>
  <c r="CW236" i="1"/>
  <c r="CV236" i="1"/>
  <c r="CU236" i="1"/>
  <c r="CS236" i="1"/>
  <c r="CR236" i="1"/>
  <c r="CQ236" i="1"/>
  <c r="CO236" i="1"/>
  <c r="CP236" i="1" s="1"/>
  <c r="CN236" i="1"/>
  <c r="CM236" i="1"/>
  <c r="CH236" i="1"/>
  <c r="CG236" i="1"/>
  <c r="CF236" i="1"/>
  <c r="CE236" i="1"/>
  <c r="CD236" i="1"/>
  <c r="CC236" i="1"/>
  <c r="CB236" i="1"/>
  <c r="CA236" i="1"/>
  <c r="BY236" i="1"/>
  <c r="BX236" i="1"/>
  <c r="BW236" i="1"/>
  <c r="BV236" i="1"/>
  <c r="BU236" i="1"/>
  <c r="BT236" i="1"/>
  <c r="BS236" i="1"/>
  <c r="BQ236" i="1"/>
  <c r="BP236" i="1"/>
  <c r="BO236" i="1"/>
  <c r="BN236" i="1"/>
  <c r="BM236" i="1"/>
  <c r="BL236" i="1"/>
  <c r="BK236" i="1"/>
  <c r="BJ236" i="1"/>
  <c r="BI236" i="1"/>
  <c r="BH236" i="1"/>
  <c r="BG236" i="1"/>
  <c r="BF236" i="1"/>
  <c r="BE236" i="1"/>
  <c r="BC236" i="1"/>
  <c r="BB236" i="1"/>
  <c r="BA236" i="1"/>
  <c r="AZ236" i="1"/>
  <c r="AY236" i="1"/>
  <c r="DD235" i="1"/>
  <c r="DC235" i="1"/>
  <c r="DA235" i="1"/>
  <c r="CZ235" i="1"/>
  <c r="CX235" i="1"/>
  <c r="CW235" i="1"/>
  <c r="CV235" i="1"/>
  <c r="CU235" i="1"/>
  <c r="CS235" i="1"/>
  <c r="CR235" i="1"/>
  <c r="CQ235" i="1"/>
  <c r="CO235" i="1"/>
  <c r="CN235" i="1"/>
  <c r="CM235" i="1"/>
  <c r="CH235" i="1"/>
  <c r="CG235" i="1"/>
  <c r="CF235" i="1"/>
  <c r="CE235" i="1"/>
  <c r="CD235" i="1"/>
  <c r="CC235" i="1"/>
  <c r="CB235" i="1"/>
  <c r="CA235" i="1"/>
  <c r="BY235" i="1"/>
  <c r="BX235" i="1"/>
  <c r="BW235" i="1"/>
  <c r="BV235" i="1"/>
  <c r="BU235" i="1"/>
  <c r="BT235" i="1"/>
  <c r="BS235" i="1"/>
  <c r="BQ235" i="1"/>
  <c r="BP235" i="1"/>
  <c r="BO235" i="1"/>
  <c r="BN235" i="1"/>
  <c r="BM235" i="1"/>
  <c r="BL235" i="1"/>
  <c r="BK235" i="1"/>
  <c r="BJ235" i="1"/>
  <c r="BI235" i="1"/>
  <c r="BH235" i="1"/>
  <c r="BG235" i="1"/>
  <c r="BF235" i="1"/>
  <c r="BE235" i="1"/>
  <c r="BC235" i="1"/>
  <c r="BB235" i="1"/>
  <c r="BA235" i="1"/>
  <c r="AZ235" i="1"/>
  <c r="AY235" i="1"/>
  <c r="DD234" i="1"/>
  <c r="DC234" i="1"/>
  <c r="DA234" i="1"/>
  <c r="CZ234" i="1"/>
  <c r="CX234" i="1"/>
  <c r="CW234" i="1"/>
  <c r="CV234" i="1"/>
  <c r="CU234" i="1"/>
  <c r="CS234" i="1"/>
  <c r="CR234" i="1"/>
  <c r="CQ234" i="1"/>
  <c r="CO234" i="1"/>
  <c r="CN234" i="1"/>
  <c r="CM234" i="1"/>
  <c r="CH234" i="1"/>
  <c r="CG234" i="1"/>
  <c r="CF234" i="1"/>
  <c r="CE234" i="1"/>
  <c r="CD234" i="1"/>
  <c r="CC234" i="1"/>
  <c r="CB234" i="1"/>
  <c r="CA234" i="1"/>
  <c r="BY234" i="1"/>
  <c r="BX234" i="1"/>
  <c r="BW234" i="1"/>
  <c r="BV234" i="1"/>
  <c r="BU234" i="1"/>
  <c r="BT234" i="1"/>
  <c r="BS234" i="1"/>
  <c r="BQ234" i="1"/>
  <c r="BP234" i="1"/>
  <c r="BO234" i="1"/>
  <c r="BN234" i="1"/>
  <c r="BM234" i="1"/>
  <c r="BL234" i="1"/>
  <c r="BK234" i="1"/>
  <c r="BJ234" i="1"/>
  <c r="BI234" i="1"/>
  <c r="BH234" i="1"/>
  <c r="BG234" i="1"/>
  <c r="BF234" i="1"/>
  <c r="BE234" i="1"/>
  <c r="BC234" i="1"/>
  <c r="BB234" i="1"/>
  <c r="BA234" i="1"/>
  <c r="AZ234" i="1"/>
  <c r="AY234" i="1"/>
  <c r="DD233" i="1"/>
  <c r="DC233" i="1"/>
  <c r="DA233" i="1"/>
  <c r="CZ233" i="1"/>
  <c r="CX233" i="1"/>
  <c r="CW233" i="1"/>
  <c r="CV233" i="1"/>
  <c r="CU233" i="1"/>
  <c r="CS233" i="1"/>
  <c r="CR233" i="1"/>
  <c r="CQ233" i="1"/>
  <c r="CO233" i="1"/>
  <c r="CN233" i="1"/>
  <c r="CM233" i="1"/>
  <c r="CH233" i="1"/>
  <c r="CG233" i="1"/>
  <c r="CF233" i="1"/>
  <c r="CE233" i="1"/>
  <c r="CD233" i="1"/>
  <c r="CC233" i="1"/>
  <c r="CB233" i="1"/>
  <c r="CA233" i="1"/>
  <c r="BY233" i="1"/>
  <c r="BX233" i="1"/>
  <c r="BW233" i="1"/>
  <c r="BV233" i="1"/>
  <c r="BU233" i="1"/>
  <c r="BT233" i="1"/>
  <c r="BS233" i="1"/>
  <c r="BQ233" i="1"/>
  <c r="BP233" i="1"/>
  <c r="BO233" i="1"/>
  <c r="BN233" i="1"/>
  <c r="BM233" i="1"/>
  <c r="BL233" i="1"/>
  <c r="BK233" i="1"/>
  <c r="BJ233" i="1"/>
  <c r="BI233" i="1"/>
  <c r="BH233" i="1"/>
  <c r="BG233" i="1"/>
  <c r="BF233" i="1"/>
  <c r="BE233" i="1"/>
  <c r="BC233" i="1"/>
  <c r="BB233" i="1"/>
  <c r="BA233" i="1"/>
  <c r="AZ233" i="1"/>
  <c r="AY233" i="1"/>
  <c r="DD232" i="1"/>
  <c r="DC232" i="1"/>
  <c r="DA232" i="1"/>
  <c r="CZ232" i="1"/>
  <c r="CX232" i="1"/>
  <c r="CW232" i="1"/>
  <c r="CV232" i="1"/>
  <c r="CU232" i="1"/>
  <c r="CS232" i="1"/>
  <c r="CR232" i="1"/>
  <c r="CQ232" i="1"/>
  <c r="CO232" i="1"/>
  <c r="CN232" i="1"/>
  <c r="CM232" i="1"/>
  <c r="CH232" i="1"/>
  <c r="CG232" i="1"/>
  <c r="CF232" i="1"/>
  <c r="CE232" i="1"/>
  <c r="CD232" i="1"/>
  <c r="CC232" i="1"/>
  <c r="CB232" i="1"/>
  <c r="CA232" i="1"/>
  <c r="BY232" i="1"/>
  <c r="BX232" i="1"/>
  <c r="BW232" i="1"/>
  <c r="BV232" i="1"/>
  <c r="BU232" i="1"/>
  <c r="BT232" i="1"/>
  <c r="BS232" i="1"/>
  <c r="BQ232" i="1"/>
  <c r="BP232" i="1"/>
  <c r="BO232" i="1"/>
  <c r="BN232" i="1"/>
  <c r="BM232" i="1"/>
  <c r="BL232" i="1"/>
  <c r="BK232" i="1"/>
  <c r="BJ232" i="1"/>
  <c r="BI232" i="1"/>
  <c r="BH232" i="1"/>
  <c r="BG232" i="1"/>
  <c r="BF232" i="1"/>
  <c r="BE232" i="1"/>
  <c r="BC232" i="1"/>
  <c r="BB232" i="1"/>
  <c r="BA232" i="1"/>
  <c r="AZ232" i="1"/>
  <c r="AY232" i="1"/>
  <c r="DD231" i="1"/>
  <c r="DC231" i="1"/>
  <c r="DA231" i="1"/>
  <c r="CZ231" i="1"/>
  <c r="CX231" i="1"/>
  <c r="CW231" i="1"/>
  <c r="CV231" i="1"/>
  <c r="CU231" i="1"/>
  <c r="CS231" i="1"/>
  <c r="CR231" i="1"/>
  <c r="CQ231" i="1"/>
  <c r="CO231" i="1"/>
  <c r="CN231" i="1"/>
  <c r="CM231" i="1"/>
  <c r="CH231" i="1"/>
  <c r="CG231" i="1"/>
  <c r="CF231" i="1"/>
  <c r="CE231" i="1"/>
  <c r="CD231" i="1"/>
  <c r="CC231" i="1"/>
  <c r="CB231" i="1"/>
  <c r="CA231" i="1"/>
  <c r="BY231" i="1"/>
  <c r="BX231" i="1"/>
  <c r="BW231" i="1"/>
  <c r="BV231" i="1"/>
  <c r="BU231" i="1"/>
  <c r="BT231" i="1"/>
  <c r="BS231" i="1"/>
  <c r="BQ231" i="1"/>
  <c r="BP231" i="1"/>
  <c r="BO231" i="1"/>
  <c r="BN231" i="1"/>
  <c r="BM231" i="1"/>
  <c r="BL231" i="1"/>
  <c r="BK231" i="1"/>
  <c r="BJ231" i="1"/>
  <c r="BI231" i="1"/>
  <c r="BH231" i="1"/>
  <c r="BG231" i="1"/>
  <c r="BF231" i="1"/>
  <c r="BE231" i="1"/>
  <c r="BC231" i="1"/>
  <c r="BB231" i="1"/>
  <c r="BA231" i="1"/>
  <c r="AZ231" i="1"/>
  <c r="AY231" i="1"/>
  <c r="DD230" i="1"/>
  <c r="DC230" i="1"/>
  <c r="DA230" i="1"/>
  <c r="CZ230" i="1"/>
  <c r="CX230" i="1"/>
  <c r="CW230" i="1"/>
  <c r="CV230" i="1"/>
  <c r="CU230" i="1"/>
  <c r="CS230" i="1"/>
  <c r="CR230" i="1"/>
  <c r="CQ230" i="1"/>
  <c r="CO230" i="1"/>
  <c r="CN230" i="1"/>
  <c r="CM230" i="1"/>
  <c r="CH230" i="1"/>
  <c r="CG230" i="1"/>
  <c r="CF230" i="1"/>
  <c r="CE230" i="1"/>
  <c r="CD230" i="1"/>
  <c r="CC230" i="1"/>
  <c r="CB230" i="1"/>
  <c r="CA230" i="1"/>
  <c r="BY230" i="1"/>
  <c r="BX230" i="1"/>
  <c r="BW230" i="1"/>
  <c r="BV230" i="1"/>
  <c r="BU230" i="1"/>
  <c r="BT230" i="1"/>
  <c r="BS230" i="1"/>
  <c r="BQ230" i="1"/>
  <c r="BP230" i="1"/>
  <c r="BO230" i="1"/>
  <c r="BN230" i="1"/>
  <c r="BM230" i="1"/>
  <c r="BL230" i="1"/>
  <c r="BK230" i="1"/>
  <c r="BJ230" i="1"/>
  <c r="BI230" i="1"/>
  <c r="BH230" i="1"/>
  <c r="BG230" i="1"/>
  <c r="BF230" i="1"/>
  <c r="BE230" i="1"/>
  <c r="BC230" i="1"/>
  <c r="BB230" i="1"/>
  <c r="BA230" i="1"/>
  <c r="AZ230" i="1"/>
  <c r="AY230" i="1"/>
  <c r="DD229" i="1"/>
  <c r="DC229" i="1"/>
  <c r="DA229" i="1"/>
  <c r="CZ229" i="1"/>
  <c r="CX229" i="1"/>
  <c r="CW229" i="1"/>
  <c r="CV229" i="1"/>
  <c r="CU229" i="1"/>
  <c r="CS229" i="1"/>
  <c r="CR229" i="1"/>
  <c r="CQ229" i="1"/>
  <c r="CO229" i="1"/>
  <c r="CN229" i="1"/>
  <c r="CM229" i="1"/>
  <c r="CH229" i="1"/>
  <c r="CG229" i="1"/>
  <c r="CF229" i="1"/>
  <c r="CE229" i="1"/>
  <c r="CD229" i="1"/>
  <c r="CC229" i="1"/>
  <c r="CB229" i="1"/>
  <c r="CA229" i="1"/>
  <c r="BY229" i="1"/>
  <c r="BX229" i="1"/>
  <c r="BW229" i="1"/>
  <c r="BV229" i="1"/>
  <c r="BU229" i="1"/>
  <c r="BT229" i="1"/>
  <c r="BS229" i="1"/>
  <c r="BQ229" i="1"/>
  <c r="BP229" i="1"/>
  <c r="BO229" i="1"/>
  <c r="BN229" i="1"/>
  <c r="BM229" i="1"/>
  <c r="BL229" i="1"/>
  <c r="BK229" i="1"/>
  <c r="BJ229" i="1"/>
  <c r="BI229" i="1"/>
  <c r="BH229" i="1"/>
  <c r="BG229" i="1"/>
  <c r="BF229" i="1"/>
  <c r="BE229" i="1"/>
  <c r="BC229" i="1"/>
  <c r="BB229" i="1"/>
  <c r="BA229" i="1"/>
  <c r="AZ229" i="1"/>
  <c r="AY229" i="1"/>
  <c r="DD228" i="1"/>
  <c r="DC228" i="1"/>
  <c r="DA228" i="1"/>
  <c r="CZ228" i="1"/>
  <c r="CX228" i="1"/>
  <c r="CW228" i="1"/>
  <c r="CV228" i="1"/>
  <c r="CU228" i="1"/>
  <c r="CS228" i="1"/>
  <c r="CR228" i="1"/>
  <c r="CQ228" i="1"/>
  <c r="CO228" i="1"/>
  <c r="CN228" i="1"/>
  <c r="CM228" i="1"/>
  <c r="CH228" i="1"/>
  <c r="CG228" i="1"/>
  <c r="CF228" i="1"/>
  <c r="CE228" i="1"/>
  <c r="CD228" i="1"/>
  <c r="CC228" i="1"/>
  <c r="CB228" i="1"/>
  <c r="CA228" i="1"/>
  <c r="BY228" i="1"/>
  <c r="BX228" i="1"/>
  <c r="BW228" i="1"/>
  <c r="BV228" i="1"/>
  <c r="BU228" i="1"/>
  <c r="BT228" i="1"/>
  <c r="BS228" i="1"/>
  <c r="BQ228" i="1"/>
  <c r="BP228" i="1"/>
  <c r="BO228" i="1"/>
  <c r="BN228" i="1"/>
  <c r="BM228" i="1"/>
  <c r="BL228" i="1"/>
  <c r="BK228" i="1"/>
  <c r="BJ228" i="1"/>
  <c r="BI228" i="1"/>
  <c r="BH228" i="1"/>
  <c r="BG228" i="1"/>
  <c r="BF228" i="1"/>
  <c r="BE228" i="1"/>
  <c r="BC228" i="1"/>
  <c r="BB228" i="1"/>
  <c r="BA228" i="1"/>
  <c r="AZ228" i="1"/>
  <c r="AY228" i="1"/>
  <c r="DD227" i="1"/>
  <c r="DC227" i="1"/>
  <c r="DA227" i="1"/>
  <c r="CZ227" i="1"/>
  <c r="CX227" i="1"/>
  <c r="CW227" i="1"/>
  <c r="CV227" i="1"/>
  <c r="CU227" i="1"/>
  <c r="CS227" i="1"/>
  <c r="CR227" i="1"/>
  <c r="CQ227" i="1"/>
  <c r="CO227" i="1"/>
  <c r="CN227" i="1"/>
  <c r="CM227" i="1"/>
  <c r="CH227" i="1"/>
  <c r="CG227" i="1"/>
  <c r="CF227" i="1"/>
  <c r="CE227" i="1"/>
  <c r="CD227" i="1"/>
  <c r="CC227" i="1"/>
  <c r="CB227" i="1"/>
  <c r="CA227" i="1"/>
  <c r="BY227" i="1"/>
  <c r="BX227" i="1"/>
  <c r="BW227" i="1"/>
  <c r="BV227" i="1"/>
  <c r="BU227" i="1"/>
  <c r="BT227" i="1"/>
  <c r="BS227" i="1"/>
  <c r="BQ227" i="1"/>
  <c r="BP227" i="1"/>
  <c r="BO227" i="1"/>
  <c r="BN227" i="1"/>
  <c r="BM227" i="1"/>
  <c r="BL227" i="1"/>
  <c r="BK227" i="1"/>
  <c r="BJ227" i="1"/>
  <c r="BI227" i="1"/>
  <c r="BH227" i="1"/>
  <c r="BG227" i="1"/>
  <c r="BF227" i="1"/>
  <c r="BE227" i="1"/>
  <c r="BC227" i="1"/>
  <c r="BB227" i="1"/>
  <c r="BA227" i="1"/>
  <c r="AZ227" i="1"/>
  <c r="AY227" i="1"/>
  <c r="DD226" i="1"/>
  <c r="DC226" i="1"/>
  <c r="DA226" i="1"/>
  <c r="CZ226" i="1"/>
  <c r="CX226" i="1"/>
  <c r="CW226" i="1"/>
  <c r="CV226" i="1"/>
  <c r="CU226" i="1"/>
  <c r="CS226" i="1"/>
  <c r="CR226" i="1"/>
  <c r="CQ226" i="1"/>
  <c r="CO226" i="1"/>
  <c r="CN226" i="1"/>
  <c r="CM226" i="1"/>
  <c r="CH226" i="1"/>
  <c r="CG226" i="1"/>
  <c r="CF226" i="1"/>
  <c r="CE226" i="1"/>
  <c r="CD226" i="1"/>
  <c r="CC226" i="1"/>
  <c r="CB226" i="1"/>
  <c r="CA226" i="1"/>
  <c r="BY226" i="1"/>
  <c r="BX226" i="1"/>
  <c r="BW226" i="1"/>
  <c r="BV226" i="1"/>
  <c r="BU226" i="1"/>
  <c r="BT226" i="1"/>
  <c r="BS226" i="1"/>
  <c r="BQ226" i="1"/>
  <c r="BP226" i="1"/>
  <c r="BO226" i="1"/>
  <c r="BN226" i="1"/>
  <c r="BM226" i="1"/>
  <c r="BL226" i="1"/>
  <c r="BK226" i="1"/>
  <c r="BJ226" i="1"/>
  <c r="BI226" i="1"/>
  <c r="BH226" i="1"/>
  <c r="BG226" i="1"/>
  <c r="BF226" i="1"/>
  <c r="BE226" i="1"/>
  <c r="BC226" i="1"/>
  <c r="BB226" i="1"/>
  <c r="BA226" i="1"/>
  <c r="AZ226" i="1"/>
  <c r="AY226" i="1"/>
  <c r="DD225" i="1"/>
  <c r="DC225" i="1"/>
  <c r="DA225" i="1"/>
  <c r="CZ225" i="1"/>
  <c r="CX225" i="1"/>
  <c r="CW225" i="1"/>
  <c r="CV225" i="1"/>
  <c r="CU225" i="1"/>
  <c r="CS225" i="1"/>
  <c r="CR225" i="1"/>
  <c r="CQ225" i="1"/>
  <c r="CO225" i="1"/>
  <c r="CN225" i="1"/>
  <c r="CM225" i="1"/>
  <c r="CH225" i="1"/>
  <c r="CG225" i="1"/>
  <c r="CF225" i="1"/>
  <c r="CE225" i="1"/>
  <c r="CD225" i="1"/>
  <c r="CC225" i="1"/>
  <c r="CB225" i="1"/>
  <c r="CA225" i="1"/>
  <c r="BY225" i="1"/>
  <c r="BX225" i="1"/>
  <c r="BW225" i="1"/>
  <c r="BV225" i="1"/>
  <c r="BU225" i="1"/>
  <c r="BT225" i="1"/>
  <c r="BS225" i="1"/>
  <c r="BQ225" i="1"/>
  <c r="BP225" i="1"/>
  <c r="BO225" i="1"/>
  <c r="BN225" i="1"/>
  <c r="BM225" i="1"/>
  <c r="BL225" i="1"/>
  <c r="BK225" i="1"/>
  <c r="BJ225" i="1"/>
  <c r="BI225" i="1"/>
  <c r="BH225" i="1"/>
  <c r="BG225" i="1"/>
  <c r="BF225" i="1"/>
  <c r="BE225" i="1"/>
  <c r="BC225" i="1"/>
  <c r="BB225" i="1"/>
  <c r="BA225" i="1"/>
  <c r="AZ225" i="1"/>
  <c r="AY225" i="1"/>
  <c r="DD224" i="1"/>
  <c r="DC224" i="1"/>
  <c r="DA224" i="1"/>
  <c r="CZ224" i="1"/>
  <c r="CX224" i="1"/>
  <c r="CW224" i="1"/>
  <c r="CV224" i="1"/>
  <c r="CU224" i="1"/>
  <c r="CS224" i="1"/>
  <c r="CR224" i="1"/>
  <c r="CQ224" i="1"/>
  <c r="CO224" i="1"/>
  <c r="CN224" i="1"/>
  <c r="CM224" i="1"/>
  <c r="CH224" i="1"/>
  <c r="CG224" i="1"/>
  <c r="CI224" i="1" s="1"/>
  <c r="CF224" i="1"/>
  <c r="CE224" i="1"/>
  <c r="CD224" i="1"/>
  <c r="CC224" i="1"/>
  <c r="CB224" i="1"/>
  <c r="CA224" i="1"/>
  <c r="BY224" i="1"/>
  <c r="BX224" i="1"/>
  <c r="BW224" i="1"/>
  <c r="BV224" i="1"/>
  <c r="BU224" i="1"/>
  <c r="BT224" i="1"/>
  <c r="BS224" i="1"/>
  <c r="BQ224" i="1"/>
  <c r="BP224" i="1"/>
  <c r="BO224" i="1"/>
  <c r="BN224" i="1"/>
  <c r="BM224" i="1"/>
  <c r="BL224" i="1"/>
  <c r="BK224" i="1"/>
  <c r="BJ224" i="1"/>
  <c r="BI224" i="1"/>
  <c r="BH224" i="1"/>
  <c r="BG224" i="1"/>
  <c r="BF224" i="1"/>
  <c r="BE224" i="1"/>
  <c r="BC224" i="1"/>
  <c r="BB224" i="1"/>
  <c r="BA224" i="1"/>
  <c r="AZ224" i="1"/>
  <c r="AY224" i="1"/>
  <c r="DD223" i="1"/>
  <c r="DC223" i="1"/>
  <c r="DA223" i="1"/>
  <c r="CZ223" i="1"/>
  <c r="CX223" i="1"/>
  <c r="CW223" i="1"/>
  <c r="CV223" i="1"/>
  <c r="CU223" i="1"/>
  <c r="CS223" i="1"/>
  <c r="CT223" i="1" s="1"/>
  <c r="CR223" i="1"/>
  <c r="CQ223" i="1"/>
  <c r="CO223" i="1"/>
  <c r="CN223" i="1"/>
  <c r="CM223" i="1"/>
  <c r="CH223" i="1"/>
  <c r="CG223" i="1"/>
  <c r="CF223" i="1"/>
  <c r="CE223" i="1"/>
  <c r="CD223" i="1"/>
  <c r="CC223" i="1"/>
  <c r="CB223" i="1"/>
  <c r="CA223" i="1"/>
  <c r="BY223" i="1"/>
  <c r="BX223" i="1"/>
  <c r="BW223" i="1"/>
  <c r="BV223" i="1"/>
  <c r="BU223" i="1"/>
  <c r="BT223" i="1"/>
  <c r="BS223" i="1"/>
  <c r="BQ223" i="1"/>
  <c r="BP223" i="1"/>
  <c r="BO223" i="1"/>
  <c r="BN223" i="1"/>
  <c r="BM223" i="1"/>
  <c r="BL223" i="1"/>
  <c r="BK223" i="1"/>
  <c r="BJ223" i="1"/>
  <c r="BI223" i="1"/>
  <c r="BH223" i="1"/>
  <c r="BG223" i="1"/>
  <c r="BF223" i="1"/>
  <c r="BE223" i="1"/>
  <c r="BC223" i="1"/>
  <c r="BB223" i="1"/>
  <c r="BA223" i="1"/>
  <c r="AZ223" i="1"/>
  <c r="AY223" i="1"/>
  <c r="DD222" i="1"/>
  <c r="DC222" i="1"/>
  <c r="DA222" i="1"/>
  <c r="CZ222" i="1"/>
  <c r="CX222" i="1"/>
  <c r="CW222" i="1"/>
  <c r="CV222" i="1"/>
  <c r="CU222" i="1"/>
  <c r="CS222" i="1"/>
  <c r="CR222" i="1"/>
  <c r="CQ222" i="1"/>
  <c r="CO222" i="1"/>
  <c r="CN222" i="1"/>
  <c r="CM222" i="1"/>
  <c r="CH222" i="1"/>
  <c r="CG222" i="1"/>
  <c r="CF222" i="1"/>
  <c r="CE222" i="1"/>
  <c r="CD222" i="1"/>
  <c r="CC222" i="1"/>
  <c r="CB222" i="1"/>
  <c r="CA222" i="1"/>
  <c r="BY222" i="1"/>
  <c r="BX222" i="1"/>
  <c r="BW222" i="1"/>
  <c r="BV222" i="1"/>
  <c r="BU222" i="1"/>
  <c r="BT222" i="1"/>
  <c r="BS222" i="1"/>
  <c r="BQ222" i="1"/>
  <c r="BP222" i="1"/>
  <c r="BO222" i="1"/>
  <c r="BN222" i="1"/>
  <c r="BM222" i="1"/>
  <c r="BL222" i="1"/>
  <c r="BK222" i="1"/>
  <c r="BJ222" i="1"/>
  <c r="BI222" i="1"/>
  <c r="BH222" i="1"/>
  <c r="BG222" i="1"/>
  <c r="BF222" i="1"/>
  <c r="BE222" i="1"/>
  <c r="BC222" i="1"/>
  <c r="BB222" i="1"/>
  <c r="BA222" i="1"/>
  <c r="AZ222" i="1"/>
  <c r="AY222" i="1"/>
  <c r="DD221" i="1"/>
  <c r="DC221" i="1"/>
  <c r="DA221" i="1"/>
  <c r="CZ221" i="1"/>
  <c r="CX221" i="1"/>
  <c r="CW221" i="1"/>
  <c r="CV221" i="1"/>
  <c r="CU221" i="1"/>
  <c r="CS221" i="1"/>
  <c r="CR221" i="1"/>
  <c r="CQ221" i="1"/>
  <c r="CO221" i="1"/>
  <c r="CN221" i="1"/>
  <c r="CM221" i="1"/>
  <c r="CH221" i="1"/>
  <c r="CG221" i="1"/>
  <c r="CF221" i="1"/>
  <c r="CE221" i="1"/>
  <c r="CD221" i="1"/>
  <c r="CC221" i="1"/>
  <c r="CB221" i="1"/>
  <c r="CA221" i="1"/>
  <c r="BY221" i="1"/>
  <c r="BX221" i="1"/>
  <c r="BW221" i="1"/>
  <c r="BV221" i="1"/>
  <c r="BU221" i="1"/>
  <c r="BT221" i="1"/>
  <c r="BS221" i="1"/>
  <c r="BQ221" i="1"/>
  <c r="BP221" i="1"/>
  <c r="BO221" i="1"/>
  <c r="BN221" i="1"/>
  <c r="BM221" i="1"/>
  <c r="BL221" i="1"/>
  <c r="BK221" i="1"/>
  <c r="BJ221" i="1"/>
  <c r="BI221" i="1"/>
  <c r="BH221" i="1"/>
  <c r="BG221" i="1"/>
  <c r="BF221" i="1"/>
  <c r="BE221" i="1"/>
  <c r="BC221" i="1"/>
  <c r="BB221" i="1"/>
  <c r="BA221" i="1"/>
  <c r="AZ221" i="1"/>
  <c r="AY221" i="1"/>
  <c r="DD220" i="1"/>
  <c r="DC220" i="1"/>
  <c r="DA220" i="1"/>
  <c r="CZ220" i="1"/>
  <c r="CX220" i="1"/>
  <c r="CW220" i="1"/>
  <c r="CV220" i="1"/>
  <c r="CU220" i="1"/>
  <c r="CS220" i="1"/>
  <c r="CR220" i="1"/>
  <c r="CQ220" i="1"/>
  <c r="CO220" i="1"/>
  <c r="CP220" i="1" s="1"/>
  <c r="CN220" i="1"/>
  <c r="CM220" i="1"/>
  <c r="CH220" i="1"/>
  <c r="CG220" i="1"/>
  <c r="CF220" i="1"/>
  <c r="CE220" i="1"/>
  <c r="CD220" i="1"/>
  <c r="CC220" i="1"/>
  <c r="CB220" i="1"/>
  <c r="CA220" i="1"/>
  <c r="BY220" i="1"/>
  <c r="BX220" i="1"/>
  <c r="BW220" i="1"/>
  <c r="BV220" i="1"/>
  <c r="BU220" i="1"/>
  <c r="BT220" i="1"/>
  <c r="BS220" i="1"/>
  <c r="BQ220" i="1"/>
  <c r="BP220" i="1"/>
  <c r="BO220" i="1"/>
  <c r="BN220" i="1"/>
  <c r="BM220" i="1"/>
  <c r="BL220" i="1"/>
  <c r="BK220" i="1"/>
  <c r="BJ220" i="1"/>
  <c r="BI220" i="1"/>
  <c r="BH220" i="1"/>
  <c r="BG220" i="1"/>
  <c r="BF220" i="1"/>
  <c r="BE220" i="1"/>
  <c r="BC220" i="1"/>
  <c r="BB220" i="1"/>
  <c r="BA220" i="1"/>
  <c r="AZ220" i="1"/>
  <c r="AY220" i="1"/>
  <c r="DD219" i="1"/>
  <c r="DC219" i="1"/>
  <c r="DA219" i="1"/>
  <c r="CZ219" i="1"/>
  <c r="CX219" i="1"/>
  <c r="CW219" i="1"/>
  <c r="CV219" i="1"/>
  <c r="CU219" i="1"/>
  <c r="CS219" i="1"/>
  <c r="CR219" i="1"/>
  <c r="CQ219" i="1"/>
  <c r="CO219" i="1"/>
  <c r="CN219" i="1"/>
  <c r="CM219" i="1"/>
  <c r="CH219" i="1"/>
  <c r="CG219" i="1"/>
  <c r="CF219" i="1"/>
  <c r="CE219" i="1"/>
  <c r="CD219" i="1"/>
  <c r="CC219" i="1"/>
  <c r="CB219" i="1"/>
  <c r="CA219" i="1"/>
  <c r="BY219" i="1"/>
  <c r="BX219" i="1"/>
  <c r="BW219" i="1"/>
  <c r="BV219" i="1"/>
  <c r="BU219" i="1"/>
  <c r="BT219" i="1"/>
  <c r="BS219" i="1"/>
  <c r="BQ219" i="1"/>
  <c r="BP219" i="1"/>
  <c r="BO219" i="1"/>
  <c r="BN219" i="1"/>
  <c r="BM219" i="1"/>
  <c r="BL219" i="1"/>
  <c r="BK219" i="1"/>
  <c r="BJ219" i="1"/>
  <c r="BI219" i="1"/>
  <c r="BH219" i="1"/>
  <c r="BG219" i="1"/>
  <c r="BF219" i="1"/>
  <c r="BE219" i="1"/>
  <c r="BC219" i="1"/>
  <c r="BB219" i="1"/>
  <c r="BA219" i="1"/>
  <c r="AZ219" i="1"/>
  <c r="AY219" i="1"/>
  <c r="DD218" i="1"/>
  <c r="DC218" i="1"/>
  <c r="DA218" i="1"/>
  <c r="CZ218" i="1"/>
  <c r="CX218" i="1"/>
  <c r="CW218" i="1"/>
  <c r="CV218" i="1"/>
  <c r="CU218" i="1"/>
  <c r="CS218" i="1"/>
  <c r="CR218" i="1"/>
  <c r="CQ218" i="1"/>
  <c r="CO218" i="1"/>
  <c r="CN218" i="1"/>
  <c r="CM218" i="1"/>
  <c r="CH218" i="1"/>
  <c r="CG218" i="1"/>
  <c r="CF218" i="1"/>
  <c r="CE218" i="1"/>
  <c r="CD218" i="1"/>
  <c r="CC218" i="1"/>
  <c r="CB218" i="1"/>
  <c r="CA218" i="1"/>
  <c r="BY218" i="1"/>
  <c r="BX218" i="1"/>
  <c r="BW218" i="1"/>
  <c r="BV218" i="1"/>
  <c r="BU218" i="1"/>
  <c r="BT218" i="1"/>
  <c r="BS218" i="1"/>
  <c r="BQ218" i="1"/>
  <c r="BP218" i="1"/>
  <c r="BO218" i="1"/>
  <c r="BN218" i="1"/>
  <c r="BM218" i="1"/>
  <c r="BL218" i="1"/>
  <c r="BK218" i="1"/>
  <c r="BJ218" i="1"/>
  <c r="BI218" i="1"/>
  <c r="BH218" i="1"/>
  <c r="BG218" i="1"/>
  <c r="BF218" i="1"/>
  <c r="BE218" i="1"/>
  <c r="BC218" i="1"/>
  <c r="BB218" i="1"/>
  <c r="BA218" i="1"/>
  <c r="AZ218" i="1"/>
  <c r="AY218" i="1"/>
  <c r="DD217" i="1"/>
  <c r="DC217" i="1"/>
  <c r="DA217" i="1"/>
  <c r="CZ217" i="1"/>
  <c r="CX217" i="1"/>
  <c r="CW217" i="1"/>
  <c r="CV217" i="1"/>
  <c r="CU217" i="1"/>
  <c r="CS217" i="1"/>
  <c r="CR217" i="1"/>
  <c r="CQ217" i="1"/>
  <c r="CO217" i="1"/>
  <c r="CN217" i="1"/>
  <c r="CM217" i="1"/>
  <c r="CH217" i="1"/>
  <c r="CG217" i="1"/>
  <c r="CF217" i="1"/>
  <c r="CE217" i="1"/>
  <c r="CD217" i="1"/>
  <c r="CC217" i="1"/>
  <c r="CB217" i="1"/>
  <c r="CA217" i="1"/>
  <c r="BY217" i="1"/>
  <c r="BX217" i="1"/>
  <c r="BW217" i="1"/>
  <c r="BV217" i="1"/>
  <c r="BU217" i="1"/>
  <c r="BT217" i="1"/>
  <c r="BS217" i="1"/>
  <c r="BQ217" i="1"/>
  <c r="BP217" i="1"/>
  <c r="BO217" i="1"/>
  <c r="BN217" i="1"/>
  <c r="BM217" i="1"/>
  <c r="BL217" i="1"/>
  <c r="BK217" i="1"/>
  <c r="BJ217" i="1"/>
  <c r="BI217" i="1"/>
  <c r="BH217" i="1"/>
  <c r="BG217" i="1"/>
  <c r="BF217" i="1"/>
  <c r="BE217" i="1"/>
  <c r="BC217" i="1"/>
  <c r="BB217" i="1"/>
  <c r="BA217" i="1"/>
  <c r="AZ217" i="1"/>
  <c r="AY217" i="1"/>
  <c r="DD216" i="1"/>
  <c r="DC216" i="1"/>
  <c r="DA216" i="1"/>
  <c r="CZ216" i="1"/>
  <c r="CX216" i="1"/>
  <c r="CW216" i="1"/>
  <c r="CV216" i="1"/>
  <c r="CU216" i="1"/>
  <c r="CS216" i="1"/>
  <c r="CR216" i="1"/>
  <c r="CQ216" i="1"/>
  <c r="CO216" i="1"/>
  <c r="CN216" i="1"/>
  <c r="CM216" i="1"/>
  <c r="CH216" i="1"/>
  <c r="CG216" i="1"/>
  <c r="CF216" i="1"/>
  <c r="CE216" i="1"/>
  <c r="CD216" i="1"/>
  <c r="CC216" i="1"/>
  <c r="CB216" i="1"/>
  <c r="CA216" i="1"/>
  <c r="BY216" i="1"/>
  <c r="BX216" i="1"/>
  <c r="BW216" i="1"/>
  <c r="BV216" i="1"/>
  <c r="BU216" i="1"/>
  <c r="BT216" i="1"/>
  <c r="BS216" i="1"/>
  <c r="BQ216" i="1"/>
  <c r="BP216" i="1"/>
  <c r="BO216" i="1"/>
  <c r="BN216" i="1"/>
  <c r="BM216" i="1"/>
  <c r="BL216" i="1"/>
  <c r="BK216" i="1"/>
  <c r="BJ216" i="1"/>
  <c r="BI216" i="1"/>
  <c r="BH216" i="1"/>
  <c r="BG216" i="1"/>
  <c r="BF216" i="1"/>
  <c r="BE216" i="1"/>
  <c r="BC216" i="1"/>
  <c r="BB216" i="1"/>
  <c r="BA216" i="1"/>
  <c r="AZ216" i="1"/>
  <c r="AY216" i="1"/>
  <c r="DD215" i="1"/>
  <c r="DC215" i="1"/>
  <c r="DA215" i="1"/>
  <c r="CZ215" i="1"/>
  <c r="CX215" i="1"/>
  <c r="CW215" i="1"/>
  <c r="CV215" i="1"/>
  <c r="CU215" i="1"/>
  <c r="CS215" i="1"/>
  <c r="CR215" i="1"/>
  <c r="CQ215" i="1"/>
  <c r="CO215" i="1"/>
  <c r="CN215" i="1"/>
  <c r="CM215" i="1"/>
  <c r="CH215" i="1"/>
  <c r="CG215" i="1"/>
  <c r="CF215" i="1"/>
  <c r="CE215" i="1"/>
  <c r="CD215" i="1"/>
  <c r="CC215" i="1"/>
  <c r="CB215" i="1"/>
  <c r="CA215" i="1"/>
  <c r="BY215" i="1"/>
  <c r="BX215" i="1"/>
  <c r="BW215" i="1"/>
  <c r="BV215" i="1"/>
  <c r="BU215" i="1"/>
  <c r="BT215" i="1"/>
  <c r="BS215" i="1"/>
  <c r="BQ215" i="1"/>
  <c r="BP215" i="1"/>
  <c r="BO215" i="1"/>
  <c r="BN215" i="1"/>
  <c r="BM215" i="1"/>
  <c r="BL215" i="1"/>
  <c r="BK215" i="1"/>
  <c r="BJ215" i="1"/>
  <c r="BI215" i="1"/>
  <c r="BH215" i="1"/>
  <c r="BG215" i="1"/>
  <c r="BF215" i="1"/>
  <c r="BE215" i="1"/>
  <c r="BC215" i="1"/>
  <c r="BB215" i="1"/>
  <c r="BA215" i="1"/>
  <c r="AZ215" i="1"/>
  <c r="AY215" i="1"/>
  <c r="DD214" i="1"/>
  <c r="DC214" i="1"/>
  <c r="DA214" i="1"/>
  <c r="CZ214" i="1"/>
  <c r="CX214" i="1"/>
  <c r="CW214" i="1"/>
  <c r="CV214" i="1"/>
  <c r="CU214" i="1"/>
  <c r="CS214" i="1"/>
  <c r="CR214" i="1"/>
  <c r="CQ214" i="1"/>
  <c r="CO214" i="1"/>
  <c r="CN214" i="1"/>
  <c r="CM214" i="1"/>
  <c r="CH214" i="1"/>
  <c r="CG214" i="1"/>
  <c r="CF214" i="1"/>
  <c r="CE214" i="1"/>
  <c r="CD214" i="1"/>
  <c r="CC214" i="1"/>
  <c r="CB214" i="1"/>
  <c r="CA214" i="1"/>
  <c r="BY214" i="1"/>
  <c r="BX214" i="1"/>
  <c r="BW214" i="1"/>
  <c r="BV214" i="1"/>
  <c r="BU214" i="1"/>
  <c r="BT214" i="1"/>
  <c r="BS214" i="1"/>
  <c r="BQ214" i="1"/>
  <c r="BP214" i="1"/>
  <c r="BO214" i="1"/>
  <c r="BN214" i="1"/>
  <c r="BM214" i="1"/>
  <c r="BL214" i="1"/>
  <c r="BK214" i="1"/>
  <c r="BJ214" i="1"/>
  <c r="BI214" i="1"/>
  <c r="BH214" i="1"/>
  <c r="BG214" i="1"/>
  <c r="BF214" i="1"/>
  <c r="BE214" i="1"/>
  <c r="BC214" i="1"/>
  <c r="BB214" i="1"/>
  <c r="BA214" i="1"/>
  <c r="AZ214" i="1"/>
  <c r="AY214" i="1"/>
  <c r="DD213" i="1"/>
  <c r="DC213" i="1"/>
  <c r="DA213" i="1"/>
  <c r="CZ213" i="1"/>
  <c r="CX213" i="1"/>
  <c r="CW213" i="1"/>
  <c r="CV213" i="1"/>
  <c r="CU213" i="1"/>
  <c r="CS213" i="1"/>
  <c r="CR213" i="1"/>
  <c r="CQ213" i="1"/>
  <c r="CO213" i="1"/>
  <c r="CN213" i="1"/>
  <c r="CM213" i="1"/>
  <c r="CH213" i="1"/>
  <c r="CG213" i="1"/>
  <c r="CF213" i="1"/>
  <c r="CE213" i="1"/>
  <c r="CD213" i="1"/>
  <c r="CC213" i="1"/>
  <c r="CB213" i="1"/>
  <c r="CA213" i="1"/>
  <c r="BY213" i="1"/>
  <c r="BX213" i="1"/>
  <c r="BW213" i="1"/>
  <c r="BV213" i="1"/>
  <c r="BU213" i="1"/>
  <c r="BT213" i="1"/>
  <c r="BS213" i="1"/>
  <c r="BQ213" i="1"/>
  <c r="BP213" i="1"/>
  <c r="BO213" i="1"/>
  <c r="BN213" i="1"/>
  <c r="BM213" i="1"/>
  <c r="BL213" i="1"/>
  <c r="BK213" i="1"/>
  <c r="BJ213" i="1"/>
  <c r="BI213" i="1"/>
  <c r="BH213" i="1"/>
  <c r="BG213" i="1"/>
  <c r="BF213" i="1"/>
  <c r="BE213" i="1"/>
  <c r="BC213" i="1"/>
  <c r="BB213" i="1"/>
  <c r="BA213" i="1"/>
  <c r="AZ213" i="1"/>
  <c r="AY213" i="1"/>
  <c r="DD212" i="1"/>
  <c r="DC212" i="1"/>
  <c r="DA212" i="1"/>
  <c r="CZ212" i="1"/>
  <c r="CX212" i="1"/>
  <c r="CW212" i="1"/>
  <c r="CV212" i="1"/>
  <c r="CU212" i="1"/>
  <c r="CS212" i="1"/>
  <c r="CR212" i="1"/>
  <c r="CQ212" i="1"/>
  <c r="CO212" i="1"/>
  <c r="CN212" i="1"/>
  <c r="CM212" i="1"/>
  <c r="CH212" i="1"/>
  <c r="CG212" i="1"/>
  <c r="CF212" i="1"/>
  <c r="CE212" i="1"/>
  <c r="CD212" i="1"/>
  <c r="CC212" i="1"/>
  <c r="CB212" i="1"/>
  <c r="CA212" i="1"/>
  <c r="BY212" i="1"/>
  <c r="BX212" i="1"/>
  <c r="BW212" i="1"/>
  <c r="BV212" i="1"/>
  <c r="BU212" i="1"/>
  <c r="BT212" i="1"/>
  <c r="BS212" i="1"/>
  <c r="BQ212" i="1"/>
  <c r="BP212" i="1"/>
  <c r="BO212" i="1"/>
  <c r="BN212" i="1"/>
  <c r="BM212" i="1"/>
  <c r="BL212" i="1"/>
  <c r="BK212" i="1"/>
  <c r="BJ212" i="1"/>
  <c r="BI212" i="1"/>
  <c r="BH212" i="1"/>
  <c r="BG212" i="1"/>
  <c r="BF212" i="1"/>
  <c r="BE212" i="1"/>
  <c r="BC212" i="1"/>
  <c r="BB212" i="1"/>
  <c r="BA212" i="1"/>
  <c r="AZ212" i="1"/>
  <c r="AY212" i="1"/>
  <c r="DD211" i="1"/>
  <c r="DC211" i="1"/>
  <c r="DA211" i="1"/>
  <c r="CZ211" i="1"/>
  <c r="CX211" i="1"/>
  <c r="CW211" i="1"/>
  <c r="CV211" i="1"/>
  <c r="CU211" i="1"/>
  <c r="CS211" i="1"/>
  <c r="CR211" i="1"/>
  <c r="CQ211" i="1"/>
  <c r="CO211" i="1"/>
  <c r="CN211" i="1"/>
  <c r="CM211" i="1"/>
  <c r="CH211" i="1"/>
  <c r="CG211" i="1"/>
  <c r="CF211" i="1"/>
  <c r="CE211" i="1"/>
  <c r="CD211" i="1"/>
  <c r="CC211" i="1"/>
  <c r="CB211" i="1"/>
  <c r="CA211" i="1"/>
  <c r="BY211" i="1"/>
  <c r="BX211" i="1"/>
  <c r="BW211" i="1"/>
  <c r="BV211" i="1"/>
  <c r="BU211" i="1"/>
  <c r="BT211" i="1"/>
  <c r="BS211" i="1"/>
  <c r="BQ211" i="1"/>
  <c r="BP211" i="1"/>
  <c r="BO211" i="1"/>
  <c r="BN211" i="1"/>
  <c r="BM211" i="1"/>
  <c r="BL211" i="1"/>
  <c r="BK211" i="1"/>
  <c r="BJ211" i="1"/>
  <c r="BI211" i="1"/>
  <c r="BH211" i="1"/>
  <c r="BG211" i="1"/>
  <c r="BF211" i="1"/>
  <c r="BE211" i="1"/>
  <c r="BC211" i="1"/>
  <c r="BB211" i="1"/>
  <c r="BA211" i="1"/>
  <c r="AZ211" i="1"/>
  <c r="AY211" i="1"/>
  <c r="DD210" i="1"/>
  <c r="DC210" i="1"/>
  <c r="DA210" i="1"/>
  <c r="CZ210" i="1"/>
  <c r="CX210" i="1"/>
  <c r="CW210" i="1"/>
  <c r="CV210" i="1"/>
  <c r="CU210" i="1"/>
  <c r="CS210" i="1"/>
  <c r="CR210" i="1"/>
  <c r="CQ210" i="1"/>
  <c r="CO210" i="1"/>
  <c r="CN210" i="1"/>
  <c r="CM210" i="1"/>
  <c r="CH210" i="1"/>
  <c r="CG210" i="1"/>
  <c r="CF210" i="1"/>
  <c r="CE210" i="1"/>
  <c r="CD210" i="1"/>
  <c r="CC210" i="1"/>
  <c r="CB210" i="1"/>
  <c r="CA210" i="1"/>
  <c r="BY210" i="1"/>
  <c r="BX210" i="1"/>
  <c r="BW210" i="1"/>
  <c r="BV210" i="1"/>
  <c r="BU210" i="1"/>
  <c r="BT210" i="1"/>
  <c r="BS210" i="1"/>
  <c r="BQ210" i="1"/>
  <c r="BP210" i="1"/>
  <c r="BO210" i="1"/>
  <c r="BN210" i="1"/>
  <c r="BM210" i="1"/>
  <c r="BL210" i="1"/>
  <c r="BK210" i="1"/>
  <c r="BJ210" i="1"/>
  <c r="BI210" i="1"/>
  <c r="BH210" i="1"/>
  <c r="BG210" i="1"/>
  <c r="BF210" i="1"/>
  <c r="BE210" i="1"/>
  <c r="BC210" i="1"/>
  <c r="BB210" i="1"/>
  <c r="BA210" i="1"/>
  <c r="AZ210" i="1"/>
  <c r="AY210" i="1"/>
  <c r="DD209" i="1"/>
  <c r="DC209" i="1"/>
  <c r="DA209" i="1"/>
  <c r="CZ209" i="1"/>
  <c r="CX209" i="1"/>
  <c r="CW209" i="1"/>
  <c r="CV209" i="1"/>
  <c r="CU209" i="1"/>
  <c r="CS209" i="1"/>
  <c r="CR209" i="1"/>
  <c r="CQ209" i="1"/>
  <c r="CO209" i="1"/>
  <c r="CN209" i="1"/>
  <c r="CM209" i="1"/>
  <c r="CH209" i="1"/>
  <c r="CG209" i="1"/>
  <c r="CF209" i="1"/>
  <c r="CE209" i="1"/>
  <c r="CD209" i="1"/>
  <c r="CC209" i="1"/>
  <c r="CB209" i="1"/>
  <c r="CA209" i="1"/>
  <c r="BY209" i="1"/>
  <c r="BX209" i="1"/>
  <c r="BW209" i="1"/>
  <c r="BV209" i="1"/>
  <c r="BU209" i="1"/>
  <c r="BT209" i="1"/>
  <c r="BS209" i="1"/>
  <c r="BQ209" i="1"/>
  <c r="BP209" i="1"/>
  <c r="BO209" i="1"/>
  <c r="BN209" i="1"/>
  <c r="BM209" i="1"/>
  <c r="BL209" i="1"/>
  <c r="BK209" i="1"/>
  <c r="BJ209" i="1"/>
  <c r="BI209" i="1"/>
  <c r="BH209" i="1"/>
  <c r="BG209" i="1"/>
  <c r="BF209" i="1"/>
  <c r="BE209" i="1"/>
  <c r="BC209" i="1"/>
  <c r="BB209" i="1"/>
  <c r="BA209" i="1"/>
  <c r="AZ209" i="1"/>
  <c r="AY209" i="1"/>
  <c r="DD208" i="1"/>
  <c r="DC208" i="1"/>
  <c r="DA208" i="1"/>
  <c r="CZ208" i="1"/>
  <c r="CX208" i="1"/>
  <c r="CW208" i="1"/>
  <c r="CV208" i="1"/>
  <c r="CU208" i="1"/>
  <c r="CS208" i="1"/>
  <c r="CR208" i="1"/>
  <c r="CQ208" i="1"/>
  <c r="CO208" i="1"/>
  <c r="CN208" i="1"/>
  <c r="CM208" i="1"/>
  <c r="CH208" i="1"/>
  <c r="CG208" i="1"/>
  <c r="CF208" i="1"/>
  <c r="CE208" i="1"/>
  <c r="CD208" i="1"/>
  <c r="CC208" i="1"/>
  <c r="CB208" i="1"/>
  <c r="CA208" i="1"/>
  <c r="BY208" i="1"/>
  <c r="BX208" i="1"/>
  <c r="BW208" i="1"/>
  <c r="BV208" i="1"/>
  <c r="BU208" i="1"/>
  <c r="BT208" i="1"/>
  <c r="BS208" i="1"/>
  <c r="BQ208" i="1"/>
  <c r="BP208" i="1"/>
  <c r="BO208" i="1"/>
  <c r="BN208" i="1"/>
  <c r="BM208" i="1"/>
  <c r="BL208" i="1"/>
  <c r="BK208" i="1"/>
  <c r="BJ208" i="1"/>
  <c r="BI208" i="1"/>
  <c r="BH208" i="1"/>
  <c r="BG208" i="1"/>
  <c r="BF208" i="1"/>
  <c r="BE208" i="1"/>
  <c r="BC208" i="1"/>
  <c r="BB208" i="1"/>
  <c r="BA208" i="1"/>
  <c r="AZ208" i="1"/>
  <c r="AY208" i="1"/>
  <c r="DD207" i="1"/>
  <c r="DC207" i="1"/>
  <c r="DA207" i="1"/>
  <c r="CZ207" i="1"/>
  <c r="CX207" i="1"/>
  <c r="CW207" i="1"/>
  <c r="CV207" i="1"/>
  <c r="CU207" i="1"/>
  <c r="CS207" i="1"/>
  <c r="CR207" i="1"/>
  <c r="CQ207" i="1"/>
  <c r="CO207" i="1"/>
  <c r="CN207" i="1"/>
  <c r="CM207" i="1"/>
  <c r="CH207" i="1"/>
  <c r="CG207" i="1"/>
  <c r="CF207" i="1"/>
  <c r="CE207" i="1"/>
  <c r="CD207" i="1"/>
  <c r="CC207" i="1"/>
  <c r="CB207" i="1"/>
  <c r="CA207" i="1"/>
  <c r="BY207" i="1"/>
  <c r="BX207" i="1"/>
  <c r="BW207" i="1"/>
  <c r="BV207" i="1"/>
  <c r="BU207" i="1"/>
  <c r="BT207" i="1"/>
  <c r="BS207" i="1"/>
  <c r="BQ207" i="1"/>
  <c r="BP207" i="1"/>
  <c r="BO207" i="1"/>
  <c r="BN207" i="1"/>
  <c r="BM207" i="1"/>
  <c r="BL207" i="1"/>
  <c r="BK207" i="1"/>
  <c r="BJ207" i="1"/>
  <c r="BI207" i="1"/>
  <c r="BH207" i="1"/>
  <c r="BG207" i="1"/>
  <c r="BF207" i="1"/>
  <c r="BE207" i="1"/>
  <c r="BC207" i="1"/>
  <c r="BB207" i="1"/>
  <c r="BA207" i="1"/>
  <c r="AZ207" i="1"/>
  <c r="AY207" i="1"/>
  <c r="DD206" i="1"/>
  <c r="DC206" i="1"/>
  <c r="DA206" i="1"/>
  <c r="CZ206" i="1"/>
  <c r="CX206" i="1"/>
  <c r="CW206" i="1"/>
  <c r="CV206" i="1"/>
  <c r="CU206" i="1"/>
  <c r="CS206" i="1"/>
  <c r="CR206" i="1"/>
  <c r="CQ206" i="1"/>
  <c r="CO206" i="1"/>
  <c r="CN206" i="1"/>
  <c r="CM206" i="1"/>
  <c r="CH206" i="1"/>
  <c r="CG206" i="1"/>
  <c r="CF206" i="1"/>
  <c r="CE206" i="1"/>
  <c r="CD206" i="1"/>
  <c r="CC206" i="1"/>
  <c r="CB206" i="1"/>
  <c r="CA206" i="1"/>
  <c r="BY206" i="1"/>
  <c r="BX206" i="1"/>
  <c r="BW206" i="1"/>
  <c r="BV206" i="1"/>
  <c r="BU206" i="1"/>
  <c r="BT206" i="1"/>
  <c r="BS206" i="1"/>
  <c r="BQ206" i="1"/>
  <c r="BP206" i="1"/>
  <c r="BO206" i="1"/>
  <c r="BN206" i="1"/>
  <c r="BM206" i="1"/>
  <c r="BL206" i="1"/>
  <c r="BK206" i="1"/>
  <c r="BJ206" i="1"/>
  <c r="BI206" i="1"/>
  <c r="BH206" i="1"/>
  <c r="BG206" i="1"/>
  <c r="BF206" i="1"/>
  <c r="BE206" i="1"/>
  <c r="BC206" i="1"/>
  <c r="BB206" i="1"/>
  <c r="BA206" i="1"/>
  <c r="AZ206" i="1"/>
  <c r="AY206" i="1"/>
  <c r="DD205" i="1"/>
  <c r="DC205" i="1"/>
  <c r="DA205" i="1"/>
  <c r="CZ205" i="1"/>
  <c r="CX205" i="1"/>
  <c r="CW205" i="1"/>
  <c r="CV205" i="1"/>
  <c r="CU205" i="1"/>
  <c r="CS205" i="1"/>
  <c r="CR205" i="1"/>
  <c r="CQ205" i="1"/>
  <c r="CO205" i="1"/>
  <c r="CN205" i="1"/>
  <c r="CM205" i="1"/>
  <c r="CH205" i="1"/>
  <c r="CG205" i="1"/>
  <c r="CF205" i="1"/>
  <c r="CE205" i="1"/>
  <c r="CD205" i="1"/>
  <c r="CC205" i="1"/>
  <c r="CB205" i="1"/>
  <c r="CA205" i="1"/>
  <c r="BY205" i="1"/>
  <c r="BX205" i="1"/>
  <c r="BW205" i="1"/>
  <c r="BV205" i="1"/>
  <c r="BU205" i="1"/>
  <c r="BT205" i="1"/>
  <c r="BS205" i="1"/>
  <c r="BQ205" i="1"/>
  <c r="BP205" i="1"/>
  <c r="BO205" i="1"/>
  <c r="BN205" i="1"/>
  <c r="BM205" i="1"/>
  <c r="BL205" i="1"/>
  <c r="BK205" i="1"/>
  <c r="BJ205" i="1"/>
  <c r="BI205" i="1"/>
  <c r="BH205" i="1"/>
  <c r="BG205" i="1"/>
  <c r="BF205" i="1"/>
  <c r="BE205" i="1"/>
  <c r="BC205" i="1"/>
  <c r="BB205" i="1"/>
  <c r="BA205" i="1"/>
  <c r="AZ205" i="1"/>
  <c r="AY205" i="1"/>
  <c r="DD204" i="1"/>
  <c r="DC204" i="1"/>
  <c r="DA204" i="1"/>
  <c r="CZ204" i="1"/>
  <c r="CX204" i="1"/>
  <c r="CW204" i="1"/>
  <c r="CV204" i="1"/>
  <c r="CU204" i="1"/>
  <c r="CS204" i="1"/>
  <c r="CR204" i="1"/>
  <c r="CQ204" i="1"/>
  <c r="CO204" i="1"/>
  <c r="CN204" i="1"/>
  <c r="CM204" i="1"/>
  <c r="CH204" i="1"/>
  <c r="CG204" i="1"/>
  <c r="CF204" i="1"/>
  <c r="CE204" i="1"/>
  <c r="CD204" i="1"/>
  <c r="CC204" i="1"/>
  <c r="CB204" i="1"/>
  <c r="CA204" i="1"/>
  <c r="BY204" i="1"/>
  <c r="BX204" i="1"/>
  <c r="BW204" i="1"/>
  <c r="BV204" i="1"/>
  <c r="BU204" i="1"/>
  <c r="BT204" i="1"/>
  <c r="BS204" i="1"/>
  <c r="BQ204" i="1"/>
  <c r="BP204" i="1"/>
  <c r="BO204" i="1"/>
  <c r="BN204" i="1"/>
  <c r="BM204" i="1"/>
  <c r="BL204" i="1"/>
  <c r="BK204" i="1"/>
  <c r="BJ204" i="1"/>
  <c r="BI204" i="1"/>
  <c r="BH204" i="1"/>
  <c r="BG204" i="1"/>
  <c r="BF204" i="1"/>
  <c r="BE204" i="1"/>
  <c r="BC204" i="1"/>
  <c r="BB204" i="1"/>
  <c r="BA204" i="1"/>
  <c r="AZ204" i="1"/>
  <c r="AY204" i="1"/>
  <c r="DD203" i="1"/>
  <c r="DC203" i="1"/>
  <c r="DA203" i="1"/>
  <c r="CZ203" i="1"/>
  <c r="CX203" i="1"/>
  <c r="CW203" i="1"/>
  <c r="CV203" i="1"/>
  <c r="CU203" i="1"/>
  <c r="CS203" i="1"/>
  <c r="CR203" i="1"/>
  <c r="CQ203" i="1"/>
  <c r="CO203" i="1"/>
  <c r="CN203" i="1"/>
  <c r="CM203" i="1"/>
  <c r="CH203" i="1"/>
  <c r="CG203" i="1"/>
  <c r="CF203" i="1"/>
  <c r="CE203" i="1"/>
  <c r="CD203" i="1"/>
  <c r="CC203" i="1"/>
  <c r="CB203" i="1"/>
  <c r="CA203" i="1"/>
  <c r="BY203" i="1"/>
  <c r="BX203" i="1"/>
  <c r="BW203" i="1"/>
  <c r="BV203" i="1"/>
  <c r="BU203" i="1"/>
  <c r="BT203" i="1"/>
  <c r="BS203" i="1"/>
  <c r="BQ203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BC203" i="1"/>
  <c r="BB203" i="1"/>
  <c r="BA203" i="1"/>
  <c r="AZ203" i="1"/>
  <c r="AY203" i="1"/>
  <c r="DD202" i="1"/>
  <c r="DC202" i="1"/>
  <c r="DE202" i="1" s="1"/>
  <c r="DA202" i="1"/>
  <c r="CZ202" i="1"/>
  <c r="CX202" i="1"/>
  <c r="CW202" i="1"/>
  <c r="CV202" i="1"/>
  <c r="CU202" i="1"/>
  <c r="CS202" i="1"/>
  <c r="CR202" i="1"/>
  <c r="CQ202" i="1"/>
  <c r="CO202" i="1"/>
  <c r="CN202" i="1"/>
  <c r="CM202" i="1"/>
  <c r="CH202" i="1"/>
  <c r="CG202" i="1"/>
  <c r="CF202" i="1"/>
  <c r="CE202" i="1"/>
  <c r="CD202" i="1"/>
  <c r="CC202" i="1"/>
  <c r="CB202" i="1"/>
  <c r="CA202" i="1"/>
  <c r="BY202" i="1"/>
  <c r="BX202" i="1"/>
  <c r="BW202" i="1"/>
  <c r="BV202" i="1"/>
  <c r="BU202" i="1"/>
  <c r="BT202" i="1"/>
  <c r="BS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C202" i="1"/>
  <c r="BB202" i="1"/>
  <c r="BA202" i="1"/>
  <c r="AZ202" i="1"/>
  <c r="AY202" i="1"/>
  <c r="DD201" i="1"/>
  <c r="DC201" i="1"/>
  <c r="DA201" i="1"/>
  <c r="CZ201" i="1"/>
  <c r="CX201" i="1"/>
  <c r="CW201" i="1"/>
  <c r="CV201" i="1"/>
  <c r="CU201" i="1"/>
  <c r="CS201" i="1"/>
  <c r="CR201" i="1"/>
  <c r="CQ201" i="1"/>
  <c r="CO201" i="1"/>
  <c r="CN201" i="1"/>
  <c r="CM201" i="1"/>
  <c r="CH201" i="1"/>
  <c r="CG201" i="1"/>
  <c r="CF201" i="1"/>
  <c r="CE201" i="1"/>
  <c r="CD201" i="1"/>
  <c r="CC201" i="1"/>
  <c r="CB201" i="1"/>
  <c r="CA201" i="1"/>
  <c r="BY201" i="1"/>
  <c r="BX201" i="1"/>
  <c r="BW201" i="1"/>
  <c r="BV201" i="1"/>
  <c r="BU201" i="1"/>
  <c r="BT201" i="1"/>
  <c r="BS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C201" i="1"/>
  <c r="BB201" i="1"/>
  <c r="BA201" i="1"/>
  <c r="AZ201" i="1"/>
  <c r="AY201" i="1"/>
  <c r="DD200" i="1"/>
  <c r="DC200" i="1"/>
  <c r="DA200" i="1"/>
  <c r="CZ200" i="1"/>
  <c r="CX200" i="1"/>
  <c r="CW200" i="1"/>
  <c r="CV200" i="1"/>
  <c r="CU200" i="1"/>
  <c r="CS200" i="1"/>
  <c r="CR200" i="1"/>
  <c r="CQ200" i="1"/>
  <c r="CO200" i="1"/>
  <c r="CN200" i="1"/>
  <c r="CM200" i="1"/>
  <c r="CH200" i="1"/>
  <c r="CG200" i="1"/>
  <c r="CF200" i="1"/>
  <c r="CE200" i="1"/>
  <c r="CD200" i="1"/>
  <c r="CC200" i="1"/>
  <c r="CB200" i="1"/>
  <c r="CA200" i="1"/>
  <c r="BY200" i="1"/>
  <c r="BX200" i="1"/>
  <c r="BW200" i="1"/>
  <c r="BV200" i="1"/>
  <c r="BU200" i="1"/>
  <c r="BT200" i="1"/>
  <c r="BS200" i="1"/>
  <c r="BQ200" i="1"/>
  <c r="BP200" i="1"/>
  <c r="BO200" i="1"/>
  <c r="BN200" i="1"/>
  <c r="BM200" i="1"/>
  <c r="BL200" i="1"/>
  <c r="BK200" i="1"/>
  <c r="BJ200" i="1"/>
  <c r="BI200" i="1"/>
  <c r="BH200" i="1"/>
  <c r="BG200" i="1"/>
  <c r="BF200" i="1"/>
  <c r="BE200" i="1"/>
  <c r="BC200" i="1"/>
  <c r="BB200" i="1"/>
  <c r="BA200" i="1"/>
  <c r="AZ200" i="1"/>
  <c r="AY200" i="1"/>
  <c r="DD199" i="1"/>
  <c r="DC199" i="1"/>
  <c r="DA199" i="1"/>
  <c r="CZ199" i="1"/>
  <c r="CX199" i="1"/>
  <c r="CW199" i="1"/>
  <c r="CV199" i="1"/>
  <c r="CY199" i="1" s="1"/>
  <c r="CU199" i="1"/>
  <c r="CS199" i="1"/>
  <c r="CR199" i="1"/>
  <c r="CQ199" i="1"/>
  <c r="CO199" i="1"/>
  <c r="CN199" i="1"/>
  <c r="CM199" i="1"/>
  <c r="CH199" i="1"/>
  <c r="CG199" i="1"/>
  <c r="CF199" i="1"/>
  <c r="CE199" i="1"/>
  <c r="CD199" i="1"/>
  <c r="CC199" i="1"/>
  <c r="CB199" i="1"/>
  <c r="CA199" i="1"/>
  <c r="BY199" i="1"/>
  <c r="BX199" i="1"/>
  <c r="BW199" i="1"/>
  <c r="BV199" i="1"/>
  <c r="BU199" i="1"/>
  <c r="BT199" i="1"/>
  <c r="BS199" i="1"/>
  <c r="BQ199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BC199" i="1"/>
  <c r="BB199" i="1"/>
  <c r="BA199" i="1"/>
  <c r="AZ199" i="1"/>
  <c r="AY199" i="1"/>
  <c r="DD198" i="1"/>
  <c r="DC198" i="1"/>
  <c r="DA198" i="1"/>
  <c r="CZ198" i="1"/>
  <c r="CX198" i="1"/>
  <c r="CW198" i="1"/>
  <c r="CV198" i="1"/>
  <c r="CU198" i="1"/>
  <c r="CS198" i="1"/>
  <c r="CR198" i="1"/>
  <c r="CT198" i="1" s="1"/>
  <c r="CQ198" i="1"/>
  <c r="CO198" i="1"/>
  <c r="CN198" i="1"/>
  <c r="CM198" i="1"/>
  <c r="CH198" i="1"/>
  <c r="CG198" i="1"/>
  <c r="CF198" i="1"/>
  <c r="CE198" i="1"/>
  <c r="CD198" i="1"/>
  <c r="CC198" i="1"/>
  <c r="CB198" i="1"/>
  <c r="CA198" i="1"/>
  <c r="BY198" i="1"/>
  <c r="BX198" i="1"/>
  <c r="BW198" i="1"/>
  <c r="BV198" i="1"/>
  <c r="BU198" i="1"/>
  <c r="BT198" i="1"/>
  <c r="BS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C198" i="1"/>
  <c r="BB198" i="1"/>
  <c r="BA198" i="1"/>
  <c r="AZ198" i="1"/>
  <c r="AY198" i="1"/>
  <c r="DD197" i="1"/>
  <c r="DC197" i="1"/>
  <c r="DA197" i="1"/>
  <c r="CZ197" i="1"/>
  <c r="CX197" i="1"/>
  <c r="CW197" i="1"/>
  <c r="CV197" i="1"/>
  <c r="CU197" i="1"/>
  <c r="CS197" i="1"/>
  <c r="CR197" i="1"/>
  <c r="CQ197" i="1"/>
  <c r="CO197" i="1"/>
  <c r="CN197" i="1"/>
  <c r="CM197" i="1"/>
  <c r="CH197" i="1"/>
  <c r="CG197" i="1"/>
  <c r="CF197" i="1"/>
  <c r="CE197" i="1"/>
  <c r="CD197" i="1"/>
  <c r="CC197" i="1"/>
  <c r="CB197" i="1"/>
  <c r="CA197" i="1"/>
  <c r="BY197" i="1"/>
  <c r="BX197" i="1"/>
  <c r="BW197" i="1"/>
  <c r="BV197" i="1"/>
  <c r="BU197" i="1"/>
  <c r="BT197" i="1"/>
  <c r="BS197" i="1"/>
  <c r="BQ197" i="1"/>
  <c r="BP197" i="1"/>
  <c r="BO197" i="1"/>
  <c r="BN197" i="1"/>
  <c r="BM197" i="1"/>
  <c r="BL197" i="1"/>
  <c r="BK197" i="1"/>
  <c r="BJ197" i="1"/>
  <c r="BI197" i="1"/>
  <c r="BH197" i="1"/>
  <c r="BG197" i="1"/>
  <c r="BF197" i="1"/>
  <c r="BE197" i="1"/>
  <c r="BC197" i="1"/>
  <c r="BB197" i="1"/>
  <c r="BA197" i="1"/>
  <c r="AZ197" i="1"/>
  <c r="AY197" i="1"/>
  <c r="DD196" i="1"/>
  <c r="DC196" i="1"/>
  <c r="DA196" i="1"/>
  <c r="CZ196" i="1"/>
  <c r="CX196" i="1"/>
  <c r="CW196" i="1"/>
  <c r="CV196" i="1"/>
  <c r="CU196" i="1"/>
  <c r="CS196" i="1"/>
  <c r="CR196" i="1"/>
  <c r="CQ196" i="1"/>
  <c r="CO196" i="1"/>
  <c r="CN196" i="1"/>
  <c r="CM196" i="1"/>
  <c r="CH196" i="1"/>
  <c r="CG196" i="1"/>
  <c r="CF196" i="1"/>
  <c r="CE196" i="1"/>
  <c r="CD196" i="1"/>
  <c r="CC196" i="1"/>
  <c r="CB196" i="1"/>
  <c r="CA196" i="1"/>
  <c r="BY196" i="1"/>
  <c r="BX196" i="1"/>
  <c r="BW196" i="1"/>
  <c r="BV196" i="1"/>
  <c r="BU196" i="1"/>
  <c r="BT196" i="1"/>
  <c r="BS196" i="1"/>
  <c r="BQ196" i="1"/>
  <c r="BP196" i="1"/>
  <c r="BO196" i="1"/>
  <c r="BN196" i="1"/>
  <c r="BM196" i="1"/>
  <c r="BL196" i="1"/>
  <c r="BK196" i="1"/>
  <c r="BJ196" i="1"/>
  <c r="BI196" i="1"/>
  <c r="BH196" i="1"/>
  <c r="BG196" i="1"/>
  <c r="BF196" i="1"/>
  <c r="BE196" i="1"/>
  <c r="BC196" i="1"/>
  <c r="BB196" i="1"/>
  <c r="BA196" i="1"/>
  <c r="AZ196" i="1"/>
  <c r="AY196" i="1"/>
  <c r="DD195" i="1"/>
  <c r="DC195" i="1"/>
  <c r="DA195" i="1"/>
  <c r="CZ195" i="1"/>
  <c r="CX195" i="1"/>
  <c r="CW195" i="1"/>
  <c r="CV195" i="1"/>
  <c r="CU195" i="1"/>
  <c r="CS195" i="1"/>
  <c r="CR195" i="1"/>
  <c r="CQ195" i="1"/>
  <c r="CO195" i="1"/>
  <c r="CN195" i="1"/>
  <c r="CM195" i="1"/>
  <c r="CH195" i="1"/>
  <c r="CG195" i="1"/>
  <c r="CF195" i="1"/>
  <c r="CE195" i="1"/>
  <c r="CD195" i="1"/>
  <c r="CC195" i="1"/>
  <c r="CB195" i="1"/>
  <c r="CA195" i="1"/>
  <c r="BY195" i="1"/>
  <c r="BX195" i="1"/>
  <c r="BW195" i="1"/>
  <c r="BV195" i="1"/>
  <c r="BU195" i="1"/>
  <c r="BT195" i="1"/>
  <c r="BS195" i="1"/>
  <c r="BQ195" i="1"/>
  <c r="BP195" i="1"/>
  <c r="BO195" i="1"/>
  <c r="BN195" i="1"/>
  <c r="BM195" i="1"/>
  <c r="BL195" i="1"/>
  <c r="BK195" i="1"/>
  <c r="BJ195" i="1"/>
  <c r="BI195" i="1"/>
  <c r="BH195" i="1"/>
  <c r="BG195" i="1"/>
  <c r="BF195" i="1"/>
  <c r="BE195" i="1"/>
  <c r="BC195" i="1"/>
  <c r="BB195" i="1"/>
  <c r="BA195" i="1"/>
  <c r="AZ195" i="1"/>
  <c r="AY195" i="1"/>
  <c r="DD194" i="1"/>
  <c r="DC194" i="1"/>
  <c r="DA194" i="1"/>
  <c r="CZ194" i="1"/>
  <c r="CX194" i="1"/>
  <c r="CW194" i="1"/>
  <c r="CV194" i="1"/>
  <c r="CU194" i="1"/>
  <c r="CS194" i="1"/>
  <c r="CR194" i="1"/>
  <c r="CQ194" i="1"/>
  <c r="CO194" i="1"/>
  <c r="CN194" i="1"/>
  <c r="CM194" i="1"/>
  <c r="CH194" i="1"/>
  <c r="CG194" i="1"/>
  <c r="CF194" i="1"/>
  <c r="CE194" i="1"/>
  <c r="CD194" i="1"/>
  <c r="CC194" i="1"/>
  <c r="CB194" i="1"/>
  <c r="CA194" i="1"/>
  <c r="BY194" i="1"/>
  <c r="BX194" i="1"/>
  <c r="BW194" i="1"/>
  <c r="BV194" i="1"/>
  <c r="BU194" i="1"/>
  <c r="BT194" i="1"/>
  <c r="BS194" i="1"/>
  <c r="BQ194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C194" i="1"/>
  <c r="BB194" i="1"/>
  <c r="BA194" i="1"/>
  <c r="AZ194" i="1"/>
  <c r="AY194" i="1"/>
  <c r="DD193" i="1"/>
  <c r="DC193" i="1"/>
  <c r="DA193" i="1"/>
  <c r="CZ193" i="1"/>
  <c r="CX193" i="1"/>
  <c r="CW193" i="1"/>
  <c r="CV193" i="1"/>
  <c r="CU193" i="1"/>
  <c r="CS193" i="1"/>
  <c r="CR193" i="1"/>
  <c r="CQ193" i="1"/>
  <c r="CO193" i="1"/>
  <c r="CN193" i="1"/>
  <c r="CM193" i="1"/>
  <c r="CH193" i="1"/>
  <c r="CG193" i="1"/>
  <c r="CF193" i="1"/>
  <c r="CE193" i="1"/>
  <c r="CD193" i="1"/>
  <c r="CC193" i="1"/>
  <c r="CB193" i="1"/>
  <c r="CA193" i="1"/>
  <c r="BY193" i="1"/>
  <c r="BX193" i="1"/>
  <c r="BW193" i="1"/>
  <c r="BV193" i="1"/>
  <c r="BU193" i="1"/>
  <c r="BT193" i="1"/>
  <c r="BS193" i="1"/>
  <c r="BQ193" i="1"/>
  <c r="BP193" i="1"/>
  <c r="BO193" i="1"/>
  <c r="BN193" i="1"/>
  <c r="BM193" i="1"/>
  <c r="BL193" i="1"/>
  <c r="BK193" i="1"/>
  <c r="BJ193" i="1"/>
  <c r="BI193" i="1"/>
  <c r="BH193" i="1"/>
  <c r="BG193" i="1"/>
  <c r="BF193" i="1"/>
  <c r="BE193" i="1"/>
  <c r="BC193" i="1"/>
  <c r="BB193" i="1"/>
  <c r="BA193" i="1"/>
  <c r="AZ193" i="1"/>
  <c r="AY193" i="1"/>
  <c r="DD192" i="1"/>
  <c r="DC192" i="1"/>
  <c r="DA192" i="1"/>
  <c r="CZ192" i="1"/>
  <c r="CX192" i="1"/>
  <c r="CW192" i="1"/>
  <c r="CV192" i="1"/>
  <c r="CU192" i="1"/>
  <c r="CS192" i="1"/>
  <c r="CR192" i="1"/>
  <c r="CQ192" i="1"/>
  <c r="CO192" i="1"/>
  <c r="CN192" i="1"/>
  <c r="CP192" i="1" s="1"/>
  <c r="CM192" i="1"/>
  <c r="CH192" i="1"/>
  <c r="CG192" i="1"/>
  <c r="CF192" i="1"/>
  <c r="CE192" i="1"/>
  <c r="CD192" i="1"/>
  <c r="CC192" i="1"/>
  <c r="CB192" i="1"/>
  <c r="CA192" i="1"/>
  <c r="BY192" i="1"/>
  <c r="BX192" i="1"/>
  <c r="BW192" i="1"/>
  <c r="BV192" i="1"/>
  <c r="BU192" i="1"/>
  <c r="BT192" i="1"/>
  <c r="BS192" i="1"/>
  <c r="BQ192" i="1"/>
  <c r="BP192" i="1"/>
  <c r="BO192" i="1"/>
  <c r="BN192" i="1"/>
  <c r="BM192" i="1"/>
  <c r="BL192" i="1"/>
  <c r="BK192" i="1"/>
  <c r="BJ192" i="1"/>
  <c r="BI192" i="1"/>
  <c r="BH192" i="1"/>
  <c r="BG192" i="1"/>
  <c r="BF192" i="1"/>
  <c r="BE192" i="1"/>
  <c r="BC192" i="1"/>
  <c r="BB192" i="1"/>
  <c r="BA192" i="1"/>
  <c r="AZ192" i="1"/>
  <c r="AY192" i="1"/>
  <c r="DD191" i="1"/>
  <c r="DC191" i="1"/>
  <c r="DA191" i="1"/>
  <c r="CZ191" i="1"/>
  <c r="CX191" i="1"/>
  <c r="CW191" i="1"/>
  <c r="CV191" i="1"/>
  <c r="CU191" i="1"/>
  <c r="CS191" i="1"/>
  <c r="CR191" i="1"/>
  <c r="CQ191" i="1"/>
  <c r="CO191" i="1"/>
  <c r="CN191" i="1"/>
  <c r="CM191" i="1"/>
  <c r="CH191" i="1"/>
  <c r="CG191" i="1"/>
  <c r="CF191" i="1"/>
  <c r="CE191" i="1"/>
  <c r="CD191" i="1"/>
  <c r="CC191" i="1"/>
  <c r="CB191" i="1"/>
  <c r="CA191" i="1"/>
  <c r="BY191" i="1"/>
  <c r="BX191" i="1"/>
  <c r="BW191" i="1"/>
  <c r="BV191" i="1"/>
  <c r="BU191" i="1"/>
  <c r="BT191" i="1"/>
  <c r="BS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C191" i="1"/>
  <c r="BB191" i="1"/>
  <c r="BA191" i="1"/>
  <c r="AZ191" i="1"/>
  <c r="AY191" i="1"/>
  <c r="DD190" i="1"/>
  <c r="DC190" i="1"/>
  <c r="DA190" i="1"/>
  <c r="CZ190" i="1"/>
  <c r="CX190" i="1"/>
  <c r="CW190" i="1"/>
  <c r="CV190" i="1"/>
  <c r="CU190" i="1"/>
  <c r="CS190" i="1"/>
  <c r="CR190" i="1"/>
  <c r="CQ190" i="1"/>
  <c r="CO190" i="1"/>
  <c r="CN190" i="1"/>
  <c r="CM190" i="1"/>
  <c r="CH190" i="1"/>
  <c r="CG190" i="1"/>
  <c r="CF190" i="1"/>
  <c r="CE190" i="1"/>
  <c r="CD190" i="1"/>
  <c r="CC190" i="1"/>
  <c r="CB190" i="1"/>
  <c r="CA190" i="1"/>
  <c r="BY190" i="1"/>
  <c r="BX190" i="1"/>
  <c r="BW190" i="1"/>
  <c r="BV190" i="1"/>
  <c r="BU190" i="1"/>
  <c r="BT190" i="1"/>
  <c r="BS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C190" i="1"/>
  <c r="BB190" i="1"/>
  <c r="BA190" i="1"/>
  <c r="AZ190" i="1"/>
  <c r="AY190" i="1"/>
  <c r="DD189" i="1"/>
  <c r="DC189" i="1"/>
  <c r="DA189" i="1"/>
  <c r="CZ189" i="1"/>
  <c r="CX189" i="1"/>
  <c r="CW189" i="1"/>
  <c r="CV189" i="1"/>
  <c r="CU189" i="1"/>
  <c r="CS189" i="1"/>
  <c r="CR189" i="1"/>
  <c r="CQ189" i="1"/>
  <c r="CO189" i="1"/>
  <c r="CN189" i="1"/>
  <c r="CM189" i="1"/>
  <c r="CH189" i="1"/>
  <c r="CG189" i="1"/>
  <c r="CF189" i="1"/>
  <c r="CE189" i="1"/>
  <c r="CD189" i="1"/>
  <c r="CC189" i="1"/>
  <c r="CB189" i="1"/>
  <c r="CA189" i="1"/>
  <c r="BY189" i="1"/>
  <c r="BX189" i="1"/>
  <c r="BW189" i="1"/>
  <c r="BV189" i="1"/>
  <c r="BU189" i="1"/>
  <c r="BT189" i="1"/>
  <c r="BS189" i="1"/>
  <c r="BQ189" i="1"/>
  <c r="BP189" i="1"/>
  <c r="BO189" i="1"/>
  <c r="BN189" i="1"/>
  <c r="BM189" i="1"/>
  <c r="BL189" i="1"/>
  <c r="BK189" i="1"/>
  <c r="BJ189" i="1"/>
  <c r="BI189" i="1"/>
  <c r="BH189" i="1"/>
  <c r="BG189" i="1"/>
  <c r="BF189" i="1"/>
  <c r="BE189" i="1"/>
  <c r="BC189" i="1"/>
  <c r="BB189" i="1"/>
  <c r="BA189" i="1"/>
  <c r="AZ189" i="1"/>
  <c r="AY189" i="1"/>
  <c r="DD188" i="1"/>
  <c r="DC188" i="1"/>
  <c r="DA188" i="1"/>
  <c r="CZ188" i="1"/>
  <c r="CX188" i="1"/>
  <c r="CW188" i="1"/>
  <c r="CV188" i="1"/>
  <c r="CU188" i="1"/>
  <c r="CS188" i="1"/>
  <c r="CR188" i="1"/>
  <c r="CQ188" i="1"/>
  <c r="CO188" i="1"/>
  <c r="CN188" i="1"/>
  <c r="CM188" i="1"/>
  <c r="CH188" i="1"/>
  <c r="CG188" i="1"/>
  <c r="CF188" i="1"/>
  <c r="CE188" i="1"/>
  <c r="CD188" i="1"/>
  <c r="CC188" i="1"/>
  <c r="CB188" i="1"/>
  <c r="CA188" i="1"/>
  <c r="BY188" i="1"/>
  <c r="BX188" i="1"/>
  <c r="BW188" i="1"/>
  <c r="BV188" i="1"/>
  <c r="BU188" i="1"/>
  <c r="BT188" i="1"/>
  <c r="BS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C188" i="1"/>
  <c r="BB188" i="1"/>
  <c r="BA188" i="1"/>
  <c r="AZ188" i="1"/>
  <c r="AY188" i="1"/>
  <c r="DD187" i="1"/>
  <c r="DC187" i="1"/>
  <c r="DA187" i="1"/>
  <c r="CZ187" i="1"/>
  <c r="CX187" i="1"/>
  <c r="CW187" i="1"/>
  <c r="CV187" i="1"/>
  <c r="CU187" i="1"/>
  <c r="CS187" i="1"/>
  <c r="CR187" i="1"/>
  <c r="CQ187" i="1"/>
  <c r="CO187" i="1"/>
  <c r="CN187" i="1"/>
  <c r="CM187" i="1"/>
  <c r="CH187" i="1"/>
  <c r="CG187" i="1"/>
  <c r="CF187" i="1"/>
  <c r="CE187" i="1"/>
  <c r="CD187" i="1"/>
  <c r="CC187" i="1"/>
  <c r="CB187" i="1"/>
  <c r="CA187" i="1"/>
  <c r="BY187" i="1"/>
  <c r="BX187" i="1"/>
  <c r="BW187" i="1"/>
  <c r="BV187" i="1"/>
  <c r="BU187" i="1"/>
  <c r="BT187" i="1"/>
  <c r="BS187" i="1"/>
  <c r="BQ187" i="1"/>
  <c r="BP187" i="1"/>
  <c r="BO187" i="1"/>
  <c r="BN187" i="1"/>
  <c r="BM187" i="1"/>
  <c r="BL187" i="1"/>
  <c r="BK187" i="1"/>
  <c r="BJ187" i="1"/>
  <c r="BI187" i="1"/>
  <c r="BH187" i="1"/>
  <c r="BG187" i="1"/>
  <c r="BF187" i="1"/>
  <c r="BE187" i="1"/>
  <c r="BC187" i="1"/>
  <c r="BB187" i="1"/>
  <c r="BA187" i="1"/>
  <c r="AZ187" i="1"/>
  <c r="AY187" i="1"/>
  <c r="DD186" i="1"/>
  <c r="DC186" i="1"/>
  <c r="DA186" i="1"/>
  <c r="CZ186" i="1"/>
  <c r="CX186" i="1"/>
  <c r="CW186" i="1"/>
  <c r="CV186" i="1"/>
  <c r="CU186" i="1"/>
  <c r="CS186" i="1"/>
  <c r="CR186" i="1"/>
  <c r="CQ186" i="1"/>
  <c r="CO186" i="1"/>
  <c r="CN186" i="1"/>
  <c r="CM186" i="1"/>
  <c r="CH186" i="1"/>
  <c r="CG186" i="1"/>
  <c r="CF186" i="1"/>
  <c r="CE186" i="1"/>
  <c r="CD186" i="1"/>
  <c r="CC186" i="1"/>
  <c r="CB186" i="1"/>
  <c r="CA186" i="1"/>
  <c r="BY186" i="1"/>
  <c r="BX186" i="1"/>
  <c r="BW186" i="1"/>
  <c r="BV186" i="1"/>
  <c r="BU186" i="1"/>
  <c r="BT186" i="1"/>
  <c r="BS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C186" i="1"/>
  <c r="BB186" i="1"/>
  <c r="BA186" i="1"/>
  <c r="AZ186" i="1"/>
  <c r="AY186" i="1"/>
  <c r="DD185" i="1"/>
  <c r="DC185" i="1"/>
  <c r="DA185" i="1"/>
  <c r="CZ185" i="1"/>
  <c r="CX185" i="1"/>
  <c r="CW185" i="1"/>
  <c r="CV185" i="1"/>
  <c r="CU185" i="1"/>
  <c r="CS185" i="1"/>
  <c r="CR185" i="1"/>
  <c r="CQ185" i="1"/>
  <c r="CO185" i="1"/>
  <c r="CN185" i="1"/>
  <c r="CM185" i="1"/>
  <c r="CH185" i="1"/>
  <c r="CG185" i="1"/>
  <c r="CF185" i="1"/>
  <c r="CE185" i="1"/>
  <c r="CD185" i="1"/>
  <c r="CC185" i="1"/>
  <c r="CB185" i="1"/>
  <c r="CA185" i="1"/>
  <c r="BY185" i="1"/>
  <c r="BX185" i="1"/>
  <c r="BW185" i="1"/>
  <c r="BV185" i="1"/>
  <c r="BU185" i="1"/>
  <c r="BT185" i="1"/>
  <c r="BS185" i="1"/>
  <c r="BQ185" i="1"/>
  <c r="BP185" i="1"/>
  <c r="BO185" i="1"/>
  <c r="BN185" i="1"/>
  <c r="BM185" i="1"/>
  <c r="BL185" i="1"/>
  <c r="BK185" i="1"/>
  <c r="BJ185" i="1"/>
  <c r="BI185" i="1"/>
  <c r="BH185" i="1"/>
  <c r="BG185" i="1"/>
  <c r="BF185" i="1"/>
  <c r="BE185" i="1"/>
  <c r="BC185" i="1"/>
  <c r="BB185" i="1"/>
  <c r="BA185" i="1"/>
  <c r="AZ185" i="1"/>
  <c r="AY185" i="1"/>
  <c r="DD184" i="1"/>
  <c r="DC184" i="1"/>
  <c r="DA184" i="1"/>
  <c r="CZ184" i="1"/>
  <c r="CX184" i="1"/>
  <c r="CW184" i="1"/>
  <c r="CV184" i="1"/>
  <c r="CU184" i="1"/>
  <c r="CS184" i="1"/>
  <c r="CR184" i="1"/>
  <c r="CQ184" i="1"/>
  <c r="CO184" i="1"/>
  <c r="CN184" i="1"/>
  <c r="CM184" i="1"/>
  <c r="CH184" i="1"/>
  <c r="CG184" i="1"/>
  <c r="CI184" i="1" s="1"/>
  <c r="CF184" i="1"/>
  <c r="CE184" i="1"/>
  <c r="CD184" i="1"/>
  <c r="CC184" i="1"/>
  <c r="CB184" i="1"/>
  <c r="CA184" i="1"/>
  <c r="BY184" i="1"/>
  <c r="BX184" i="1"/>
  <c r="BW184" i="1"/>
  <c r="BV184" i="1"/>
  <c r="BU184" i="1"/>
  <c r="BT184" i="1"/>
  <c r="BS184" i="1"/>
  <c r="BQ184" i="1"/>
  <c r="BP184" i="1"/>
  <c r="BO184" i="1"/>
  <c r="BN184" i="1"/>
  <c r="BM184" i="1"/>
  <c r="BL184" i="1"/>
  <c r="BK184" i="1"/>
  <c r="BJ184" i="1"/>
  <c r="BI184" i="1"/>
  <c r="BH184" i="1"/>
  <c r="BG184" i="1"/>
  <c r="BF184" i="1"/>
  <c r="BE184" i="1"/>
  <c r="BC184" i="1"/>
  <c r="BB184" i="1"/>
  <c r="BA184" i="1"/>
  <c r="AZ184" i="1"/>
  <c r="AY184" i="1"/>
  <c r="DD183" i="1"/>
  <c r="DC183" i="1"/>
  <c r="DA183" i="1"/>
  <c r="CZ183" i="1"/>
  <c r="CX183" i="1"/>
  <c r="CW183" i="1"/>
  <c r="CV183" i="1"/>
  <c r="CU183" i="1"/>
  <c r="CS183" i="1"/>
  <c r="CR183" i="1"/>
  <c r="CQ183" i="1"/>
  <c r="CO183" i="1"/>
  <c r="CN183" i="1"/>
  <c r="CM183" i="1"/>
  <c r="CH183" i="1"/>
  <c r="CG183" i="1"/>
  <c r="CF183" i="1"/>
  <c r="CE183" i="1"/>
  <c r="CD183" i="1"/>
  <c r="CC183" i="1"/>
  <c r="CB183" i="1"/>
  <c r="CA183" i="1"/>
  <c r="BY183" i="1"/>
  <c r="BX183" i="1"/>
  <c r="BW183" i="1"/>
  <c r="BV183" i="1"/>
  <c r="BU183" i="1"/>
  <c r="BT183" i="1"/>
  <c r="BS183" i="1"/>
  <c r="BQ183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C183" i="1"/>
  <c r="BB183" i="1"/>
  <c r="BA183" i="1"/>
  <c r="AZ183" i="1"/>
  <c r="AY183" i="1"/>
  <c r="DD182" i="1"/>
  <c r="DC182" i="1"/>
  <c r="DA182" i="1"/>
  <c r="CZ182" i="1"/>
  <c r="CX182" i="1"/>
  <c r="CW182" i="1"/>
  <c r="CV182" i="1"/>
  <c r="CU182" i="1"/>
  <c r="CS182" i="1"/>
  <c r="CR182" i="1"/>
  <c r="CQ182" i="1"/>
  <c r="CO182" i="1"/>
  <c r="CN182" i="1"/>
  <c r="CM182" i="1"/>
  <c r="CH182" i="1"/>
  <c r="CG182" i="1"/>
  <c r="CF182" i="1"/>
  <c r="CE182" i="1"/>
  <c r="CD182" i="1"/>
  <c r="CC182" i="1"/>
  <c r="CB182" i="1"/>
  <c r="CA182" i="1"/>
  <c r="BY182" i="1"/>
  <c r="BX182" i="1"/>
  <c r="BW182" i="1"/>
  <c r="BV182" i="1"/>
  <c r="BU182" i="1"/>
  <c r="BT182" i="1"/>
  <c r="BS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C182" i="1"/>
  <c r="BB182" i="1"/>
  <c r="BA182" i="1"/>
  <c r="AZ182" i="1"/>
  <c r="AY182" i="1"/>
  <c r="DD181" i="1"/>
  <c r="DC181" i="1"/>
  <c r="DA181" i="1"/>
  <c r="CZ181" i="1"/>
  <c r="CX181" i="1"/>
  <c r="CW181" i="1"/>
  <c r="CV181" i="1"/>
  <c r="CU181" i="1"/>
  <c r="CS181" i="1"/>
  <c r="CR181" i="1"/>
  <c r="CQ181" i="1"/>
  <c r="CO181" i="1"/>
  <c r="CN181" i="1"/>
  <c r="CM181" i="1"/>
  <c r="CH181" i="1"/>
  <c r="CG181" i="1"/>
  <c r="CF181" i="1"/>
  <c r="CE181" i="1"/>
  <c r="CD181" i="1"/>
  <c r="CC181" i="1"/>
  <c r="CB181" i="1"/>
  <c r="CA181" i="1"/>
  <c r="BY181" i="1"/>
  <c r="BX181" i="1"/>
  <c r="BW181" i="1"/>
  <c r="BV181" i="1"/>
  <c r="BU181" i="1"/>
  <c r="BT181" i="1"/>
  <c r="BS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C181" i="1"/>
  <c r="BB181" i="1"/>
  <c r="BA181" i="1"/>
  <c r="AZ181" i="1"/>
  <c r="AY181" i="1"/>
  <c r="DD180" i="1"/>
  <c r="DC180" i="1"/>
  <c r="DA180" i="1"/>
  <c r="CZ180" i="1"/>
  <c r="CX180" i="1"/>
  <c r="CW180" i="1"/>
  <c r="CV180" i="1"/>
  <c r="CU180" i="1"/>
  <c r="CS180" i="1"/>
  <c r="CR180" i="1"/>
  <c r="CQ180" i="1"/>
  <c r="CO180" i="1"/>
  <c r="CN180" i="1"/>
  <c r="CM180" i="1"/>
  <c r="CH180" i="1"/>
  <c r="CG180" i="1"/>
  <c r="CF180" i="1"/>
  <c r="CE180" i="1"/>
  <c r="CD180" i="1"/>
  <c r="CC180" i="1"/>
  <c r="CB180" i="1"/>
  <c r="CA180" i="1"/>
  <c r="BY180" i="1"/>
  <c r="BX180" i="1"/>
  <c r="BW180" i="1"/>
  <c r="BV180" i="1"/>
  <c r="BU180" i="1"/>
  <c r="BT180" i="1"/>
  <c r="BS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C180" i="1"/>
  <c r="BB180" i="1"/>
  <c r="BA180" i="1"/>
  <c r="AZ180" i="1"/>
  <c r="AY180" i="1"/>
  <c r="DD179" i="1"/>
  <c r="DC179" i="1"/>
  <c r="DA179" i="1"/>
  <c r="CZ179" i="1"/>
  <c r="CX179" i="1"/>
  <c r="CW179" i="1"/>
  <c r="CV179" i="1"/>
  <c r="CU179" i="1"/>
  <c r="CS179" i="1"/>
  <c r="CR179" i="1"/>
  <c r="CQ179" i="1"/>
  <c r="CO179" i="1"/>
  <c r="CN179" i="1"/>
  <c r="CM179" i="1"/>
  <c r="CH179" i="1"/>
  <c r="CG179" i="1"/>
  <c r="CF179" i="1"/>
  <c r="CE179" i="1"/>
  <c r="CD179" i="1"/>
  <c r="CC179" i="1"/>
  <c r="CB179" i="1"/>
  <c r="CA179" i="1"/>
  <c r="BY179" i="1"/>
  <c r="BX179" i="1"/>
  <c r="BW179" i="1"/>
  <c r="BV179" i="1"/>
  <c r="BU179" i="1"/>
  <c r="BT179" i="1"/>
  <c r="BS179" i="1"/>
  <c r="BQ179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BC179" i="1"/>
  <c r="BB179" i="1"/>
  <c r="BA179" i="1"/>
  <c r="AZ179" i="1"/>
  <c r="AY179" i="1"/>
  <c r="DD178" i="1"/>
  <c r="DC178" i="1"/>
  <c r="DA178" i="1"/>
  <c r="CZ178" i="1"/>
  <c r="CX178" i="1"/>
  <c r="CW178" i="1"/>
  <c r="CV178" i="1"/>
  <c r="CU178" i="1"/>
  <c r="CS178" i="1"/>
  <c r="CR178" i="1"/>
  <c r="CQ178" i="1"/>
  <c r="CO178" i="1"/>
  <c r="CN178" i="1"/>
  <c r="CM178" i="1"/>
  <c r="CH178" i="1"/>
  <c r="CG178" i="1"/>
  <c r="CF178" i="1"/>
  <c r="CE178" i="1"/>
  <c r="CD178" i="1"/>
  <c r="CC178" i="1"/>
  <c r="CB178" i="1"/>
  <c r="CA178" i="1"/>
  <c r="BY178" i="1"/>
  <c r="BX178" i="1"/>
  <c r="BW178" i="1"/>
  <c r="BV178" i="1"/>
  <c r="BU178" i="1"/>
  <c r="BT178" i="1"/>
  <c r="BS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C178" i="1"/>
  <c r="BB178" i="1"/>
  <c r="BA178" i="1"/>
  <c r="AZ178" i="1"/>
  <c r="AY178" i="1"/>
  <c r="DD177" i="1"/>
  <c r="DC177" i="1"/>
  <c r="DA177" i="1"/>
  <c r="CZ177" i="1"/>
  <c r="CX177" i="1"/>
  <c r="CW177" i="1"/>
  <c r="CV177" i="1"/>
  <c r="CU177" i="1"/>
  <c r="CS177" i="1"/>
  <c r="CR177" i="1"/>
  <c r="CQ177" i="1"/>
  <c r="CO177" i="1"/>
  <c r="CN177" i="1"/>
  <c r="CM177" i="1"/>
  <c r="CH177" i="1"/>
  <c r="CG177" i="1"/>
  <c r="CF177" i="1"/>
  <c r="CE177" i="1"/>
  <c r="CD177" i="1"/>
  <c r="CC177" i="1"/>
  <c r="CB177" i="1"/>
  <c r="CA177" i="1"/>
  <c r="BY177" i="1"/>
  <c r="BX177" i="1"/>
  <c r="BW177" i="1"/>
  <c r="BV177" i="1"/>
  <c r="BU177" i="1"/>
  <c r="BT177" i="1"/>
  <c r="BS177" i="1"/>
  <c r="BQ177" i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BC177" i="1"/>
  <c r="BB177" i="1"/>
  <c r="BA177" i="1"/>
  <c r="AZ177" i="1"/>
  <c r="AY177" i="1"/>
  <c r="DD176" i="1"/>
  <c r="DC176" i="1"/>
  <c r="DA176" i="1"/>
  <c r="CZ176" i="1"/>
  <c r="CX176" i="1"/>
  <c r="CW176" i="1"/>
  <c r="CV176" i="1"/>
  <c r="CU176" i="1"/>
  <c r="CS176" i="1"/>
  <c r="CR176" i="1"/>
  <c r="CQ176" i="1"/>
  <c r="CO176" i="1"/>
  <c r="CN176" i="1"/>
  <c r="CM176" i="1"/>
  <c r="CH176" i="1"/>
  <c r="CG176" i="1"/>
  <c r="CF176" i="1"/>
  <c r="CE176" i="1"/>
  <c r="CD176" i="1"/>
  <c r="CC176" i="1"/>
  <c r="CB176" i="1"/>
  <c r="CA176" i="1"/>
  <c r="BY176" i="1"/>
  <c r="BX176" i="1"/>
  <c r="BW176" i="1"/>
  <c r="BV176" i="1"/>
  <c r="BU176" i="1"/>
  <c r="BT176" i="1"/>
  <c r="BS176" i="1"/>
  <c r="BQ176" i="1"/>
  <c r="BP176" i="1"/>
  <c r="BO176" i="1"/>
  <c r="BN176" i="1"/>
  <c r="BM176" i="1"/>
  <c r="BL176" i="1"/>
  <c r="BK176" i="1"/>
  <c r="BJ176" i="1"/>
  <c r="BI176" i="1"/>
  <c r="BH176" i="1"/>
  <c r="BG176" i="1"/>
  <c r="BF176" i="1"/>
  <c r="BE176" i="1"/>
  <c r="BC176" i="1"/>
  <c r="BB176" i="1"/>
  <c r="BA176" i="1"/>
  <c r="AZ176" i="1"/>
  <c r="AY176" i="1"/>
  <c r="DD175" i="1"/>
  <c r="DC175" i="1"/>
  <c r="DA175" i="1"/>
  <c r="CZ175" i="1"/>
  <c r="CX175" i="1"/>
  <c r="CW175" i="1"/>
  <c r="CV175" i="1"/>
  <c r="CU175" i="1"/>
  <c r="CS175" i="1"/>
  <c r="CR175" i="1"/>
  <c r="CQ175" i="1"/>
  <c r="CO175" i="1"/>
  <c r="CN175" i="1"/>
  <c r="CM175" i="1"/>
  <c r="CH175" i="1"/>
  <c r="CG175" i="1"/>
  <c r="CF175" i="1"/>
  <c r="CE175" i="1"/>
  <c r="CD175" i="1"/>
  <c r="CC175" i="1"/>
  <c r="CB175" i="1"/>
  <c r="CA175" i="1"/>
  <c r="BY175" i="1"/>
  <c r="BX175" i="1"/>
  <c r="BW175" i="1"/>
  <c r="BV175" i="1"/>
  <c r="BU175" i="1"/>
  <c r="BT175" i="1"/>
  <c r="BS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C175" i="1"/>
  <c r="BB175" i="1"/>
  <c r="BA175" i="1"/>
  <c r="AZ175" i="1"/>
  <c r="AY175" i="1"/>
  <c r="DD174" i="1"/>
  <c r="DC174" i="1"/>
  <c r="DA174" i="1"/>
  <c r="CZ174" i="1"/>
  <c r="CX174" i="1"/>
  <c r="CW174" i="1"/>
  <c r="CV174" i="1"/>
  <c r="CU174" i="1"/>
  <c r="CS174" i="1"/>
  <c r="CR174" i="1"/>
  <c r="CQ174" i="1"/>
  <c r="CO174" i="1"/>
  <c r="CN174" i="1"/>
  <c r="CM174" i="1"/>
  <c r="CH174" i="1"/>
  <c r="CG174" i="1"/>
  <c r="CF174" i="1"/>
  <c r="CE174" i="1"/>
  <c r="CD174" i="1"/>
  <c r="CC174" i="1"/>
  <c r="CB174" i="1"/>
  <c r="CA174" i="1"/>
  <c r="BY174" i="1"/>
  <c r="BX174" i="1"/>
  <c r="BW174" i="1"/>
  <c r="BV174" i="1"/>
  <c r="BU174" i="1"/>
  <c r="BT174" i="1"/>
  <c r="BS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C174" i="1"/>
  <c r="BB174" i="1"/>
  <c r="BA174" i="1"/>
  <c r="AZ174" i="1"/>
  <c r="AY174" i="1"/>
  <c r="DD173" i="1"/>
  <c r="DC173" i="1"/>
  <c r="DA173" i="1"/>
  <c r="CZ173" i="1"/>
  <c r="CX173" i="1"/>
  <c r="CW173" i="1"/>
  <c r="CV173" i="1"/>
  <c r="CU173" i="1"/>
  <c r="CS173" i="1"/>
  <c r="CR173" i="1"/>
  <c r="CQ173" i="1"/>
  <c r="CO173" i="1"/>
  <c r="CN173" i="1"/>
  <c r="CM173" i="1"/>
  <c r="CH173" i="1"/>
  <c r="CG173" i="1"/>
  <c r="CF173" i="1"/>
  <c r="CE173" i="1"/>
  <c r="CD173" i="1"/>
  <c r="CC173" i="1"/>
  <c r="CB173" i="1"/>
  <c r="CA173" i="1"/>
  <c r="BY173" i="1"/>
  <c r="BX173" i="1"/>
  <c r="BW173" i="1"/>
  <c r="BV173" i="1"/>
  <c r="BU173" i="1"/>
  <c r="BT173" i="1"/>
  <c r="BS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C173" i="1"/>
  <c r="BB173" i="1"/>
  <c r="BA173" i="1"/>
  <c r="AZ173" i="1"/>
  <c r="AY173" i="1"/>
  <c r="DD172" i="1"/>
  <c r="DC172" i="1"/>
  <c r="DA172" i="1"/>
  <c r="CZ172" i="1"/>
  <c r="CX172" i="1"/>
  <c r="CW172" i="1"/>
  <c r="CV172" i="1"/>
  <c r="CU172" i="1"/>
  <c r="CS172" i="1"/>
  <c r="CR172" i="1"/>
  <c r="CQ172" i="1"/>
  <c r="CO172" i="1"/>
  <c r="CN172" i="1"/>
  <c r="CM172" i="1"/>
  <c r="CH172" i="1"/>
  <c r="CG172" i="1"/>
  <c r="CF172" i="1"/>
  <c r="CE172" i="1"/>
  <c r="CD172" i="1"/>
  <c r="CC172" i="1"/>
  <c r="CB172" i="1"/>
  <c r="CA172" i="1"/>
  <c r="BY172" i="1"/>
  <c r="BX172" i="1"/>
  <c r="BW172" i="1"/>
  <c r="BV172" i="1"/>
  <c r="BU172" i="1"/>
  <c r="BT172" i="1"/>
  <c r="BS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C172" i="1"/>
  <c r="BB172" i="1"/>
  <c r="BA172" i="1"/>
  <c r="AZ172" i="1"/>
  <c r="AY172" i="1"/>
  <c r="DD171" i="1"/>
  <c r="DC171" i="1"/>
  <c r="DA171" i="1"/>
  <c r="CZ171" i="1"/>
  <c r="CX171" i="1"/>
  <c r="CW171" i="1"/>
  <c r="CV171" i="1"/>
  <c r="CU171" i="1"/>
  <c r="CS171" i="1"/>
  <c r="CR171" i="1"/>
  <c r="CQ171" i="1"/>
  <c r="CO171" i="1"/>
  <c r="CN171" i="1"/>
  <c r="CM171" i="1"/>
  <c r="CH171" i="1"/>
  <c r="CG171" i="1"/>
  <c r="CF171" i="1"/>
  <c r="CE171" i="1"/>
  <c r="CD171" i="1"/>
  <c r="CC171" i="1"/>
  <c r="CB171" i="1"/>
  <c r="CA171" i="1"/>
  <c r="BY171" i="1"/>
  <c r="BX171" i="1"/>
  <c r="BW171" i="1"/>
  <c r="BV171" i="1"/>
  <c r="BU171" i="1"/>
  <c r="BT171" i="1"/>
  <c r="BS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C171" i="1"/>
  <c r="BB171" i="1"/>
  <c r="BA171" i="1"/>
  <c r="AZ171" i="1"/>
  <c r="AY171" i="1"/>
  <c r="DD170" i="1"/>
  <c r="DC170" i="1"/>
  <c r="DA170" i="1"/>
  <c r="CZ170" i="1"/>
  <c r="CX170" i="1"/>
  <c r="CW170" i="1"/>
  <c r="CY170" i="1" s="1"/>
  <c r="CV170" i="1"/>
  <c r="CU170" i="1"/>
  <c r="CS170" i="1"/>
  <c r="CR170" i="1"/>
  <c r="CQ170" i="1"/>
  <c r="CO170" i="1"/>
  <c r="CN170" i="1"/>
  <c r="CM170" i="1"/>
  <c r="CH170" i="1"/>
  <c r="CG170" i="1"/>
  <c r="CF170" i="1"/>
  <c r="CE170" i="1"/>
  <c r="CD170" i="1"/>
  <c r="CC170" i="1"/>
  <c r="CB170" i="1"/>
  <c r="CA170" i="1"/>
  <c r="BY170" i="1"/>
  <c r="BX170" i="1"/>
  <c r="BW170" i="1"/>
  <c r="BV170" i="1"/>
  <c r="BU170" i="1"/>
  <c r="BT170" i="1"/>
  <c r="BS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C170" i="1"/>
  <c r="BB170" i="1"/>
  <c r="BA170" i="1"/>
  <c r="AZ170" i="1"/>
  <c r="AY170" i="1"/>
  <c r="DD169" i="1"/>
  <c r="DC169" i="1"/>
  <c r="DA169" i="1"/>
  <c r="CZ169" i="1"/>
  <c r="CX169" i="1"/>
  <c r="CW169" i="1"/>
  <c r="CV169" i="1"/>
  <c r="CU169" i="1"/>
  <c r="CS169" i="1"/>
  <c r="CR169" i="1"/>
  <c r="CQ169" i="1"/>
  <c r="CO169" i="1"/>
  <c r="CN169" i="1"/>
  <c r="CM169" i="1"/>
  <c r="CH169" i="1"/>
  <c r="CG169" i="1"/>
  <c r="CF169" i="1"/>
  <c r="CE169" i="1"/>
  <c r="CD169" i="1"/>
  <c r="CC169" i="1"/>
  <c r="CB169" i="1"/>
  <c r="CA169" i="1"/>
  <c r="BY169" i="1"/>
  <c r="BX169" i="1"/>
  <c r="BW169" i="1"/>
  <c r="BV169" i="1"/>
  <c r="BU169" i="1"/>
  <c r="BT169" i="1"/>
  <c r="BS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C169" i="1"/>
  <c r="BB169" i="1"/>
  <c r="BA169" i="1"/>
  <c r="AZ169" i="1"/>
  <c r="AY169" i="1"/>
  <c r="DD168" i="1"/>
  <c r="DC168" i="1"/>
  <c r="DA168" i="1"/>
  <c r="CZ168" i="1"/>
  <c r="CX168" i="1"/>
  <c r="CW168" i="1"/>
  <c r="CV168" i="1"/>
  <c r="CU168" i="1"/>
  <c r="CS168" i="1"/>
  <c r="CR168" i="1"/>
  <c r="CQ168" i="1"/>
  <c r="CO168" i="1"/>
  <c r="CN168" i="1"/>
  <c r="CM168" i="1"/>
  <c r="CH168" i="1"/>
  <c r="CG168" i="1"/>
  <c r="CF168" i="1"/>
  <c r="CE168" i="1"/>
  <c r="CD168" i="1"/>
  <c r="CC168" i="1"/>
  <c r="CB168" i="1"/>
  <c r="CA168" i="1"/>
  <c r="BY168" i="1"/>
  <c r="BX168" i="1"/>
  <c r="BW168" i="1"/>
  <c r="BV168" i="1"/>
  <c r="BU168" i="1"/>
  <c r="BT168" i="1"/>
  <c r="BS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C168" i="1"/>
  <c r="BB168" i="1"/>
  <c r="BA168" i="1"/>
  <c r="AZ168" i="1"/>
  <c r="AY168" i="1"/>
  <c r="DD167" i="1"/>
  <c r="DC167" i="1"/>
  <c r="DA167" i="1"/>
  <c r="CZ167" i="1"/>
  <c r="CX167" i="1"/>
  <c r="CW167" i="1"/>
  <c r="CV167" i="1"/>
  <c r="CU167" i="1"/>
  <c r="CS167" i="1"/>
  <c r="CR167" i="1"/>
  <c r="CQ167" i="1"/>
  <c r="CO167" i="1"/>
  <c r="CN167" i="1"/>
  <c r="CM167" i="1"/>
  <c r="CH167" i="1"/>
  <c r="CG167" i="1"/>
  <c r="CF167" i="1"/>
  <c r="CE167" i="1"/>
  <c r="CD167" i="1"/>
  <c r="CC167" i="1"/>
  <c r="CB167" i="1"/>
  <c r="CA167" i="1"/>
  <c r="BY167" i="1"/>
  <c r="BX167" i="1"/>
  <c r="BW167" i="1"/>
  <c r="BV167" i="1"/>
  <c r="BU167" i="1"/>
  <c r="BT167" i="1"/>
  <c r="BS167" i="1"/>
  <c r="BQ167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BC167" i="1"/>
  <c r="BB167" i="1"/>
  <c r="BA167" i="1"/>
  <c r="AZ167" i="1"/>
  <c r="AY167" i="1"/>
  <c r="DD166" i="1"/>
  <c r="DC166" i="1"/>
  <c r="DA166" i="1"/>
  <c r="CZ166" i="1"/>
  <c r="CX166" i="1"/>
  <c r="CW166" i="1"/>
  <c r="CV166" i="1"/>
  <c r="CU166" i="1"/>
  <c r="CS166" i="1"/>
  <c r="CR166" i="1"/>
  <c r="CQ166" i="1"/>
  <c r="CO166" i="1"/>
  <c r="CN166" i="1"/>
  <c r="CM166" i="1"/>
  <c r="CH166" i="1"/>
  <c r="CG166" i="1"/>
  <c r="CF166" i="1"/>
  <c r="CE166" i="1"/>
  <c r="CD166" i="1"/>
  <c r="CC166" i="1"/>
  <c r="CB166" i="1"/>
  <c r="CA166" i="1"/>
  <c r="BY166" i="1"/>
  <c r="BX166" i="1"/>
  <c r="BW166" i="1"/>
  <c r="BV166" i="1"/>
  <c r="BU166" i="1"/>
  <c r="BT166" i="1"/>
  <c r="BS166" i="1"/>
  <c r="BQ166" i="1"/>
  <c r="BP166" i="1"/>
  <c r="BO166" i="1"/>
  <c r="BN166" i="1"/>
  <c r="BM166" i="1"/>
  <c r="BL166" i="1"/>
  <c r="BK166" i="1"/>
  <c r="BJ166" i="1"/>
  <c r="BI166" i="1"/>
  <c r="BH166" i="1"/>
  <c r="BG166" i="1"/>
  <c r="BF166" i="1"/>
  <c r="BE166" i="1"/>
  <c r="BC166" i="1"/>
  <c r="BB166" i="1"/>
  <c r="BA166" i="1"/>
  <c r="AZ166" i="1"/>
  <c r="AY166" i="1"/>
  <c r="DD165" i="1"/>
  <c r="DC165" i="1"/>
  <c r="DA165" i="1"/>
  <c r="CZ165" i="1"/>
  <c r="CX165" i="1"/>
  <c r="CW165" i="1"/>
  <c r="CV165" i="1"/>
  <c r="CU165" i="1"/>
  <c r="CS165" i="1"/>
  <c r="CR165" i="1"/>
  <c r="CQ165" i="1"/>
  <c r="CO165" i="1"/>
  <c r="CN165" i="1"/>
  <c r="CM165" i="1"/>
  <c r="CH165" i="1"/>
  <c r="CG165" i="1"/>
  <c r="CF165" i="1"/>
  <c r="CE165" i="1"/>
  <c r="CD165" i="1"/>
  <c r="CC165" i="1"/>
  <c r="CB165" i="1"/>
  <c r="CA165" i="1"/>
  <c r="BY165" i="1"/>
  <c r="BX165" i="1"/>
  <c r="BW165" i="1"/>
  <c r="BV165" i="1"/>
  <c r="BU165" i="1"/>
  <c r="BT165" i="1"/>
  <c r="BS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C165" i="1"/>
  <c r="BB165" i="1"/>
  <c r="BA165" i="1"/>
  <c r="AZ165" i="1"/>
  <c r="AY165" i="1"/>
  <c r="DD164" i="1"/>
  <c r="DC164" i="1"/>
  <c r="DA164" i="1"/>
  <c r="CZ164" i="1"/>
  <c r="CX164" i="1"/>
  <c r="CW164" i="1"/>
  <c r="CV164" i="1"/>
  <c r="CU164" i="1"/>
  <c r="CS164" i="1"/>
  <c r="CR164" i="1"/>
  <c r="CQ164" i="1"/>
  <c r="CO164" i="1"/>
  <c r="CN164" i="1"/>
  <c r="CM164" i="1"/>
  <c r="CH164" i="1"/>
  <c r="CG164" i="1"/>
  <c r="CF164" i="1"/>
  <c r="CE164" i="1"/>
  <c r="CD164" i="1"/>
  <c r="CC164" i="1"/>
  <c r="CB164" i="1"/>
  <c r="CA164" i="1"/>
  <c r="BY164" i="1"/>
  <c r="BX164" i="1"/>
  <c r="BW164" i="1"/>
  <c r="BV164" i="1"/>
  <c r="BU164" i="1"/>
  <c r="BT164" i="1"/>
  <c r="BS164" i="1"/>
  <c r="BQ164" i="1"/>
  <c r="BP164" i="1"/>
  <c r="BO164" i="1"/>
  <c r="BN164" i="1"/>
  <c r="BM164" i="1"/>
  <c r="BL164" i="1"/>
  <c r="BK164" i="1"/>
  <c r="BJ164" i="1"/>
  <c r="BI164" i="1"/>
  <c r="BH164" i="1"/>
  <c r="BG164" i="1"/>
  <c r="BF164" i="1"/>
  <c r="BE164" i="1"/>
  <c r="BC164" i="1"/>
  <c r="BB164" i="1"/>
  <c r="BA164" i="1"/>
  <c r="AZ164" i="1"/>
  <c r="AY164" i="1"/>
  <c r="DD163" i="1"/>
  <c r="DC163" i="1"/>
  <c r="DA163" i="1"/>
  <c r="CZ163" i="1"/>
  <c r="CX163" i="1"/>
  <c r="CW163" i="1"/>
  <c r="CV163" i="1"/>
  <c r="CU163" i="1"/>
  <c r="CS163" i="1"/>
  <c r="CR163" i="1"/>
  <c r="CQ163" i="1"/>
  <c r="CO163" i="1"/>
  <c r="CN163" i="1"/>
  <c r="CM163" i="1"/>
  <c r="CH163" i="1"/>
  <c r="CG163" i="1"/>
  <c r="CF163" i="1"/>
  <c r="CE163" i="1"/>
  <c r="CD163" i="1"/>
  <c r="CC163" i="1"/>
  <c r="CB163" i="1"/>
  <c r="CA163" i="1"/>
  <c r="BY163" i="1"/>
  <c r="BX163" i="1"/>
  <c r="BW163" i="1"/>
  <c r="BV163" i="1"/>
  <c r="BU163" i="1"/>
  <c r="BT163" i="1"/>
  <c r="BS163" i="1"/>
  <c r="BQ163" i="1"/>
  <c r="BP163" i="1"/>
  <c r="BO163" i="1"/>
  <c r="BN163" i="1"/>
  <c r="BM163" i="1"/>
  <c r="BL163" i="1"/>
  <c r="BK163" i="1"/>
  <c r="BJ163" i="1"/>
  <c r="BI163" i="1"/>
  <c r="BH163" i="1"/>
  <c r="BG163" i="1"/>
  <c r="BF163" i="1"/>
  <c r="BE163" i="1"/>
  <c r="BC163" i="1"/>
  <c r="BB163" i="1"/>
  <c r="BA163" i="1"/>
  <c r="AZ163" i="1"/>
  <c r="AY163" i="1"/>
  <c r="DD162" i="1"/>
  <c r="DC162" i="1"/>
  <c r="DA162" i="1"/>
  <c r="CZ162" i="1"/>
  <c r="CX162" i="1"/>
  <c r="CW162" i="1"/>
  <c r="CV162" i="1"/>
  <c r="CU162" i="1"/>
  <c r="CS162" i="1"/>
  <c r="CR162" i="1"/>
  <c r="CQ162" i="1"/>
  <c r="CO162" i="1"/>
  <c r="CN162" i="1"/>
  <c r="CM162" i="1"/>
  <c r="CH162" i="1"/>
  <c r="CG162" i="1"/>
  <c r="CF162" i="1"/>
  <c r="CE162" i="1"/>
  <c r="CD162" i="1"/>
  <c r="CC162" i="1"/>
  <c r="CB162" i="1"/>
  <c r="CA162" i="1"/>
  <c r="BY162" i="1"/>
  <c r="BX162" i="1"/>
  <c r="BW162" i="1"/>
  <c r="BV162" i="1"/>
  <c r="BU162" i="1"/>
  <c r="BT162" i="1"/>
  <c r="BS162" i="1"/>
  <c r="BQ162" i="1"/>
  <c r="BP162" i="1"/>
  <c r="BO162" i="1"/>
  <c r="BN162" i="1"/>
  <c r="BM162" i="1"/>
  <c r="BL162" i="1"/>
  <c r="BK162" i="1"/>
  <c r="BJ162" i="1"/>
  <c r="BI162" i="1"/>
  <c r="BH162" i="1"/>
  <c r="BG162" i="1"/>
  <c r="BF162" i="1"/>
  <c r="BE162" i="1"/>
  <c r="BC162" i="1"/>
  <c r="BB162" i="1"/>
  <c r="BA162" i="1"/>
  <c r="AZ162" i="1"/>
  <c r="AY162" i="1"/>
  <c r="DD161" i="1"/>
  <c r="DC161" i="1"/>
  <c r="DA161" i="1"/>
  <c r="CZ161" i="1"/>
  <c r="CX161" i="1"/>
  <c r="CW161" i="1"/>
  <c r="CV161" i="1"/>
  <c r="CU161" i="1"/>
  <c r="CS161" i="1"/>
  <c r="CR161" i="1"/>
  <c r="CQ161" i="1"/>
  <c r="CO161" i="1"/>
  <c r="CN161" i="1"/>
  <c r="CM161" i="1"/>
  <c r="CH161" i="1"/>
  <c r="CG161" i="1"/>
  <c r="CF161" i="1"/>
  <c r="CE161" i="1"/>
  <c r="CD161" i="1"/>
  <c r="CC161" i="1"/>
  <c r="CB161" i="1"/>
  <c r="CA161" i="1"/>
  <c r="BY161" i="1"/>
  <c r="BX161" i="1"/>
  <c r="BW161" i="1"/>
  <c r="BV161" i="1"/>
  <c r="BU161" i="1"/>
  <c r="BT161" i="1"/>
  <c r="BS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C161" i="1"/>
  <c r="BB161" i="1"/>
  <c r="BD161" i="1" s="1"/>
  <c r="BA161" i="1"/>
  <c r="AZ161" i="1"/>
  <c r="AY161" i="1"/>
  <c r="DD160" i="1"/>
  <c r="DC160" i="1"/>
  <c r="DA160" i="1"/>
  <c r="CZ160" i="1"/>
  <c r="CX160" i="1"/>
  <c r="CW160" i="1"/>
  <c r="CV160" i="1"/>
  <c r="CU160" i="1"/>
  <c r="CS160" i="1"/>
  <c r="CR160" i="1"/>
  <c r="CQ160" i="1"/>
  <c r="CO160" i="1"/>
  <c r="CN160" i="1"/>
  <c r="CM160" i="1"/>
  <c r="CH160" i="1"/>
  <c r="CG160" i="1"/>
  <c r="CF160" i="1"/>
  <c r="CE160" i="1"/>
  <c r="CD160" i="1"/>
  <c r="CC160" i="1"/>
  <c r="CB160" i="1"/>
  <c r="CA160" i="1"/>
  <c r="BY160" i="1"/>
  <c r="BX160" i="1"/>
  <c r="BW160" i="1"/>
  <c r="BV160" i="1"/>
  <c r="BU160" i="1"/>
  <c r="BT160" i="1"/>
  <c r="BS160" i="1"/>
  <c r="BQ160" i="1"/>
  <c r="BP160" i="1"/>
  <c r="BO160" i="1"/>
  <c r="BN160" i="1"/>
  <c r="BM160" i="1"/>
  <c r="BL160" i="1"/>
  <c r="BK160" i="1"/>
  <c r="BJ160" i="1"/>
  <c r="BI160" i="1"/>
  <c r="BH160" i="1"/>
  <c r="BG160" i="1"/>
  <c r="BF160" i="1"/>
  <c r="BE160" i="1"/>
  <c r="BC160" i="1"/>
  <c r="BB160" i="1"/>
  <c r="BA160" i="1"/>
  <c r="AZ160" i="1"/>
  <c r="AY160" i="1"/>
  <c r="DD159" i="1"/>
  <c r="DC159" i="1"/>
  <c r="DA159" i="1"/>
  <c r="CZ159" i="1"/>
  <c r="CX159" i="1"/>
  <c r="CW159" i="1"/>
  <c r="CV159" i="1"/>
  <c r="CU159" i="1"/>
  <c r="CS159" i="1"/>
  <c r="CR159" i="1"/>
  <c r="CQ159" i="1"/>
  <c r="CO159" i="1"/>
  <c r="CN159" i="1"/>
  <c r="CM159" i="1"/>
  <c r="CH159" i="1"/>
  <c r="CG159" i="1"/>
  <c r="CF159" i="1"/>
  <c r="CE159" i="1"/>
  <c r="CD159" i="1"/>
  <c r="CC159" i="1"/>
  <c r="CB159" i="1"/>
  <c r="CA159" i="1"/>
  <c r="BY159" i="1"/>
  <c r="BX159" i="1"/>
  <c r="BW159" i="1"/>
  <c r="BV159" i="1"/>
  <c r="BU159" i="1"/>
  <c r="BT159" i="1"/>
  <c r="BS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C159" i="1"/>
  <c r="BB159" i="1"/>
  <c r="BA159" i="1"/>
  <c r="AZ159" i="1"/>
  <c r="AY159" i="1"/>
  <c r="DD158" i="1"/>
  <c r="DC158" i="1"/>
  <c r="DA158" i="1"/>
  <c r="CZ158" i="1"/>
  <c r="CX158" i="1"/>
  <c r="CW158" i="1"/>
  <c r="CV158" i="1"/>
  <c r="CU158" i="1"/>
  <c r="CS158" i="1"/>
  <c r="CR158" i="1"/>
  <c r="CQ158" i="1"/>
  <c r="CO158" i="1"/>
  <c r="CN158" i="1"/>
  <c r="CM158" i="1"/>
  <c r="CH158" i="1"/>
  <c r="CG158" i="1"/>
  <c r="CF158" i="1"/>
  <c r="CE158" i="1"/>
  <c r="CD158" i="1"/>
  <c r="CC158" i="1"/>
  <c r="CB158" i="1"/>
  <c r="CA158" i="1"/>
  <c r="BY158" i="1"/>
  <c r="BX158" i="1"/>
  <c r="BW158" i="1"/>
  <c r="BV158" i="1"/>
  <c r="BU158" i="1"/>
  <c r="BT158" i="1"/>
  <c r="BS158" i="1"/>
  <c r="BQ158" i="1"/>
  <c r="BP158" i="1"/>
  <c r="BO158" i="1"/>
  <c r="BN158" i="1"/>
  <c r="BM158" i="1"/>
  <c r="BL158" i="1"/>
  <c r="BK158" i="1"/>
  <c r="BJ158" i="1"/>
  <c r="BI158" i="1"/>
  <c r="BH158" i="1"/>
  <c r="BG158" i="1"/>
  <c r="BF158" i="1"/>
  <c r="BE158" i="1"/>
  <c r="BC158" i="1"/>
  <c r="BB158" i="1"/>
  <c r="BA158" i="1"/>
  <c r="AZ158" i="1"/>
  <c r="AY158" i="1"/>
  <c r="DD157" i="1"/>
  <c r="DC157" i="1"/>
  <c r="DA157" i="1"/>
  <c r="CZ157" i="1"/>
  <c r="CX157" i="1"/>
  <c r="CW157" i="1"/>
  <c r="CV157" i="1"/>
  <c r="CU157" i="1"/>
  <c r="CS157" i="1"/>
  <c r="CR157" i="1"/>
  <c r="CQ157" i="1"/>
  <c r="CO157" i="1"/>
  <c r="CN157" i="1"/>
  <c r="CM157" i="1"/>
  <c r="CH157" i="1"/>
  <c r="CG157" i="1"/>
  <c r="CF157" i="1"/>
  <c r="CE157" i="1"/>
  <c r="CD157" i="1"/>
  <c r="CC157" i="1"/>
  <c r="CB157" i="1"/>
  <c r="CA157" i="1"/>
  <c r="BY157" i="1"/>
  <c r="BX157" i="1"/>
  <c r="BW157" i="1"/>
  <c r="BV157" i="1"/>
  <c r="BU157" i="1"/>
  <c r="BT157" i="1"/>
  <c r="BS157" i="1"/>
  <c r="BQ157" i="1"/>
  <c r="BP157" i="1"/>
  <c r="BO157" i="1"/>
  <c r="BN157" i="1"/>
  <c r="BM157" i="1"/>
  <c r="BL157" i="1"/>
  <c r="BK157" i="1"/>
  <c r="BJ157" i="1"/>
  <c r="BI157" i="1"/>
  <c r="BH157" i="1"/>
  <c r="BG157" i="1"/>
  <c r="BF157" i="1"/>
  <c r="BE157" i="1"/>
  <c r="BC157" i="1"/>
  <c r="BB157" i="1"/>
  <c r="BA157" i="1"/>
  <c r="AZ157" i="1"/>
  <c r="AY157" i="1"/>
  <c r="DD156" i="1"/>
  <c r="DC156" i="1"/>
  <c r="DA156" i="1"/>
  <c r="CZ156" i="1"/>
  <c r="CX156" i="1"/>
  <c r="CW156" i="1"/>
  <c r="CV156" i="1"/>
  <c r="CU156" i="1"/>
  <c r="CS156" i="1"/>
  <c r="CR156" i="1"/>
  <c r="CQ156" i="1"/>
  <c r="CO156" i="1"/>
  <c r="CN156" i="1"/>
  <c r="CM156" i="1"/>
  <c r="CH156" i="1"/>
  <c r="CG156" i="1"/>
  <c r="CF156" i="1"/>
  <c r="CE156" i="1"/>
  <c r="CD156" i="1"/>
  <c r="CC156" i="1"/>
  <c r="CB156" i="1"/>
  <c r="CA156" i="1"/>
  <c r="BY156" i="1"/>
  <c r="BX156" i="1"/>
  <c r="BW156" i="1"/>
  <c r="BV156" i="1"/>
  <c r="BU156" i="1"/>
  <c r="BT156" i="1"/>
  <c r="BS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C156" i="1"/>
  <c r="BB156" i="1"/>
  <c r="BA156" i="1"/>
  <c r="AZ156" i="1"/>
  <c r="AY156" i="1"/>
  <c r="DD155" i="1"/>
  <c r="DC155" i="1"/>
  <c r="DA155" i="1"/>
  <c r="CZ155" i="1"/>
  <c r="CX155" i="1"/>
  <c r="CW155" i="1"/>
  <c r="CV155" i="1"/>
  <c r="CU155" i="1"/>
  <c r="CS155" i="1"/>
  <c r="CR155" i="1"/>
  <c r="CQ155" i="1"/>
  <c r="CO155" i="1"/>
  <c r="CN155" i="1"/>
  <c r="CM155" i="1"/>
  <c r="CH155" i="1"/>
  <c r="CG155" i="1"/>
  <c r="CF155" i="1"/>
  <c r="CE155" i="1"/>
  <c r="CD155" i="1"/>
  <c r="CC155" i="1"/>
  <c r="CB155" i="1"/>
  <c r="CA155" i="1"/>
  <c r="BY155" i="1"/>
  <c r="BX155" i="1"/>
  <c r="BW155" i="1"/>
  <c r="BV155" i="1"/>
  <c r="BU155" i="1"/>
  <c r="BT155" i="1"/>
  <c r="BS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C155" i="1"/>
  <c r="BB155" i="1"/>
  <c r="BA155" i="1"/>
  <c r="AZ155" i="1"/>
  <c r="AY155" i="1"/>
  <c r="DD154" i="1"/>
  <c r="DC154" i="1"/>
  <c r="DA154" i="1"/>
  <c r="CZ154" i="1"/>
  <c r="CX154" i="1"/>
  <c r="CW154" i="1"/>
  <c r="CV154" i="1"/>
  <c r="CU154" i="1"/>
  <c r="CS154" i="1"/>
  <c r="CR154" i="1"/>
  <c r="CQ154" i="1"/>
  <c r="CO154" i="1"/>
  <c r="CN154" i="1"/>
  <c r="CM154" i="1"/>
  <c r="CH154" i="1"/>
  <c r="CG154" i="1"/>
  <c r="CF154" i="1"/>
  <c r="CE154" i="1"/>
  <c r="CD154" i="1"/>
  <c r="CC154" i="1"/>
  <c r="CB154" i="1"/>
  <c r="CA154" i="1"/>
  <c r="BY154" i="1"/>
  <c r="BX154" i="1"/>
  <c r="BW154" i="1"/>
  <c r="BV154" i="1"/>
  <c r="BU154" i="1"/>
  <c r="BT154" i="1"/>
  <c r="BS154" i="1"/>
  <c r="BQ154" i="1"/>
  <c r="BP154" i="1"/>
  <c r="BO154" i="1"/>
  <c r="BN154" i="1"/>
  <c r="BM154" i="1"/>
  <c r="BL154" i="1"/>
  <c r="BK154" i="1"/>
  <c r="BJ154" i="1"/>
  <c r="BI154" i="1"/>
  <c r="BH154" i="1"/>
  <c r="BG154" i="1"/>
  <c r="BF154" i="1"/>
  <c r="BE154" i="1"/>
  <c r="BC154" i="1"/>
  <c r="BB154" i="1"/>
  <c r="BA154" i="1"/>
  <c r="AZ154" i="1"/>
  <c r="AY154" i="1"/>
  <c r="DD153" i="1"/>
  <c r="DC153" i="1"/>
  <c r="DA153" i="1"/>
  <c r="CZ153" i="1"/>
  <c r="CX153" i="1"/>
  <c r="CW153" i="1"/>
  <c r="CV153" i="1"/>
  <c r="CU153" i="1"/>
  <c r="CS153" i="1"/>
  <c r="CR153" i="1"/>
  <c r="CQ153" i="1"/>
  <c r="CO153" i="1"/>
  <c r="CN153" i="1"/>
  <c r="CM153" i="1"/>
  <c r="CH153" i="1"/>
  <c r="CG153" i="1"/>
  <c r="CF153" i="1"/>
  <c r="CE153" i="1"/>
  <c r="CD153" i="1"/>
  <c r="CC153" i="1"/>
  <c r="CB153" i="1"/>
  <c r="CA153" i="1"/>
  <c r="BY153" i="1"/>
  <c r="BX153" i="1"/>
  <c r="BW153" i="1"/>
  <c r="BV153" i="1"/>
  <c r="BU153" i="1"/>
  <c r="BT153" i="1"/>
  <c r="BS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C153" i="1"/>
  <c r="BB153" i="1"/>
  <c r="BA153" i="1"/>
  <c r="AZ153" i="1"/>
  <c r="AY153" i="1"/>
  <c r="DD152" i="1"/>
  <c r="DC152" i="1"/>
  <c r="DA152" i="1"/>
  <c r="CZ152" i="1"/>
  <c r="CX152" i="1"/>
  <c r="CW152" i="1"/>
  <c r="CV152" i="1"/>
  <c r="CU152" i="1"/>
  <c r="CS152" i="1"/>
  <c r="CR152" i="1"/>
  <c r="CQ152" i="1"/>
  <c r="CO152" i="1"/>
  <c r="CN152" i="1"/>
  <c r="CM152" i="1"/>
  <c r="CH152" i="1"/>
  <c r="CG152" i="1"/>
  <c r="CF152" i="1"/>
  <c r="CE152" i="1"/>
  <c r="CD152" i="1"/>
  <c r="CC152" i="1"/>
  <c r="CB152" i="1"/>
  <c r="CA152" i="1"/>
  <c r="BY152" i="1"/>
  <c r="BX152" i="1"/>
  <c r="BW152" i="1"/>
  <c r="BV152" i="1"/>
  <c r="BU152" i="1"/>
  <c r="BT152" i="1"/>
  <c r="BS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C152" i="1"/>
  <c r="BB152" i="1"/>
  <c r="BA152" i="1"/>
  <c r="AZ152" i="1"/>
  <c r="AY152" i="1"/>
  <c r="DD151" i="1"/>
  <c r="DC151" i="1"/>
  <c r="DA151" i="1"/>
  <c r="CZ151" i="1"/>
  <c r="CX151" i="1"/>
  <c r="CW151" i="1"/>
  <c r="CV151" i="1"/>
  <c r="CU151" i="1"/>
  <c r="CS151" i="1"/>
  <c r="CR151" i="1"/>
  <c r="CQ151" i="1"/>
  <c r="CO151" i="1"/>
  <c r="CN151" i="1"/>
  <c r="CM151" i="1"/>
  <c r="CH151" i="1"/>
  <c r="CG151" i="1"/>
  <c r="CF151" i="1"/>
  <c r="CE151" i="1"/>
  <c r="CD151" i="1"/>
  <c r="CC151" i="1"/>
  <c r="CB151" i="1"/>
  <c r="CA151" i="1"/>
  <c r="BY151" i="1"/>
  <c r="BX151" i="1"/>
  <c r="BW151" i="1"/>
  <c r="BV151" i="1"/>
  <c r="BU151" i="1"/>
  <c r="BT151" i="1"/>
  <c r="BS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C151" i="1"/>
  <c r="BB151" i="1"/>
  <c r="BA151" i="1"/>
  <c r="AZ151" i="1"/>
  <c r="AY151" i="1"/>
  <c r="DD150" i="1"/>
  <c r="DC150" i="1"/>
  <c r="DA150" i="1"/>
  <c r="CZ150" i="1"/>
  <c r="CX150" i="1"/>
  <c r="CW150" i="1"/>
  <c r="CV150" i="1"/>
  <c r="CU150" i="1"/>
  <c r="CS150" i="1"/>
  <c r="CR150" i="1"/>
  <c r="CQ150" i="1"/>
  <c r="CO150" i="1"/>
  <c r="CN150" i="1"/>
  <c r="CM150" i="1"/>
  <c r="CH150" i="1"/>
  <c r="CG150" i="1"/>
  <c r="CF150" i="1"/>
  <c r="CE150" i="1"/>
  <c r="CD150" i="1"/>
  <c r="CC150" i="1"/>
  <c r="CB150" i="1"/>
  <c r="CA150" i="1"/>
  <c r="BY150" i="1"/>
  <c r="BX150" i="1"/>
  <c r="BW150" i="1"/>
  <c r="BV150" i="1"/>
  <c r="BU150" i="1"/>
  <c r="BT150" i="1"/>
  <c r="BS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C150" i="1"/>
  <c r="BB150" i="1"/>
  <c r="BA150" i="1"/>
  <c r="AZ150" i="1"/>
  <c r="AY150" i="1"/>
  <c r="DD149" i="1"/>
  <c r="DC149" i="1"/>
  <c r="DA149" i="1"/>
  <c r="CZ149" i="1"/>
  <c r="CX149" i="1"/>
  <c r="CW149" i="1"/>
  <c r="CV149" i="1"/>
  <c r="CU149" i="1"/>
  <c r="CS149" i="1"/>
  <c r="CR149" i="1"/>
  <c r="CQ149" i="1"/>
  <c r="CO149" i="1"/>
  <c r="CN149" i="1"/>
  <c r="CM149" i="1"/>
  <c r="CH149" i="1"/>
  <c r="CG149" i="1"/>
  <c r="CF149" i="1"/>
  <c r="CE149" i="1"/>
  <c r="CD149" i="1"/>
  <c r="CC149" i="1"/>
  <c r="CB149" i="1"/>
  <c r="CA149" i="1"/>
  <c r="BY149" i="1"/>
  <c r="BX149" i="1"/>
  <c r="BW149" i="1"/>
  <c r="BV149" i="1"/>
  <c r="BU149" i="1"/>
  <c r="BT149" i="1"/>
  <c r="BS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C149" i="1"/>
  <c r="BB149" i="1"/>
  <c r="BA149" i="1"/>
  <c r="AZ149" i="1"/>
  <c r="AY149" i="1"/>
  <c r="DD148" i="1"/>
  <c r="DC148" i="1"/>
  <c r="DA148" i="1"/>
  <c r="CZ148" i="1"/>
  <c r="CX148" i="1"/>
  <c r="CW148" i="1"/>
  <c r="CV148" i="1"/>
  <c r="CU148" i="1"/>
  <c r="CS148" i="1"/>
  <c r="CR148" i="1"/>
  <c r="CQ148" i="1"/>
  <c r="CO148" i="1"/>
  <c r="CN148" i="1"/>
  <c r="CM148" i="1"/>
  <c r="CH148" i="1"/>
  <c r="CG148" i="1"/>
  <c r="CF148" i="1"/>
  <c r="CE148" i="1"/>
  <c r="CD148" i="1"/>
  <c r="CC148" i="1"/>
  <c r="CB148" i="1"/>
  <c r="CA148" i="1"/>
  <c r="BY148" i="1"/>
  <c r="BX148" i="1"/>
  <c r="BW148" i="1"/>
  <c r="BV148" i="1"/>
  <c r="BU148" i="1"/>
  <c r="BT148" i="1"/>
  <c r="BS148" i="1"/>
  <c r="BQ148" i="1"/>
  <c r="BP148" i="1"/>
  <c r="BO148" i="1"/>
  <c r="BN148" i="1"/>
  <c r="BM148" i="1"/>
  <c r="BL148" i="1"/>
  <c r="BK148" i="1"/>
  <c r="BJ148" i="1"/>
  <c r="BI148" i="1"/>
  <c r="BH148" i="1"/>
  <c r="BG148" i="1"/>
  <c r="BF148" i="1"/>
  <c r="BE148" i="1"/>
  <c r="BC148" i="1"/>
  <c r="BB148" i="1"/>
  <c r="BA148" i="1"/>
  <c r="AZ148" i="1"/>
  <c r="AY148" i="1"/>
  <c r="DD147" i="1"/>
  <c r="DC147" i="1"/>
  <c r="DA147" i="1"/>
  <c r="CZ147" i="1"/>
  <c r="CX147" i="1"/>
  <c r="CW147" i="1"/>
  <c r="CV147" i="1"/>
  <c r="CU147" i="1"/>
  <c r="CS147" i="1"/>
  <c r="CR147" i="1"/>
  <c r="CQ147" i="1"/>
  <c r="CO147" i="1"/>
  <c r="CN147" i="1"/>
  <c r="CM147" i="1"/>
  <c r="CH147" i="1"/>
  <c r="CG147" i="1"/>
  <c r="CF147" i="1"/>
  <c r="CE147" i="1"/>
  <c r="CD147" i="1"/>
  <c r="CC147" i="1"/>
  <c r="CB147" i="1"/>
  <c r="CA147" i="1"/>
  <c r="BY147" i="1"/>
  <c r="BX147" i="1"/>
  <c r="BW147" i="1"/>
  <c r="BV147" i="1"/>
  <c r="BU147" i="1"/>
  <c r="BT147" i="1"/>
  <c r="BS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C147" i="1"/>
  <c r="BB147" i="1"/>
  <c r="BA147" i="1"/>
  <c r="AZ147" i="1"/>
  <c r="AY147" i="1"/>
  <c r="DD146" i="1"/>
  <c r="DC146" i="1"/>
  <c r="DA146" i="1"/>
  <c r="CZ146" i="1"/>
  <c r="CX146" i="1"/>
  <c r="CW146" i="1"/>
  <c r="CV146" i="1"/>
  <c r="CU146" i="1"/>
  <c r="CS146" i="1"/>
  <c r="CR146" i="1"/>
  <c r="CQ146" i="1"/>
  <c r="CO146" i="1"/>
  <c r="CN146" i="1"/>
  <c r="CM146" i="1"/>
  <c r="CH146" i="1"/>
  <c r="CG146" i="1"/>
  <c r="CF146" i="1"/>
  <c r="CE146" i="1"/>
  <c r="CD146" i="1"/>
  <c r="CC146" i="1"/>
  <c r="CB146" i="1"/>
  <c r="CA146" i="1"/>
  <c r="BY146" i="1"/>
  <c r="BX146" i="1"/>
  <c r="BW146" i="1"/>
  <c r="BV146" i="1"/>
  <c r="BU146" i="1"/>
  <c r="BT146" i="1"/>
  <c r="BS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C146" i="1"/>
  <c r="BB146" i="1"/>
  <c r="BA146" i="1"/>
  <c r="AZ146" i="1"/>
  <c r="AY146" i="1"/>
  <c r="DD145" i="1"/>
  <c r="DC145" i="1"/>
  <c r="DA145" i="1"/>
  <c r="CZ145" i="1"/>
  <c r="CX145" i="1"/>
  <c r="CW145" i="1"/>
  <c r="CV145" i="1"/>
  <c r="CU145" i="1"/>
  <c r="CS145" i="1"/>
  <c r="CR145" i="1"/>
  <c r="CQ145" i="1"/>
  <c r="CO145" i="1"/>
  <c r="CN145" i="1"/>
  <c r="CM145" i="1"/>
  <c r="CH145" i="1"/>
  <c r="CG145" i="1"/>
  <c r="CF145" i="1"/>
  <c r="CE145" i="1"/>
  <c r="CD145" i="1"/>
  <c r="CC145" i="1"/>
  <c r="CB145" i="1"/>
  <c r="CA145" i="1"/>
  <c r="BY145" i="1"/>
  <c r="BX145" i="1"/>
  <c r="BW145" i="1"/>
  <c r="BV145" i="1"/>
  <c r="BU145" i="1"/>
  <c r="BT145" i="1"/>
  <c r="BS145" i="1"/>
  <c r="BQ145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BC145" i="1"/>
  <c r="BB145" i="1"/>
  <c r="BA145" i="1"/>
  <c r="AZ145" i="1"/>
  <c r="AY145" i="1"/>
  <c r="DD144" i="1"/>
  <c r="DC144" i="1"/>
  <c r="DA144" i="1"/>
  <c r="CZ144" i="1"/>
  <c r="CX144" i="1"/>
  <c r="CW144" i="1"/>
  <c r="CV144" i="1"/>
  <c r="CU144" i="1"/>
  <c r="CS144" i="1"/>
  <c r="CR144" i="1"/>
  <c r="CQ144" i="1"/>
  <c r="CO144" i="1"/>
  <c r="CN144" i="1"/>
  <c r="CM144" i="1"/>
  <c r="CH144" i="1"/>
  <c r="CG144" i="1"/>
  <c r="CF144" i="1"/>
  <c r="CE144" i="1"/>
  <c r="CD144" i="1"/>
  <c r="CC144" i="1"/>
  <c r="CB144" i="1"/>
  <c r="CA144" i="1"/>
  <c r="BY144" i="1"/>
  <c r="BX144" i="1"/>
  <c r="BW144" i="1"/>
  <c r="BV144" i="1"/>
  <c r="BU144" i="1"/>
  <c r="BT144" i="1"/>
  <c r="BS144" i="1"/>
  <c r="BQ144" i="1"/>
  <c r="BP144" i="1"/>
  <c r="BO144" i="1"/>
  <c r="BN144" i="1"/>
  <c r="BM144" i="1"/>
  <c r="BL144" i="1"/>
  <c r="BK144" i="1"/>
  <c r="BJ144" i="1"/>
  <c r="BI144" i="1"/>
  <c r="BH144" i="1"/>
  <c r="BG144" i="1"/>
  <c r="BF144" i="1"/>
  <c r="BE144" i="1"/>
  <c r="BC144" i="1"/>
  <c r="BB144" i="1"/>
  <c r="BA144" i="1"/>
  <c r="AZ144" i="1"/>
  <c r="AY144" i="1"/>
  <c r="DD143" i="1"/>
  <c r="DC143" i="1"/>
  <c r="DA143" i="1"/>
  <c r="CZ143" i="1"/>
  <c r="CX143" i="1"/>
  <c r="CW143" i="1"/>
  <c r="CV143" i="1"/>
  <c r="CU143" i="1"/>
  <c r="CS143" i="1"/>
  <c r="CR143" i="1"/>
  <c r="CQ143" i="1"/>
  <c r="CO143" i="1"/>
  <c r="CN143" i="1"/>
  <c r="CM143" i="1"/>
  <c r="CH143" i="1"/>
  <c r="CG143" i="1"/>
  <c r="CF143" i="1"/>
  <c r="CE143" i="1"/>
  <c r="CD143" i="1"/>
  <c r="CC143" i="1"/>
  <c r="CB143" i="1"/>
  <c r="CA143" i="1"/>
  <c r="BY143" i="1"/>
  <c r="BX143" i="1"/>
  <c r="BW143" i="1"/>
  <c r="BV143" i="1"/>
  <c r="BU143" i="1"/>
  <c r="BT143" i="1"/>
  <c r="BS143" i="1"/>
  <c r="BQ143" i="1"/>
  <c r="BP143" i="1"/>
  <c r="BO143" i="1"/>
  <c r="BN143" i="1"/>
  <c r="BM143" i="1"/>
  <c r="BL143" i="1"/>
  <c r="BK143" i="1"/>
  <c r="BJ143" i="1"/>
  <c r="BI143" i="1"/>
  <c r="BH143" i="1"/>
  <c r="BG143" i="1"/>
  <c r="BF143" i="1"/>
  <c r="BE143" i="1"/>
  <c r="BC143" i="1"/>
  <c r="BB143" i="1"/>
  <c r="BA143" i="1"/>
  <c r="AZ143" i="1"/>
  <c r="AY143" i="1"/>
  <c r="DD142" i="1"/>
  <c r="DC142" i="1"/>
  <c r="DA142" i="1"/>
  <c r="CZ142" i="1"/>
  <c r="CX142" i="1"/>
  <c r="CW142" i="1"/>
  <c r="CV142" i="1"/>
  <c r="CU142" i="1"/>
  <c r="CS142" i="1"/>
  <c r="CR142" i="1"/>
  <c r="CQ142" i="1"/>
  <c r="CO142" i="1"/>
  <c r="CN142" i="1"/>
  <c r="CM142" i="1"/>
  <c r="CH142" i="1"/>
  <c r="CG142" i="1"/>
  <c r="CF142" i="1"/>
  <c r="CE142" i="1"/>
  <c r="CD142" i="1"/>
  <c r="CC142" i="1"/>
  <c r="CB142" i="1"/>
  <c r="CA142" i="1"/>
  <c r="BY142" i="1"/>
  <c r="BX142" i="1"/>
  <c r="BW142" i="1"/>
  <c r="BV142" i="1"/>
  <c r="BU142" i="1"/>
  <c r="BT142" i="1"/>
  <c r="BS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BC142" i="1"/>
  <c r="BB142" i="1"/>
  <c r="BA142" i="1"/>
  <c r="AZ142" i="1"/>
  <c r="AY142" i="1"/>
  <c r="DD141" i="1"/>
  <c r="DC141" i="1"/>
  <c r="DA141" i="1"/>
  <c r="CZ141" i="1"/>
  <c r="CX141" i="1"/>
  <c r="CW141" i="1"/>
  <c r="CV141" i="1"/>
  <c r="CU141" i="1"/>
  <c r="CS141" i="1"/>
  <c r="CR141" i="1"/>
  <c r="CQ141" i="1"/>
  <c r="CO141" i="1"/>
  <c r="CN141" i="1"/>
  <c r="CM141" i="1"/>
  <c r="CH141" i="1"/>
  <c r="CG141" i="1"/>
  <c r="CF141" i="1"/>
  <c r="CE141" i="1"/>
  <c r="CD141" i="1"/>
  <c r="CC141" i="1"/>
  <c r="CB141" i="1"/>
  <c r="CA141" i="1"/>
  <c r="BY141" i="1"/>
  <c r="BX141" i="1"/>
  <c r="BW141" i="1"/>
  <c r="BV141" i="1"/>
  <c r="BU141" i="1"/>
  <c r="BT141" i="1"/>
  <c r="BS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C141" i="1"/>
  <c r="BB141" i="1"/>
  <c r="BA141" i="1"/>
  <c r="AZ141" i="1"/>
  <c r="AY141" i="1"/>
  <c r="DD140" i="1"/>
  <c r="DC140" i="1"/>
  <c r="DA140" i="1"/>
  <c r="CZ140" i="1"/>
  <c r="CX140" i="1"/>
  <c r="CW140" i="1"/>
  <c r="CV140" i="1"/>
  <c r="CU140" i="1"/>
  <c r="CS140" i="1"/>
  <c r="CR140" i="1"/>
  <c r="CQ140" i="1"/>
  <c r="CO140" i="1"/>
  <c r="CN140" i="1"/>
  <c r="CM140" i="1"/>
  <c r="CH140" i="1"/>
  <c r="CG140" i="1"/>
  <c r="CF140" i="1"/>
  <c r="CE140" i="1"/>
  <c r="CD140" i="1"/>
  <c r="CC140" i="1"/>
  <c r="CB140" i="1"/>
  <c r="CA140" i="1"/>
  <c r="BY140" i="1"/>
  <c r="BX140" i="1"/>
  <c r="BW140" i="1"/>
  <c r="BV140" i="1"/>
  <c r="BU140" i="1"/>
  <c r="BT140" i="1"/>
  <c r="BS140" i="1"/>
  <c r="BQ140" i="1"/>
  <c r="BP140" i="1"/>
  <c r="BO140" i="1"/>
  <c r="BN140" i="1"/>
  <c r="BM140" i="1"/>
  <c r="BL140" i="1"/>
  <c r="BK140" i="1"/>
  <c r="BJ140" i="1"/>
  <c r="BI140" i="1"/>
  <c r="BH140" i="1"/>
  <c r="BG140" i="1"/>
  <c r="BF140" i="1"/>
  <c r="BE140" i="1"/>
  <c r="BC140" i="1"/>
  <c r="BB140" i="1"/>
  <c r="BA140" i="1"/>
  <c r="AZ140" i="1"/>
  <c r="AY140" i="1"/>
  <c r="DD139" i="1"/>
  <c r="DC139" i="1"/>
  <c r="DA139" i="1"/>
  <c r="CZ139" i="1"/>
  <c r="CX139" i="1"/>
  <c r="CW139" i="1"/>
  <c r="CV139" i="1"/>
  <c r="CU139" i="1"/>
  <c r="CS139" i="1"/>
  <c r="CR139" i="1"/>
  <c r="CQ139" i="1"/>
  <c r="CO139" i="1"/>
  <c r="CN139" i="1"/>
  <c r="CM139" i="1"/>
  <c r="CH139" i="1"/>
  <c r="CG139" i="1"/>
  <c r="CF139" i="1"/>
  <c r="CE139" i="1"/>
  <c r="CD139" i="1"/>
  <c r="CC139" i="1"/>
  <c r="CB139" i="1"/>
  <c r="CA139" i="1"/>
  <c r="BY139" i="1"/>
  <c r="BX139" i="1"/>
  <c r="BW139" i="1"/>
  <c r="BV139" i="1"/>
  <c r="BU139" i="1"/>
  <c r="BT139" i="1"/>
  <c r="BS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C139" i="1"/>
  <c r="BB139" i="1"/>
  <c r="BA139" i="1"/>
  <c r="AZ139" i="1"/>
  <c r="AY139" i="1"/>
  <c r="DD138" i="1"/>
  <c r="DC138" i="1"/>
  <c r="DA138" i="1"/>
  <c r="CZ138" i="1"/>
  <c r="CX138" i="1"/>
  <c r="CW138" i="1"/>
  <c r="CV138" i="1"/>
  <c r="CU138" i="1"/>
  <c r="CS138" i="1"/>
  <c r="CR138" i="1"/>
  <c r="CQ138" i="1"/>
  <c r="CO138" i="1"/>
  <c r="CN138" i="1"/>
  <c r="CM138" i="1"/>
  <c r="CH138" i="1"/>
  <c r="CG138" i="1"/>
  <c r="CF138" i="1"/>
  <c r="CE138" i="1"/>
  <c r="CD138" i="1"/>
  <c r="CC138" i="1"/>
  <c r="CB138" i="1"/>
  <c r="CA138" i="1"/>
  <c r="BY138" i="1"/>
  <c r="BX138" i="1"/>
  <c r="BW138" i="1"/>
  <c r="BV138" i="1"/>
  <c r="BU138" i="1"/>
  <c r="BT138" i="1"/>
  <c r="BS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C138" i="1"/>
  <c r="BB138" i="1"/>
  <c r="BA138" i="1"/>
  <c r="AZ138" i="1"/>
  <c r="AY138" i="1"/>
  <c r="DD137" i="1"/>
  <c r="DC137" i="1"/>
  <c r="DA137" i="1"/>
  <c r="CZ137" i="1"/>
  <c r="CX137" i="1"/>
  <c r="CW137" i="1"/>
  <c r="CV137" i="1"/>
  <c r="CU137" i="1"/>
  <c r="CS137" i="1"/>
  <c r="CR137" i="1"/>
  <c r="CQ137" i="1"/>
  <c r="CO137" i="1"/>
  <c r="CN137" i="1"/>
  <c r="CM137" i="1"/>
  <c r="CH137" i="1"/>
  <c r="CG137" i="1"/>
  <c r="CF137" i="1"/>
  <c r="CE137" i="1"/>
  <c r="CD137" i="1"/>
  <c r="CC137" i="1"/>
  <c r="CB137" i="1"/>
  <c r="CA137" i="1"/>
  <c r="BY137" i="1"/>
  <c r="BX137" i="1"/>
  <c r="BW137" i="1"/>
  <c r="BV137" i="1"/>
  <c r="BU137" i="1"/>
  <c r="BT137" i="1"/>
  <c r="BS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C137" i="1"/>
  <c r="BB137" i="1"/>
  <c r="BA137" i="1"/>
  <c r="AZ137" i="1"/>
  <c r="AY137" i="1"/>
  <c r="DD136" i="1"/>
  <c r="DC136" i="1"/>
  <c r="DA136" i="1"/>
  <c r="CZ136" i="1"/>
  <c r="CX136" i="1"/>
  <c r="CW136" i="1"/>
  <c r="CV136" i="1"/>
  <c r="CU136" i="1"/>
  <c r="CS136" i="1"/>
  <c r="CR136" i="1"/>
  <c r="CQ136" i="1"/>
  <c r="CO136" i="1"/>
  <c r="CN136" i="1"/>
  <c r="CM136" i="1"/>
  <c r="CH136" i="1"/>
  <c r="CG136" i="1"/>
  <c r="CF136" i="1"/>
  <c r="CE136" i="1"/>
  <c r="CD136" i="1"/>
  <c r="CC136" i="1"/>
  <c r="CB136" i="1"/>
  <c r="CA136" i="1"/>
  <c r="BY136" i="1"/>
  <c r="BX136" i="1"/>
  <c r="BW136" i="1"/>
  <c r="BV136" i="1"/>
  <c r="BU136" i="1"/>
  <c r="BT136" i="1"/>
  <c r="BS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C136" i="1"/>
  <c r="BB136" i="1"/>
  <c r="BA136" i="1"/>
  <c r="AZ136" i="1"/>
  <c r="AY136" i="1"/>
  <c r="DD135" i="1"/>
  <c r="DC135" i="1"/>
  <c r="DA135" i="1"/>
  <c r="CZ135" i="1"/>
  <c r="CX135" i="1"/>
  <c r="CW135" i="1"/>
  <c r="CV135" i="1"/>
  <c r="CU135" i="1"/>
  <c r="CS135" i="1"/>
  <c r="CR135" i="1"/>
  <c r="CQ135" i="1"/>
  <c r="CO135" i="1"/>
  <c r="CN135" i="1"/>
  <c r="CM135" i="1"/>
  <c r="CH135" i="1"/>
  <c r="CG135" i="1"/>
  <c r="CF135" i="1"/>
  <c r="CE135" i="1"/>
  <c r="CD135" i="1"/>
  <c r="CC135" i="1"/>
  <c r="CB135" i="1"/>
  <c r="CA135" i="1"/>
  <c r="BY135" i="1"/>
  <c r="BX135" i="1"/>
  <c r="BW135" i="1"/>
  <c r="BV135" i="1"/>
  <c r="BU135" i="1"/>
  <c r="BT135" i="1"/>
  <c r="BS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C135" i="1"/>
  <c r="BB135" i="1"/>
  <c r="BA135" i="1"/>
  <c r="AZ135" i="1"/>
  <c r="AY135" i="1"/>
  <c r="DD134" i="1"/>
  <c r="DC134" i="1"/>
  <c r="DA134" i="1"/>
  <c r="CZ134" i="1"/>
  <c r="CX134" i="1"/>
  <c r="CW134" i="1"/>
  <c r="CV134" i="1"/>
  <c r="CU134" i="1"/>
  <c r="CS134" i="1"/>
  <c r="CR134" i="1"/>
  <c r="CQ134" i="1"/>
  <c r="CO134" i="1"/>
  <c r="CN134" i="1"/>
  <c r="CM134" i="1"/>
  <c r="CH134" i="1"/>
  <c r="CG134" i="1"/>
  <c r="CF134" i="1"/>
  <c r="CE134" i="1"/>
  <c r="CD134" i="1"/>
  <c r="CC134" i="1"/>
  <c r="CB134" i="1"/>
  <c r="CA134" i="1"/>
  <c r="BY134" i="1"/>
  <c r="BX134" i="1"/>
  <c r="BW134" i="1"/>
  <c r="BV134" i="1"/>
  <c r="BU134" i="1"/>
  <c r="BT134" i="1"/>
  <c r="BS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C134" i="1"/>
  <c r="BB134" i="1"/>
  <c r="BA134" i="1"/>
  <c r="AZ134" i="1"/>
  <c r="AY134" i="1"/>
  <c r="DD133" i="1"/>
  <c r="DC133" i="1"/>
  <c r="DA133" i="1"/>
  <c r="CZ133" i="1"/>
  <c r="CX133" i="1"/>
  <c r="CW133" i="1"/>
  <c r="CV133" i="1"/>
  <c r="CU133" i="1"/>
  <c r="CS133" i="1"/>
  <c r="CR133" i="1"/>
  <c r="CQ133" i="1"/>
  <c r="CO133" i="1"/>
  <c r="CN133" i="1"/>
  <c r="CM133" i="1"/>
  <c r="CH133" i="1"/>
  <c r="CG133" i="1"/>
  <c r="CF133" i="1"/>
  <c r="CE133" i="1"/>
  <c r="CD133" i="1"/>
  <c r="CC133" i="1"/>
  <c r="CB133" i="1"/>
  <c r="CA133" i="1"/>
  <c r="BY133" i="1"/>
  <c r="BX133" i="1"/>
  <c r="BW133" i="1"/>
  <c r="BV133" i="1"/>
  <c r="BU133" i="1"/>
  <c r="BT133" i="1"/>
  <c r="BS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C133" i="1"/>
  <c r="BB133" i="1"/>
  <c r="BA133" i="1"/>
  <c r="AZ133" i="1"/>
  <c r="AY133" i="1"/>
  <c r="DD132" i="1"/>
  <c r="DC132" i="1"/>
  <c r="DA132" i="1"/>
  <c r="CZ132" i="1"/>
  <c r="CX132" i="1"/>
  <c r="CW132" i="1"/>
  <c r="CV132" i="1"/>
  <c r="CU132" i="1"/>
  <c r="CS132" i="1"/>
  <c r="CR132" i="1"/>
  <c r="CQ132" i="1"/>
  <c r="CO132" i="1"/>
  <c r="CN132" i="1"/>
  <c r="CM132" i="1"/>
  <c r="CH132" i="1"/>
  <c r="CG132" i="1"/>
  <c r="CF132" i="1"/>
  <c r="CE132" i="1"/>
  <c r="CD132" i="1"/>
  <c r="CC132" i="1"/>
  <c r="CB132" i="1"/>
  <c r="CA132" i="1"/>
  <c r="BY132" i="1"/>
  <c r="BX132" i="1"/>
  <c r="BW132" i="1"/>
  <c r="BV132" i="1"/>
  <c r="BU132" i="1"/>
  <c r="BT132" i="1"/>
  <c r="BS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C132" i="1"/>
  <c r="BB132" i="1"/>
  <c r="BA132" i="1"/>
  <c r="AZ132" i="1"/>
  <c r="AY132" i="1"/>
  <c r="DD131" i="1"/>
  <c r="DC131" i="1"/>
  <c r="DA131" i="1"/>
  <c r="CZ131" i="1"/>
  <c r="CX131" i="1"/>
  <c r="CW131" i="1"/>
  <c r="CV131" i="1"/>
  <c r="CU131" i="1"/>
  <c r="CS131" i="1"/>
  <c r="CR131" i="1"/>
  <c r="CQ131" i="1"/>
  <c r="CO131" i="1"/>
  <c r="CN131" i="1"/>
  <c r="CM131" i="1"/>
  <c r="CH131" i="1"/>
  <c r="CG131" i="1"/>
  <c r="CF131" i="1"/>
  <c r="CE131" i="1"/>
  <c r="CD131" i="1"/>
  <c r="CC131" i="1"/>
  <c r="CB131" i="1"/>
  <c r="CA131" i="1"/>
  <c r="BY131" i="1"/>
  <c r="BX131" i="1"/>
  <c r="BW131" i="1"/>
  <c r="BV131" i="1"/>
  <c r="BU131" i="1"/>
  <c r="BT131" i="1"/>
  <c r="BS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C131" i="1"/>
  <c r="BB131" i="1"/>
  <c r="BA131" i="1"/>
  <c r="AZ131" i="1"/>
  <c r="AY131" i="1"/>
  <c r="DD130" i="1"/>
  <c r="DC130" i="1"/>
  <c r="DA130" i="1"/>
  <c r="CZ130" i="1"/>
  <c r="CX130" i="1"/>
  <c r="CW130" i="1"/>
  <c r="CV130" i="1"/>
  <c r="CU130" i="1"/>
  <c r="CS130" i="1"/>
  <c r="CR130" i="1"/>
  <c r="CQ130" i="1"/>
  <c r="CO130" i="1"/>
  <c r="CN130" i="1"/>
  <c r="CM130" i="1"/>
  <c r="CH130" i="1"/>
  <c r="CG130" i="1"/>
  <c r="CF130" i="1"/>
  <c r="CE130" i="1"/>
  <c r="CD130" i="1"/>
  <c r="CC130" i="1"/>
  <c r="CB130" i="1"/>
  <c r="CA130" i="1"/>
  <c r="BY130" i="1"/>
  <c r="BX130" i="1"/>
  <c r="BW130" i="1"/>
  <c r="BV130" i="1"/>
  <c r="BU130" i="1"/>
  <c r="BT130" i="1"/>
  <c r="BS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C130" i="1"/>
  <c r="BB130" i="1"/>
  <c r="BA130" i="1"/>
  <c r="AZ130" i="1"/>
  <c r="AY130" i="1"/>
  <c r="DD129" i="1"/>
  <c r="DC129" i="1"/>
  <c r="DA129" i="1"/>
  <c r="CZ129" i="1"/>
  <c r="CX129" i="1"/>
  <c r="CW129" i="1"/>
  <c r="CV129" i="1"/>
  <c r="CU129" i="1"/>
  <c r="CS129" i="1"/>
  <c r="CR129" i="1"/>
  <c r="CQ129" i="1"/>
  <c r="CO129" i="1"/>
  <c r="CN129" i="1"/>
  <c r="CM129" i="1"/>
  <c r="CH129" i="1"/>
  <c r="CG129" i="1"/>
  <c r="CF129" i="1"/>
  <c r="CE129" i="1"/>
  <c r="CD129" i="1"/>
  <c r="CC129" i="1"/>
  <c r="CB129" i="1"/>
  <c r="CA129" i="1"/>
  <c r="BY129" i="1"/>
  <c r="BX129" i="1"/>
  <c r="BW129" i="1"/>
  <c r="BV129" i="1"/>
  <c r="BU129" i="1"/>
  <c r="BT129" i="1"/>
  <c r="BS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C129" i="1"/>
  <c r="BB129" i="1"/>
  <c r="BA129" i="1"/>
  <c r="AZ129" i="1"/>
  <c r="AY129" i="1"/>
  <c r="DD128" i="1"/>
  <c r="DC128" i="1"/>
  <c r="DA128" i="1"/>
  <c r="CZ128" i="1"/>
  <c r="CX128" i="1"/>
  <c r="CW128" i="1"/>
  <c r="CV128" i="1"/>
  <c r="CU128" i="1"/>
  <c r="CS128" i="1"/>
  <c r="CR128" i="1"/>
  <c r="CQ128" i="1"/>
  <c r="CO128" i="1"/>
  <c r="CN128" i="1"/>
  <c r="CM128" i="1"/>
  <c r="CH128" i="1"/>
  <c r="CG128" i="1"/>
  <c r="CF128" i="1"/>
  <c r="CE128" i="1"/>
  <c r="CD128" i="1"/>
  <c r="CC128" i="1"/>
  <c r="CB128" i="1"/>
  <c r="CA128" i="1"/>
  <c r="BY128" i="1"/>
  <c r="BX128" i="1"/>
  <c r="BW128" i="1"/>
  <c r="BV128" i="1"/>
  <c r="BU128" i="1"/>
  <c r="BT128" i="1"/>
  <c r="BS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C128" i="1"/>
  <c r="BB128" i="1"/>
  <c r="BA128" i="1"/>
  <c r="AZ128" i="1"/>
  <c r="AY128" i="1"/>
  <c r="DD127" i="1"/>
  <c r="DC127" i="1"/>
  <c r="DA127" i="1"/>
  <c r="CZ127" i="1"/>
  <c r="CX127" i="1"/>
  <c r="CW127" i="1"/>
  <c r="CV127" i="1"/>
  <c r="CU127" i="1"/>
  <c r="CS127" i="1"/>
  <c r="CR127" i="1"/>
  <c r="CQ127" i="1"/>
  <c r="CO127" i="1"/>
  <c r="CN127" i="1"/>
  <c r="CM127" i="1"/>
  <c r="CH127" i="1"/>
  <c r="CG127" i="1"/>
  <c r="CF127" i="1"/>
  <c r="CE127" i="1"/>
  <c r="CD127" i="1"/>
  <c r="CC127" i="1"/>
  <c r="CB127" i="1"/>
  <c r="CA127" i="1"/>
  <c r="BY127" i="1"/>
  <c r="BX127" i="1"/>
  <c r="BW127" i="1"/>
  <c r="BV127" i="1"/>
  <c r="BU127" i="1"/>
  <c r="BT127" i="1"/>
  <c r="BS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C127" i="1"/>
  <c r="BB127" i="1"/>
  <c r="BA127" i="1"/>
  <c r="AZ127" i="1"/>
  <c r="AY127" i="1"/>
  <c r="DD126" i="1"/>
  <c r="DC126" i="1"/>
  <c r="DA126" i="1"/>
  <c r="CZ126" i="1"/>
  <c r="CX126" i="1"/>
  <c r="CW126" i="1"/>
  <c r="CV126" i="1"/>
  <c r="CU126" i="1"/>
  <c r="CS126" i="1"/>
  <c r="CR126" i="1"/>
  <c r="CQ126" i="1"/>
  <c r="CO126" i="1"/>
  <c r="CN126" i="1"/>
  <c r="CM126" i="1"/>
  <c r="CH126" i="1"/>
  <c r="CG126" i="1"/>
  <c r="CF126" i="1"/>
  <c r="CE126" i="1"/>
  <c r="CD126" i="1"/>
  <c r="CC126" i="1"/>
  <c r="CB126" i="1"/>
  <c r="CA126" i="1"/>
  <c r="BY126" i="1"/>
  <c r="BX126" i="1"/>
  <c r="BW126" i="1"/>
  <c r="BV126" i="1"/>
  <c r="BU126" i="1"/>
  <c r="BT126" i="1"/>
  <c r="BS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C126" i="1"/>
  <c r="BB126" i="1"/>
  <c r="BA126" i="1"/>
  <c r="AZ126" i="1"/>
  <c r="AY126" i="1"/>
  <c r="DD125" i="1"/>
  <c r="DC125" i="1"/>
  <c r="DA125" i="1"/>
  <c r="CZ125" i="1"/>
  <c r="CX125" i="1"/>
  <c r="CW125" i="1"/>
  <c r="CV125" i="1"/>
  <c r="CU125" i="1"/>
  <c r="CS125" i="1"/>
  <c r="CR125" i="1"/>
  <c r="CQ125" i="1"/>
  <c r="CO125" i="1"/>
  <c r="CN125" i="1"/>
  <c r="CM125" i="1"/>
  <c r="CH125" i="1"/>
  <c r="CG125" i="1"/>
  <c r="CF125" i="1"/>
  <c r="CE125" i="1"/>
  <c r="CD125" i="1"/>
  <c r="CC125" i="1"/>
  <c r="CB125" i="1"/>
  <c r="CA125" i="1"/>
  <c r="BY125" i="1"/>
  <c r="BX125" i="1"/>
  <c r="BW125" i="1"/>
  <c r="BV125" i="1"/>
  <c r="BU125" i="1"/>
  <c r="BT125" i="1"/>
  <c r="BS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C125" i="1"/>
  <c r="BB125" i="1"/>
  <c r="BA125" i="1"/>
  <c r="AZ125" i="1"/>
  <c r="AY125" i="1"/>
  <c r="DD124" i="1"/>
  <c r="DC124" i="1"/>
  <c r="DA124" i="1"/>
  <c r="CZ124" i="1"/>
  <c r="CX124" i="1"/>
  <c r="CW124" i="1"/>
  <c r="CV124" i="1"/>
  <c r="CU124" i="1"/>
  <c r="CS124" i="1"/>
  <c r="CR124" i="1"/>
  <c r="CQ124" i="1"/>
  <c r="CO124" i="1"/>
  <c r="CN124" i="1"/>
  <c r="CM124" i="1"/>
  <c r="CH124" i="1"/>
  <c r="CG124" i="1"/>
  <c r="CF124" i="1"/>
  <c r="CE124" i="1"/>
  <c r="CD124" i="1"/>
  <c r="CC124" i="1"/>
  <c r="CB124" i="1"/>
  <c r="CA124" i="1"/>
  <c r="BY124" i="1"/>
  <c r="BX124" i="1"/>
  <c r="BW124" i="1"/>
  <c r="BV124" i="1"/>
  <c r="BU124" i="1"/>
  <c r="BT124" i="1"/>
  <c r="BS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C124" i="1"/>
  <c r="BB124" i="1"/>
  <c r="BA124" i="1"/>
  <c r="AZ124" i="1"/>
  <c r="AY124" i="1"/>
  <c r="DD123" i="1"/>
  <c r="DC123" i="1"/>
  <c r="DA123" i="1"/>
  <c r="CZ123" i="1"/>
  <c r="CX123" i="1"/>
  <c r="CW123" i="1"/>
  <c r="CV123" i="1"/>
  <c r="CU123" i="1"/>
  <c r="CS123" i="1"/>
  <c r="CR123" i="1"/>
  <c r="CQ123" i="1"/>
  <c r="CO123" i="1"/>
  <c r="CN123" i="1"/>
  <c r="CM123" i="1"/>
  <c r="CH123" i="1"/>
  <c r="CG123" i="1"/>
  <c r="CF123" i="1"/>
  <c r="CE123" i="1"/>
  <c r="CD123" i="1"/>
  <c r="CC123" i="1"/>
  <c r="CB123" i="1"/>
  <c r="CA123" i="1"/>
  <c r="BY123" i="1"/>
  <c r="BX123" i="1"/>
  <c r="BW123" i="1"/>
  <c r="BV123" i="1"/>
  <c r="BU123" i="1"/>
  <c r="BT123" i="1"/>
  <c r="BS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BC123" i="1"/>
  <c r="BB123" i="1"/>
  <c r="BA123" i="1"/>
  <c r="AZ123" i="1"/>
  <c r="AY123" i="1"/>
  <c r="DD122" i="1"/>
  <c r="DC122" i="1"/>
  <c r="DA122" i="1"/>
  <c r="CZ122" i="1"/>
  <c r="CX122" i="1"/>
  <c r="CW122" i="1"/>
  <c r="CV122" i="1"/>
  <c r="CU122" i="1"/>
  <c r="CS122" i="1"/>
  <c r="CR122" i="1"/>
  <c r="CQ122" i="1"/>
  <c r="CO122" i="1"/>
  <c r="CN122" i="1"/>
  <c r="CM122" i="1"/>
  <c r="CH122" i="1"/>
  <c r="CG122" i="1"/>
  <c r="CF122" i="1"/>
  <c r="CE122" i="1"/>
  <c r="CD122" i="1"/>
  <c r="CC122" i="1"/>
  <c r="CB122" i="1"/>
  <c r="CA122" i="1"/>
  <c r="BY122" i="1"/>
  <c r="BX122" i="1"/>
  <c r="BW122" i="1"/>
  <c r="BV122" i="1"/>
  <c r="BU122" i="1"/>
  <c r="BT122" i="1"/>
  <c r="BS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C122" i="1"/>
  <c r="BB122" i="1"/>
  <c r="BA122" i="1"/>
  <c r="AZ122" i="1"/>
  <c r="AY122" i="1"/>
  <c r="DD121" i="1"/>
  <c r="DC121" i="1"/>
  <c r="DA121" i="1"/>
  <c r="CZ121" i="1"/>
  <c r="CX121" i="1"/>
  <c r="CW121" i="1"/>
  <c r="CV121" i="1"/>
  <c r="CU121" i="1"/>
  <c r="CS121" i="1"/>
  <c r="CR121" i="1"/>
  <c r="CQ121" i="1"/>
  <c r="CO121" i="1"/>
  <c r="CN121" i="1"/>
  <c r="CM121" i="1"/>
  <c r="CH121" i="1"/>
  <c r="CG121" i="1"/>
  <c r="CF121" i="1"/>
  <c r="CE121" i="1"/>
  <c r="CD121" i="1"/>
  <c r="CC121" i="1"/>
  <c r="CB121" i="1"/>
  <c r="CA121" i="1"/>
  <c r="BY121" i="1"/>
  <c r="BX121" i="1"/>
  <c r="BW121" i="1"/>
  <c r="BV121" i="1"/>
  <c r="BU121" i="1"/>
  <c r="BT121" i="1"/>
  <c r="BS121" i="1"/>
  <c r="BQ121" i="1"/>
  <c r="BP121" i="1"/>
  <c r="BO121" i="1"/>
  <c r="BN121" i="1"/>
  <c r="BM121" i="1"/>
  <c r="BL121" i="1"/>
  <c r="BK121" i="1"/>
  <c r="BJ121" i="1"/>
  <c r="BI121" i="1"/>
  <c r="BH121" i="1"/>
  <c r="BG121" i="1"/>
  <c r="BF121" i="1"/>
  <c r="BE121" i="1"/>
  <c r="BC121" i="1"/>
  <c r="BB121" i="1"/>
  <c r="BA121" i="1"/>
  <c r="AZ121" i="1"/>
  <c r="AY121" i="1"/>
  <c r="DD120" i="1"/>
  <c r="DC120" i="1"/>
  <c r="DA120" i="1"/>
  <c r="CZ120" i="1"/>
  <c r="CX120" i="1"/>
  <c r="CW120" i="1"/>
  <c r="CV120" i="1"/>
  <c r="CU120" i="1"/>
  <c r="CS120" i="1"/>
  <c r="CR120" i="1"/>
  <c r="CQ120" i="1"/>
  <c r="CO120" i="1"/>
  <c r="CN120" i="1"/>
  <c r="CM120" i="1"/>
  <c r="CH120" i="1"/>
  <c r="CG120" i="1"/>
  <c r="CF120" i="1"/>
  <c r="CE120" i="1"/>
  <c r="CD120" i="1"/>
  <c r="CC120" i="1"/>
  <c r="CB120" i="1"/>
  <c r="CA120" i="1"/>
  <c r="BY120" i="1"/>
  <c r="BX120" i="1"/>
  <c r="BW120" i="1"/>
  <c r="BV120" i="1"/>
  <c r="BU120" i="1"/>
  <c r="BT120" i="1"/>
  <c r="BS120" i="1"/>
  <c r="BQ120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BC120" i="1"/>
  <c r="BB120" i="1"/>
  <c r="BA120" i="1"/>
  <c r="AZ120" i="1"/>
  <c r="AY120" i="1"/>
  <c r="DD119" i="1"/>
  <c r="DC119" i="1"/>
  <c r="DA119" i="1"/>
  <c r="CZ119" i="1"/>
  <c r="CX119" i="1"/>
  <c r="CW119" i="1"/>
  <c r="CV119" i="1"/>
  <c r="CU119" i="1"/>
  <c r="CS119" i="1"/>
  <c r="CR119" i="1"/>
  <c r="CQ119" i="1"/>
  <c r="CO119" i="1"/>
  <c r="CN119" i="1"/>
  <c r="CM119" i="1"/>
  <c r="CH119" i="1"/>
  <c r="CG119" i="1"/>
  <c r="CF119" i="1"/>
  <c r="CE119" i="1"/>
  <c r="CD119" i="1"/>
  <c r="CC119" i="1"/>
  <c r="CB119" i="1"/>
  <c r="CA119" i="1"/>
  <c r="BY119" i="1"/>
  <c r="BX119" i="1"/>
  <c r="BW119" i="1"/>
  <c r="BV119" i="1"/>
  <c r="BU119" i="1"/>
  <c r="BT119" i="1"/>
  <c r="BS119" i="1"/>
  <c r="BQ119" i="1"/>
  <c r="BP119" i="1"/>
  <c r="BO119" i="1"/>
  <c r="BN119" i="1"/>
  <c r="BM119" i="1"/>
  <c r="BL119" i="1"/>
  <c r="BK119" i="1"/>
  <c r="BJ119" i="1"/>
  <c r="BI119" i="1"/>
  <c r="BH119" i="1"/>
  <c r="BG119" i="1"/>
  <c r="BF119" i="1"/>
  <c r="BE119" i="1"/>
  <c r="BC119" i="1"/>
  <c r="BB119" i="1"/>
  <c r="BA119" i="1"/>
  <c r="AZ119" i="1"/>
  <c r="AY119" i="1"/>
  <c r="DD118" i="1"/>
  <c r="DC118" i="1"/>
  <c r="DA118" i="1"/>
  <c r="CZ118" i="1"/>
  <c r="CX118" i="1"/>
  <c r="CW118" i="1"/>
  <c r="CV118" i="1"/>
  <c r="CU118" i="1"/>
  <c r="CS118" i="1"/>
  <c r="CR118" i="1"/>
  <c r="CQ118" i="1"/>
  <c r="CO118" i="1"/>
  <c r="CN118" i="1"/>
  <c r="CM118" i="1"/>
  <c r="CH118" i="1"/>
  <c r="CG118" i="1"/>
  <c r="CF118" i="1"/>
  <c r="CE118" i="1"/>
  <c r="CD118" i="1"/>
  <c r="CC118" i="1"/>
  <c r="CB118" i="1"/>
  <c r="CA118" i="1"/>
  <c r="BY118" i="1"/>
  <c r="BX118" i="1"/>
  <c r="BW118" i="1"/>
  <c r="BV118" i="1"/>
  <c r="BU118" i="1"/>
  <c r="BT118" i="1"/>
  <c r="BS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C118" i="1"/>
  <c r="BB118" i="1"/>
  <c r="BA118" i="1"/>
  <c r="AZ118" i="1"/>
  <c r="AY118" i="1"/>
  <c r="DD117" i="1"/>
  <c r="DC117" i="1"/>
  <c r="DA117" i="1"/>
  <c r="CZ117" i="1"/>
  <c r="CX117" i="1"/>
  <c r="CW117" i="1"/>
  <c r="CV117" i="1"/>
  <c r="CU117" i="1"/>
  <c r="CS117" i="1"/>
  <c r="CR117" i="1"/>
  <c r="CQ117" i="1"/>
  <c r="CO117" i="1"/>
  <c r="CN117" i="1"/>
  <c r="CM117" i="1"/>
  <c r="CH117" i="1"/>
  <c r="CG117" i="1"/>
  <c r="CF117" i="1"/>
  <c r="CE117" i="1"/>
  <c r="CD117" i="1"/>
  <c r="CC117" i="1"/>
  <c r="CB117" i="1"/>
  <c r="CA117" i="1"/>
  <c r="BY117" i="1"/>
  <c r="BX117" i="1"/>
  <c r="BW117" i="1"/>
  <c r="BV117" i="1"/>
  <c r="BU117" i="1"/>
  <c r="BT117" i="1"/>
  <c r="BS117" i="1"/>
  <c r="BQ117" i="1"/>
  <c r="BP117" i="1"/>
  <c r="BO117" i="1"/>
  <c r="BN117" i="1"/>
  <c r="BM117" i="1"/>
  <c r="BL117" i="1"/>
  <c r="BK117" i="1"/>
  <c r="BJ117" i="1"/>
  <c r="BI117" i="1"/>
  <c r="BH117" i="1"/>
  <c r="BG117" i="1"/>
  <c r="BF117" i="1"/>
  <c r="BE117" i="1"/>
  <c r="BC117" i="1"/>
  <c r="BB117" i="1"/>
  <c r="BA117" i="1"/>
  <c r="AZ117" i="1"/>
  <c r="AY117" i="1"/>
  <c r="DD116" i="1"/>
  <c r="DC116" i="1"/>
  <c r="DA116" i="1"/>
  <c r="CZ116" i="1"/>
  <c r="CX116" i="1"/>
  <c r="CW116" i="1"/>
  <c r="CV116" i="1"/>
  <c r="CU116" i="1"/>
  <c r="CS116" i="1"/>
  <c r="CR116" i="1"/>
  <c r="CQ116" i="1"/>
  <c r="CO116" i="1"/>
  <c r="CN116" i="1"/>
  <c r="CJ116" i="1" s="1"/>
  <c r="CM116" i="1"/>
  <c r="CH116" i="1"/>
  <c r="CG116" i="1"/>
  <c r="CF116" i="1"/>
  <c r="CE116" i="1"/>
  <c r="CD116" i="1"/>
  <c r="CC116" i="1"/>
  <c r="CB116" i="1"/>
  <c r="CA116" i="1"/>
  <c r="BY116" i="1"/>
  <c r="BX116" i="1"/>
  <c r="BW116" i="1"/>
  <c r="BV116" i="1"/>
  <c r="BU116" i="1"/>
  <c r="BT116" i="1"/>
  <c r="BS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C116" i="1"/>
  <c r="BB116" i="1"/>
  <c r="BA116" i="1"/>
  <c r="AZ116" i="1"/>
  <c r="AY116" i="1"/>
  <c r="DD115" i="1"/>
  <c r="DC115" i="1"/>
  <c r="DA115" i="1"/>
  <c r="CZ115" i="1"/>
  <c r="CX115" i="1"/>
  <c r="CW115" i="1"/>
  <c r="CV115" i="1"/>
  <c r="CU115" i="1"/>
  <c r="CS115" i="1"/>
  <c r="CR115" i="1"/>
  <c r="CQ115" i="1"/>
  <c r="CO115" i="1"/>
  <c r="CN115" i="1"/>
  <c r="CM115" i="1"/>
  <c r="CH115" i="1"/>
  <c r="CG115" i="1"/>
  <c r="CF115" i="1"/>
  <c r="CE115" i="1"/>
  <c r="CD115" i="1"/>
  <c r="CC115" i="1"/>
  <c r="CB115" i="1"/>
  <c r="CA115" i="1"/>
  <c r="BY115" i="1"/>
  <c r="BX115" i="1"/>
  <c r="BW115" i="1"/>
  <c r="BV115" i="1"/>
  <c r="BU115" i="1"/>
  <c r="BT115" i="1"/>
  <c r="BS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C115" i="1"/>
  <c r="BB115" i="1"/>
  <c r="BA115" i="1"/>
  <c r="AZ115" i="1"/>
  <c r="AY115" i="1"/>
  <c r="DD114" i="1"/>
  <c r="DC114" i="1"/>
  <c r="DA114" i="1"/>
  <c r="CZ114" i="1"/>
  <c r="CX114" i="1"/>
  <c r="CW114" i="1"/>
  <c r="CV114" i="1"/>
  <c r="CU114" i="1"/>
  <c r="CS114" i="1"/>
  <c r="CR114" i="1"/>
  <c r="CQ114" i="1"/>
  <c r="CO114" i="1"/>
  <c r="CN114" i="1"/>
  <c r="CM114" i="1"/>
  <c r="CH114" i="1"/>
  <c r="CG114" i="1"/>
  <c r="CF114" i="1"/>
  <c r="CE114" i="1"/>
  <c r="CD114" i="1"/>
  <c r="CC114" i="1"/>
  <c r="CB114" i="1"/>
  <c r="CA114" i="1"/>
  <c r="BY114" i="1"/>
  <c r="BX114" i="1"/>
  <c r="BW114" i="1"/>
  <c r="BV114" i="1"/>
  <c r="BU114" i="1"/>
  <c r="BT114" i="1"/>
  <c r="BS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C114" i="1"/>
  <c r="BB114" i="1"/>
  <c r="BA114" i="1"/>
  <c r="AZ114" i="1"/>
  <c r="AY114" i="1"/>
  <c r="DD113" i="1"/>
  <c r="DC113" i="1"/>
  <c r="DA113" i="1"/>
  <c r="CZ113" i="1"/>
  <c r="CX113" i="1"/>
  <c r="CW113" i="1"/>
  <c r="CV113" i="1"/>
  <c r="CU113" i="1"/>
  <c r="CS113" i="1"/>
  <c r="CR113" i="1"/>
  <c r="CQ113" i="1"/>
  <c r="CO113" i="1"/>
  <c r="CN113" i="1"/>
  <c r="CM113" i="1"/>
  <c r="CH113" i="1"/>
  <c r="CG113" i="1"/>
  <c r="CF113" i="1"/>
  <c r="CE113" i="1"/>
  <c r="CD113" i="1"/>
  <c r="CC113" i="1"/>
  <c r="CB113" i="1"/>
  <c r="CA113" i="1"/>
  <c r="BY113" i="1"/>
  <c r="BX113" i="1"/>
  <c r="BW113" i="1"/>
  <c r="BV113" i="1"/>
  <c r="BU113" i="1"/>
  <c r="BT113" i="1"/>
  <c r="BS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C113" i="1"/>
  <c r="BB113" i="1"/>
  <c r="BA113" i="1"/>
  <c r="AZ113" i="1"/>
  <c r="AY113" i="1"/>
  <c r="DD112" i="1"/>
  <c r="DC112" i="1"/>
  <c r="DA112" i="1"/>
  <c r="CZ112" i="1"/>
  <c r="CX112" i="1"/>
  <c r="CW112" i="1"/>
  <c r="CV112" i="1"/>
  <c r="CU112" i="1"/>
  <c r="CS112" i="1"/>
  <c r="CR112" i="1"/>
  <c r="CQ112" i="1"/>
  <c r="CO112" i="1"/>
  <c r="CN112" i="1"/>
  <c r="CM112" i="1"/>
  <c r="CH112" i="1"/>
  <c r="CG112" i="1"/>
  <c r="CF112" i="1"/>
  <c r="CE112" i="1"/>
  <c r="CD112" i="1"/>
  <c r="CC112" i="1"/>
  <c r="CB112" i="1"/>
  <c r="CA112" i="1"/>
  <c r="BY112" i="1"/>
  <c r="BX112" i="1"/>
  <c r="BW112" i="1"/>
  <c r="BV112" i="1"/>
  <c r="BU112" i="1"/>
  <c r="BT112" i="1"/>
  <c r="BS112" i="1"/>
  <c r="BQ112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BC112" i="1"/>
  <c r="BB112" i="1"/>
  <c r="BA112" i="1"/>
  <c r="AZ112" i="1"/>
  <c r="AY112" i="1"/>
  <c r="DD111" i="1"/>
  <c r="DC111" i="1"/>
  <c r="DA111" i="1"/>
  <c r="CZ111" i="1"/>
  <c r="CX111" i="1"/>
  <c r="CW111" i="1"/>
  <c r="CV111" i="1"/>
  <c r="CU111" i="1"/>
  <c r="CS111" i="1"/>
  <c r="CR111" i="1"/>
  <c r="CQ111" i="1"/>
  <c r="CO111" i="1"/>
  <c r="CN111" i="1"/>
  <c r="CM111" i="1"/>
  <c r="CH111" i="1"/>
  <c r="CG111" i="1"/>
  <c r="CF111" i="1"/>
  <c r="CE111" i="1"/>
  <c r="CD111" i="1"/>
  <c r="CC111" i="1"/>
  <c r="CB111" i="1"/>
  <c r="CA111" i="1"/>
  <c r="BY111" i="1"/>
  <c r="BX111" i="1"/>
  <c r="BW111" i="1"/>
  <c r="BV111" i="1"/>
  <c r="BU111" i="1"/>
  <c r="BT111" i="1"/>
  <c r="BS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C111" i="1"/>
  <c r="BB111" i="1"/>
  <c r="BA111" i="1"/>
  <c r="AZ111" i="1"/>
  <c r="AY111" i="1"/>
  <c r="DD110" i="1"/>
  <c r="DC110" i="1"/>
  <c r="DA110" i="1"/>
  <c r="CZ110" i="1"/>
  <c r="CX110" i="1"/>
  <c r="CW110" i="1"/>
  <c r="CV110" i="1"/>
  <c r="CU110" i="1"/>
  <c r="CS110" i="1"/>
  <c r="CR110" i="1"/>
  <c r="CQ110" i="1"/>
  <c r="CO110" i="1"/>
  <c r="CN110" i="1"/>
  <c r="CM110" i="1"/>
  <c r="CH110" i="1"/>
  <c r="CG110" i="1"/>
  <c r="CF110" i="1"/>
  <c r="CE110" i="1"/>
  <c r="CD110" i="1"/>
  <c r="CC110" i="1"/>
  <c r="CB110" i="1"/>
  <c r="CA110" i="1"/>
  <c r="BY110" i="1"/>
  <c r="BX110" i="1"/>
  <c r="BW110" i="1"/>
  <c r="BV110" i="1"/>
  <c r="BU110" i="1"/>
  <c r="BT110" i="1"/>
  <c r="BS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C110" i="1"/>
  <c r="BB110" i="1"/>
  <c r="BA110" i="1"/>
  <c r="AZ110" i="1"/>
  <c r="AY110" i="1"/>
  <c r="DD109" i="1"/>
  <c r="DC109" i="1"/>
  <c r="DA109" i="1"/>
  <c r="CZ109" i="1"/>
  <c r="CX109" i="1"/>
  <c r="CW109" i="1"/>
  <c r="CV109" i="1"/>
  <c r="CU109" i="1"/>
  <c r="CS109" i="1"/>
  <c r="CR109" i="1"/>
  <c r="CQ109" i="1"/>
  <c r="CO109" i="1"/>
  <c r="CK109" i="1" s="1"/>
  <c r="CN109" i="1"/>
  <c r="CM109" i="1"/>
  <c r="CH109" i="1"/>
  <c r="CG109" i="1"/>
  <c r="CF109" i="1"/>
  <c r="CE109" i="1"/>
  <c r="CD109" i="1"/>
  <c r="CC109" i="1"/>
  <c r="CB109" i="1"/>
  <c r="CA109" i="1"/>
  <c r="BY109" i="1"/>
  <c r="BX109" i="1"/>
  <c r="BW109" i="1"/>
  <c r="BV109" i="1"/>
  <c r="BU109" i="1"/>
  <c r="BT109" i="1"/>
  <c r="BS109" i="1"/>
  <c r="BQ109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BC109" i="1"/>
  <c r="BB109" i="1"/>
  <c r="BA109" i="1"/>
  <c r="AZ109" i="1"/>
  <c r="AY109" i="1"/>
  <c r="DD108" i="1"/>
  <c r="DC108" i="1"/>
  <c r="DA108" i="1"/>
  <c r="CZ108" i="1"/>
  <c r="CX108" i="1"/>
  <c r="CW108" i="1"/>
  <c r="CV108" i="1"/>
  <c r="CU108" i="1"/>
  <c r="CS108" i="1"/>
  <c r="CR108" i="1"/>
  <c r="CQ108" i="1"/>
  <c r="CO108" i="1"/>
  <c r="CN108" i="1"/>
  <c r="CM108" i="1"/>
  <c r="CH108" i="1"/>
  <c r="CG108" i="1"/>
  <c r="CF108" i="1"/>
  <c r="CE108" i="1"/>
  <c r="CD108" i="1"/>
  <c r="CC108" i="1"/>
  <c r="CB108" i="1"/>
  <c r="CA108" i="1"/>
  <c r="BY108" i="1"/>
  <c r="BX108" i="1"/>
  <c r="BW108" i="1"/>
  <c r="BV108" i="1"/>
  <c r="BU108" i="1"/>
  <c r="BT108" i="1"/>
  <c r="BS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C108" i="1"/>
  <c r="BB108" i="1"/>
  <c r="BA108" i="1"/>
  <c r="AZ108" i="1"/>
  <c r="AY108" i="1"/>
  <c r="DD107" i="1"/>
  <c r="DC107" i="1"/>
  <c r="DA107" i="1"/>
  <c r="CZ107" i="1"/>
  <c r="CX107" i="1"/>
  <c r="CW107" i="1"/>
  <c r="CV107" i="1"/>
  <c r="CU107" i="1"/>
  <c r="CS107" i="1"/>
  <c r="CR107" i="1"/>
  <c r="CQ107" i="1"/>
  <c r="CO107" i="1"/>
  <c r="CN107" i="1"/>
  <c r="CM107" i="1"/>
  <c r="CH107" i="1"/>
  <c r="CG107" i="1"/>
  <c r="CF107" i="1"/>
  <c r="CE107" i="1"/>
  <c r="CD107" i="1"/>
  <c r="CC107" i="1"/>
  <c r="CB107" i="1"/>
  <c r="CA107" i="1"/>
  <c r="BY107" i="1"/>
  <c r="BX107" i="1"/>
  <c r="BW107" i="1"/>
  <c r="BV107" i="1"/>
  <c r="BU107" i="1"/>
  <c r="BT107" i="1"/>
  <c r="BS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C107" i="1"/>
  <c r="BB107" i="1"/>
  <c r="BA107" i="1"/>
  <c r="AZ107" i="1"/>
  <c r="AY107" i="1"/>
  <c r="DD106" i="1"/>
  <c r="DC106" i="1"/>
  <c r="DA106" i="1"/>
  <c r="CZ106" i="1"/>
  <c r="CX106" i="1"/>
  <c r="CW106" i="1"/>
  <c r="CV106" i="1"/>
  <c r="CU106" i="1"/>
  <c r="CS106" i="1"/>
  <c r="CR106" i="1"/>
  <c r="CQ106" i="1"/>
  <c r="CO106" i="1"/>
  <c r="CN106" i="1"/>
  <c r="CM106" i="1"/>
  <c r="CH106" i="1"/>
  <c r="CG106" i="1"/>
  <c r="CF106" i="1"/>
  <c r="CE106" i="1"/>
  <c r="CD106" i="1"/>
  <c r="CC106" i="1"/>
  <c r="CB106" i="1"/>
  <c r="CA106" i="1"/>
  <c r="BY106" i="1"/>
  <c r="BX106" i="1"/>
  <c r="BW106" i="1"/>
  <c r="BV106" i="1"/>
  <c r="BU106" i="1"/>
  <c r="BT106" i="1"/>
  <c r="BS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C106" i="1"/>
  <c r="BB106" i="1"/>
  <c r="BA106" i="1"/>
  <c r="AZ106" i="1"/>
  <c r="AY106" i="1"/>
  <c r="DD105" i="1"/>
  <c r="DC105" i="1"/>
  <c r="DA105" i="1"/>
  <c r="CZ105" i="1"/>
  <c r="CX105" i="1"/>
  <c r="CW105" i="1"/>
  <c r="CV105" i="1"/>
  <c r="CU105" i="1"/>
  <c r="CS105" i="1"/>
  <c r="CR105" i="1"/>
  <c r="CQ105" i="1"/>
  <c r="CO105" i="1"/>
  <c r="CN105" i="1"/>
  <c r="CM105" i="1"/>
  <c r="CH105" i="1"/>
  <c r="CG105" i="1"/>
  <c r="CF105" i="1"/>
  <c r="CE105" i="1"/>
  <c r="CD105" i="1"/>
  <c r="CC105" i="1"/>
  <c r="CB105" i="1"/>
  <c r="CA105" i="1"/>
  <c r="BY105" i="1"/>
  <c r="BX105" i="1"/>
  <c r="BW105" i="1"/>
  <c r="BV105" i="1"/>
  <c r="BU105" i="1"/>
  <c r="BT105" i="1"/>
  <c r="BS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C105" i="1"/>
  <c r="BB105" i="1"/>
  <c r="BA105" i="1"/>
  <c r="AZ105" i="1"/>
  <c r="AY105" i="1"/>
  <c r="DD104" i="1"/>
  <c r="DC104" i="1"/>
  <c r="DA104" i="1"/>
  <c r="CZ104" i="1"/>
  <c r="CX104" i="1"/>
  <c r="CW104" i="1"/>
  <c r="CV104" i="1"/>
  <c r="CU104" i="1"/>
  <c r="CS104" i="1"/>
  <c r="CR104" i="1"/>
  <c r="CQ104" i="1"/>
  <c r="CO104" i="1"/>
  <c r="CN104" i="1"/>
  <c r="CM104" i="1"/>
  <c r="CH104" i="1"/>
  <c r="CG104" i="1"/>
  <c r="CF104" i="1"/>
  <c r="CE104" i="1"/>
  <c r="CD104" i="1"/>
  <c r="CC104" i="1"/>
  <c r="CB104" i="1"/>
  <c r="CA104" i="1"/>
  <c r="BY104" i="1"/>
  <c r="BX104" i="1"/>
  <c r="BW104" i="1"/>
  <c r="BV104" i="1"/>
  <c r="BU104" i="1"/>
  <c r="BT104" i="1"/>
  <c r="BS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C104" i="1"/>
  <c r="BB104" i="1"/>
  <c r="BA104" i="1"/>
  <c r="AZ104" i="1"/>
  <c r="AY104" i="1"/>
  <c r="DD103" i="1"/>
  <c r="DE103" i="1" s="1"/>
  <c r="DC103" i="1"/>
  <c r="DA103" i="1"/>
  <c r="CZ103" i="1"/>
  <c r="CX103" i="1"/>
  <c r="CW103" i="1"/>
  <c r="CV103" i="1"/>
  <c r="CU103" i="1"/>
  <c r="CS103" i="1"/>
  <c r="CR103" i="1"/>
  <c r="CQ103" i="1"/>
  <c r="CO103" i="1"/>
  <c r="CN103" i="1"/>
  <c r="CM103" i="1"/>
  <c r="CH103" i="1"/>
  <c r="CG103" i="1"/>
  <c r="CF103" i="1"/>
  <c r="CE103" i="1"/>
  <c r="CD103" i="1"/>
  <c r="CC103" i="1"/>
  <c r="CB103" i="1"/>
  <c r="CA103" i="1"/>
  <c r="BY103" i="1"/>
  <c r="BX103" i="1"/>
  <c r="BW103" i="1"/>
  <c r="BV103" i="1"/>
  <c r="BU103" i="1"/>
  <c r="BT103" i="1"/>
  <c r="BS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C103" i="1"/>
  <c r="BB103" i="1"/>
  <c r="BA103" i="1"/>
  <c r="AZ103" i="1"/>
  <c r="AY103" i="1"/>
  <c r="DD102" i="1"/>
  <c r="DC102" i="1"/>
  <c r="DA102" i="1"/>
  <c r="CZ102" i="1"/>
  <c r="CX102" i="1"/>
  <c r="CW102" i="1"/>
  <c r="CV102" i="1"/>
  <c r="CU102" i="1"/>
  <c r="CS102" i="1"/>
  <c r="CR102" i="1"/>
  <c r="CQ102" i="1"/>
  <c r="CO102" i="1"/>
  <c r="CN102" i="1"/>
  <c r="CM102" i="1"/>
  <c r="CH102" i="1"/>
  <c r="CG102" i="1"/>
  <c r="CF102" i="1"/>
  <c r="CE102" i="1"/>
  <c r="CD102" i="1"/>
  <c r="CC102" i="1"/>
  <c r="CB102" i="1"/>
  <c r="CA102" i="1"/>
  <c r="BY102" i="1"/>
  <c r="BX102" i="1"/>
  <c r="BW102" i="1"/>
  <c r="BV102" i="1"/>
  <c r="BU102" i="1"/>
  <c r="BT102" i="1"/>
  <c r="BS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C102" i="1"/>
  <c r="BB102" i="1"/>
  <c r="BA102" i="1"/>
  <c r="AZ102" i="1"/>
  <c r="AY102" i="1"/>
  <c r="DD101" i="1"/>
  <c r="DC101" i="1"/>
  <c r="DA101" i="1"/>
  <c r="CZ101" i="1"/>
  <c r="CX101" i="1"/>
  <c r="CW101" i="1"/>
  <c r="CV101" i="1"/>
  <c r="CU101" i="1"/>
  <c r="CS101" i="1"/>
  <c r="CR101" i="1"/>
  <c r="CQ101" i="1"/>
  <c r="CO101" i="1"/>
  <c r="CN101" i="1"/>
  <c r="CM101" i="1"/>
  <c r="CH101" i="1"/>
  <c r="CG101" i="1"/>
  <c r="CF101" i="1"/>
  <c r="CE101" i="1"/>
  <c r="CD101" i="1"/>
  <c r="CC101" i="1"/>
  <c r="CB101" i="1"/>
  <c r="CA101" i="1"/>
  <c r="BY101" i="1"/>
  <c r="BX101" i="1"/>
  <c r="BW101" i="1"/>
  <c r="BV101" i="1"/>
  <c r="BU101" i="1"/>
  <c r="BT101" i="1"/>
  <c r="BS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C101" i="1"/>
  <c r="BB101" i="1"/>
  <c r="BA101" i="1"/>
  <c r="AZ101" i="1"/>
  <c r="AY101" i="1"/>
  <c r="DD100" i="1"/>
  <c r="DC100" i="1"/>
  <c r="DA100" i="1"/>
  <c r="CZ100" i="1"/>
  <c r="CX100" i="1"/>
  <c r="CW100" i="1"/>
  <c r="CV100" i="1"/>
  <c r="CU100" i="1"/>
  <c r="CS100" i="1"/>
  <c r="CR100" i="1"/>
  <c r="CQ100" i="1"/>
  <c r="CO100" i="1"/>
  <c r="CP100" i="1" s="1"/>
  <c r="CN100" i="1"/>
  <c r="CM100" i="1"/>
  <c r="CH100" i="1"/>
  <c r="CG100" i="1"/>
  <c r="CF100" i="1"/>
  <c r="CE100" i="1"/>
  <c r="CD100" i="1"/>
  <c r="CC100" i="1"/>
  <c r="CB100" i="1"/>
  <c r="CA100" i="1"/>
  <c r="BY100" i="1"/>
  <c r="BX100" i="1"/>
  <c r="BW100" i="1"/>
  <c r="BV100" i="1"/>
  <c r="BU100" i="1"/>
  <c r="BT100" i="1"/>
  <c r="BS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C100" i="1"/>
  <c r="BB100" i="1"/>
  <c r="BA100" i="1"/>
  <c r="AZ100" i="1"/>
  <c r="AY100" i="1"/>
  <c r="DD99" i="1"/>
  <c r="DC99" i="1"/>
  <c r="DA99" i="1"/>
  <c r="CZ99" i="1"/>
  <c r="CX99" i="1"/>
  <c r="CW99" i="1"/>
  <c r="CV99" i="1"/>
  <c r="CU99" i="1"/>
  <c r="CS99" i="1"/>
  <c r="CR99" i="1"/>
  <c r="CQ99" i="1"/>
  <c r="CO99" i="1"/>
  <c r="CN99" i="1"/>
  <c r="CM99" i="1"/>
  <c r="CH99" i="1"/>
  <c r="CG99" i="1"/>
  <c r="CF99" i="1"/>
  <c r="CE99" i="1"/>
  <c r="CD99" i="1"/>
  <c r="CC99" i="1"/>
  <c r="CB99" i="1"/>
  <c r="CA99" i="1"/>
  <c r="BY99" i="1"/>
  <c r="BX99" i="1"/>
  <c r="BW99" i="1"/>
  <c r="BV99" i="1"/>
  <c r="BU99" i="1"/>
  <c r="BT99" i="1"/>
  <c r="BS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C99" i="1"/>
  <c r="BB99" i="1"/>
  <c r="BA99" i="1"/>
  <c r="AZ99" i="1"/>
  <c r="AY99" i="1"/>
  <c r="DD98" i="1"/>
  <c r="DC98" i="1"/>
  <c r="DA98" i="1"/>
  <c r="CZ98" i="1"/>
  <c r="CX98" i="1"/>
  <c r="CW98" i="1"/>
  <c r="CV98" i="1"/>
  <c r="CU98" i="1"/>
  <c r="CS98" i="1"/>
  <c r="CR98" i="1"/>
  <c r="CQ98" i="1"/>
  <c r="CO98" i="1"/>
  <c r="CN98" i="1"/>
  <c r="CM98" i="1"/>
  <c r="CH98" i="1"/>
  <c r="CG98" i="1"/>
  <c r="CF98" i="1"/>
  <c r="CE98" i="1"/>
  <c r="CD98" i="1"/>
  <c r="CC98" i="1"/>
  <c r="CB98" i="1"/>
  <c r="CA98" i="1"/>
  <c r="BY98" i="1"/>
  <c r="BX98" i="1"/>
  <c r="BW98" i="1"/>
  <c r="BV98" i="1"/>
  <c r="BU98" i="1"/>
  <c r="BT98" i="1"/>
  <c r="BS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C98" i="1"/>
  <c r="BB98" i="1"/>
  <c r="BA98" i="1"/>
  <c r="AZ98" i="1"/>
  <c r="AY98" i="1"/>
  <c r="DD97" i="1"/>
  <c r="DC97" i="1"/>
  <c r="DA97" i="1"/>
  <c r="CZ97" i="1"/>
  <c r="CX97" i="1"/>
  <c r="CW97" i="1"/>
  <c r="CV97" i="1"/>
  <c r="CU97" i="1"/>
  <c r="CS97" i="1"/>
  <c r="CR97" i="1"/>
  <c r="CQ97" i="1"/>
  <c r="CO97" i="1"/>
  <c r="CN97" i="1"/>
  <c r="CM97" i="1"/>
  <c r="CH97" i="1"/>
  <c r="CG97" i="1"/>
  <c r="CF97" i="1"/>
  <c r="CE97" i="1"/>
  <c r="CD97" i="1"/>
  <c r="CC97" i="1"/>
  <c r="CB97" i="1"/>
  <c r="CA97" i="1"/>
  <c r="BY97" i="1"/>
  <c r="BX97" i="1"/>
  <c r="BW97" i="1"/>
  <c r="BV97" i="1"/>
  <c r="BU97" i="1"/>
  <c r="BT97" i="1"/>
  <c r="BS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C97" i="1"/>
  <c r="BB97" i="1"/>
  <c r="BA97" i="1"/>
  <c r="AZ97" i="1"/>
  <c r="AY97" i="1"/>
  <c r="DD96" i="1"/>
  <c r="DC96" i="1"/>
  <c r="DA96" i="1"/>
  <c r="CZ96" i="1"/>
  <c r="CX96" i="1"/>
  <c r="CW96" i="1"/>
  <c r="CV96" i="1"/>
  <c r="CU96" i="1"/>
  <c r="CS96" i="1"/>
  <c r="CR96" i="1"/>
  <c r="CQ96" i="1"/>
  <c r="CO96" i="1"/>
  <c r="CN96" i="1"/>
  <c r="CM96" i="1"/>
  <c r="CH96" i="1"/>
  <c r="CG96" i="1"/>
  <c r="CF96" i="1"/>
  <c r="CE96" i="1"/>
  <c r="CD96" i="1"/>
  <c r="CC96" i="1"/>
  <c r="CB96" i="1"/>
  <c r="CA96" i="1"/>
  <c r="BY96" i="1"/>
  <c r="BX96" i="1"/>
  <c r="BW96" i="1"/>
  <c r="BV96" i="1"/>
  <c r="BU96" i="1"/>
  <c r="BT96" i="1"/>
  <c r="BS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C96" i="1"/>
  <c r="BB96" i="1"/>
  <c r="BA96" i="1"/>
  <c r="AZ96" i="1"/>
  <c r="AY96" i="1"/>
  <c r="DD95" i="1"/>
  <c r="DC95" i="1"/>
  <c r="DA95" i="1"/>
  <c r="CZ95" i="1"/>
  <c r="CX95" i="1"/>
  <c r="CW95" i="1"/>
  <c r="CV95" i="1"/>
  <c r="CU95" i="1"/>
  <c r="CS95" i="1"/>
  <c r="CR95" i="1"/>
  <c r="CQ95" i="1"/>
  <c r="CO95" i="1"/>
  <c r="CN95" i="1"/>
  <c r="CM95" i="1"/>
  <c r="CH95" i="1"/>
  <c r="CG95" i="1"/>
  <c r="CF95" i="1"/>
  <c r="CE95" i="1"/>
  <c r="CD95" i="1"/>
  <c r="CC95" i="1"/>
  <c r="CB95" i="1"/>
  <c r="CA95" i="1"/>
  <c r="BY95" i="1"/>
  <c r="BX95" i="1"/>
  <c r="BW95" i="1"/>
  <c r="BV95" i="1"/>
  <c r="BU95" i="1"/>
  <c r="BT95" i="1"/>
  <c r="BS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C95" i="1"/>
  <c r="BB95" i="1"/>
  <c r="BA95" i="1"/>
  <c r="AZ95" i="1"/>
  <c r="AY95" i="1"/>
  <c r="DD94" i="1"/>
  <c r="DC94" i="1"/>
  <c r="DA94" i="1"/>
  <c r="CZ94" i="1"/>
  <c r="CX94" i="1"/>
  <c r="CW94" i="1"/>
  <c r="CV94" i="1"/>
  <c r="CU94" i="1"/>
  <c r="CS94" i="1"/>
  <c r="CR94" i="1"/>
  <c r="CQ94" i="1"/>
  <c r="CO94" i="1"/>
  <c r="CN94" i="1"/>
  <c r="CM94" i="1"/>
  <c r="CH94" i="1"/>
  <c r="CG94" i="1"/>
  <c r="CF94" i="1"/>
  <c r="CE94" i="1"/>
  <c r="CD94" i="1"/>
  <c r="CC94" i="1"/>
  <c r="CB94" i="1"/>
  <c r="CA94" i="1"/>
  <c r="BY94" i="1"/>
  <c r="BX94" i="1"/>
  <c r="BW94" i="1"/>
  <c r="BV94" i="1"/>
  <c r="BU94" i="1"/>
  <c r="BT94" i="1"/>
  <c r="BS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C94" i="1"/>
  <c r="BB94" i="1"/>
  <c r="BA94" i="1"/>
  <c r="AZ94" i="1"/>
  <c r="AY94" i="1"/>
  <c r="DD93" i="1"/>
  <c r="DC93" i="1"/>
  <c r="DA93" i="1"/>
  <c r="CZ93" i="1"/>
  <c r="CX93" i="1"/>
  <c r="CW93" i="1"/>
  <c r="CV93" i="1"/>
  <c r="CU93" i="1"/>
  <c r="CS93" i="1"/>
  <c r="CR93" i="1"/>
  <c r="CQ93" i="1"/>
  <c r="CO93" i="1"/>
  <c r="CN93" i="1"/>
  <c r="CM93" i="1"/>
  <c r="CH93" i="1"/>
  <c r="CG93" i="1"/>
  <c r="CF93" i="1"/>
  <c r="CE93" i="1"/>
  <c r="CD93" i="1"/>
  <c r="CC93" i="1"/>
  <c r="CB93" i="1"/>
  <c r="CA93" i="1"/>
  <c r="BY93" i="1"/>
  <c r="BX93" i="1"/>
  <c r="BW93" i="1"/>
  <c r="BV93" i="1"/>
  <c r="BU93" i="1"/>
  <c r="BT93" i="1"/>
  <c r="BS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C93" i="1"/>
  <c r="BB93" i="1"/>
  <c r="BA93" i="1"/>
  <c r="AZ93" i="1"/>
  <c r="AY93" i="1"/>
  <c r="DD92" i="1"/>
  <c r="DC92" i="1"/>
  <c r="DA92" i="1"/>
  <c r="CZ92" i="1"/>
  <c r="CX92" i="1"/>
  <c r="CW92" i="1"/>
  <c r="CV92" i="1"/>
  <c r="CU92" i="1"/>
  <c r="CS92" i="1"/>
  <c r="CR92" i="1"/>
  <c r="CQ92" i="1"/>
  <c r="CO92" i="1"/>
  <c r="CN92" i="1"/>
  <c r="CM92" i="1"/>
  <c r="CH92" i="1"/>
  <c r="CG92" i="1"/>
  <c r="CF92" i="1"/>
  <c r="CE92" i="1"/>
  <c r="CD92" i="1"/>
  <c r="CC92" i="1"/>
  <c r="CB92" i="1"/>
  <c r="CA92" i="1"/>
  <c r="BY92" i="1"/>
  <c r="BX92" i="1"/>
  <c r="BW92" i="1"/>
  <c r="BV92" i="1"/>
  <c r="BU92" i="1"/>
  <c r="BT92" i="1"/>
  <c r="BS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C92" i="1"/>
  <c r="BB92" i="1"/>
  <c r="BA92" i="1"/>
  <c r="AZ92" i="1"/>
  <c r="AY92" i="1"/>
  <c r="DD91" i="1"/>
  <c r="DC91" i="1"/>
  <c r="DA91" i="1"/>
  <c r="CZ91" i="1"/>
  <c r="CX91" i="1"/>
  <c r="CW91" i="1"/>
  <c r="CV91" i="1"/>
  <c r="CU91" i="1"/>
  <c r="CS91" i="1"/>
  <c r="CR91" i="1"/>
  <c r="CQ91" i="1"/>
  <c r="CO91" i="1"/>
  <c r="CN91" i="1"/>
  <c r="CM91" i="1"/>
  <c r="CH91" i="1"/>
  <c r="CG91" i="1"/>
  <c r="CF91" i="1"/>
  <c r="CE91" i="1"/>
  <c r="CD91" i="1"/>
  <c r="CC91" i="1"/>
  <c r="CB91" i="1"/>
  <c r="CA91" i="1"/>
  <c r="BY91" i="1"/>
  <c r="BX91" i="1"/>
  <c r="BW91" i="1"/>
  <c r="BV91" i="1"/>
  <c r="BU91" i="1"/>
  <c r="BT91" i="1"/>
  <c r="BS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C91" i="1"/>
  <c r="BB91" i="1"/>
  <c r="BA91" i="1"/>
  <c r="AZ91" i="1"/>
  <c r="AY91" i="1"/>
  <c r="DD90" i="1"/>
  <c r="DC90" i="1"/>
  <c r="DA90" i="1"/>
  <c r="CZ90" i="1"/>
  <c r="CX90" i="1"/>
  <c r="CW90" i="1"/>
  <c r="CV90" i="1"/>
  <c r="CU90" i="1"/>
  <c r="CS90" i="1"/>
  <c r="CR90" i="1"/>
  <c r="CQ90" i="1"/>
  <c r="CO90" i="1"/>
  <c r="CN90" i="1"/>
  <c r="CM90" i="1"/>
  <c r="CH90" i="1"/>
  <c r="CG90" i="1"/>
  <c r="CF90" i="1"/>
  <c r="CE90" i="1"/>
  <c r="CD90" i="1"/>
  <c r="CC90" i="1"/>
  <c r="CB90" i="1"/>
  <c r="CA90" i="1"/>
  <c r="BY90" i="1"/>
  <c r="BX90" i="1"/>
  <c r="BW90" i="1"/>
  <c r="BV90" i="1"/>
  <c r="BU90" i="1"/>
  <c r="BT90" i="1"/>
  <c r="BS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C90" i="1"/>
  <c r="BB90" i="1"/>
  <c r="BA90" i="1"/>
  <c r="AZ90" i="1"/>
  <c r="AY90" i="1"/>
  <c r="DD89" i="1"/>
  <c r="DC89" i="1"/>
  <c r="DA89" i="1"/>
  <c r="CZ89" i="1"/>
  <c r="CX89" i="1"/>
  <c r="CW89" i="1"/>
  <c r="CV89" i="1"/>
  <c r="CU89" i="1"/>
  <c r="CS89" i="1"/>
  <c r="CR89" i="1"/>
  <c r="CQ89" i="1"/>
  <c r="CO89" i="1"/>
  <c r="CN89" i="1"/>
  <c r="CM89" i="1"/>
  <c r="CH89" i="1"/>
  <c r="CG89" i="1"/>
  <c r="CF89" i="1"/>
  <c r="CE89" i="1"/>
  <c r="CD89" i="1"/>
  <c r="CC89" i="1"/>
  <c r="CB89" i="1"/>
  <c r="CA89" i="1"/>
  <c r="BY89" i="1"/>
  <c r="BX89" i="1"/>
  <c r="BW89" i="1"/>
  <c r="BV89" i="1"/>
  <c r="BU89" i="1"/>
  <c r="BT89" i="1"/>
  <c r="BS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C89" i="1"/>
  <c r="BB89" i="1"/>
  <c r="BA89" i="1"/>
  <c r="AZ89" i="1"/>
  <c r="AY89" i="1"/>
  <c r="DD88" i="1"/>
  <c r="DC88" i="1"/>
  <c r="DA88" i="1"/>
  <c r="CZ88" i="1"/>
  <c r="CX88" i="1"/>
  <c r="CW88" i="1"/>
  <c r="CV88" i="1"/>
  <c r="CU88" i="1"/>
  <c r="CS88" i="1"/>
  <c r="CR88" i="1"/>
  <c r="CQ88" i="1"/>
  <c r="CO88" i="1"/>
  <c r="CN88" i="1"/>
  <c r="CM88" i="1"/>
  <c r="CH88" i="1"/>
  <c r="CG88" i="1"/>
  <c r="CF88" i="1"/>
  <c r="CE88" i="1"/>
  <c r="CD88" i="1"/>
  <c r="CC88" i="1"/>
  <c r="CB88" i="1"/>
  <c r="CA88" i="1"/>
  <c r="BY88" i="1"/>
  <c r="BX88" i="1"/>
  <c r="BW88" i="1"/>
  <c r="BV88" i="1"/>
  <c r="BU88" i="1"/>
  <c r="BT88" i="1"/>
  <c r="BS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C88" i="1"/>
  <c r="BB88" i="1"/>
  <c r="BA88" i="1"/>
  <c r="AZ88" i="1"/>
  <c r="AY88" i="1"/>
  <c r="DD87" i="1"/>
  <c r="DC87" i="1"/>
  <c r="DA87" i="1"/>
  <c r="CZ87" i="1"/>
  <c r="CX87" i="1"/>
  <c r="CW87" i="1"/>
  <c r="CV87" i="1"/>
  <c r="CU87" i="1"/>
  <c r="CS87" i="1"/>
  <c r="CR87" i="1"/>
  <c r="CQ87" i="1"/>
  <c r="CO87" i="1"/>
  <c r="CN87" i="1"/>
  <c r="CM87" i="1"/>
  <c r="CH87" i="1"/>
  <c r="CG87" i="1"/>
  <c r="CF87" i="1"/>
  <c r="CE87" i="1"/>
  <c r="CD87" i="1"/>
  <c r="CC87" i="1"/>
  <c r="CB87" i="1"/>
  <c r="CA87" i="1"/>
  <c r="BY87" i="1"/>
  <c r="BX87" i="1"/>
  <c r="BW87" i="1"/>
  <c r="BV87" i="1"/>
  <c r="BU87" i="1"/>
  <c r="BT87" i="1"/>
  <c r="BS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C87" i="1"/>
  <c r="BB87" i="1"/>
  <c r="BA87" i="1"/>
  <c r="AZ87" i="1"/>
  <c r="AY87" i="1"/>
  <c r="DD86" i="1"/>
  <c r="DC86" i="1"/>
  <c r="DA86" i="1"/>
  <c r="CZ86" i="1"/>
  <c r="CX86" i="1"/>
  <c r="CW86" i="1"/>
  <c r="CV86" i="1"/>
  <c r="CU86" i="1"/>
  <c r="CS86" i="1"/>
  <c r="CR86" i="1"/>
  <c r="CQ86" i="1"/>
  <c r="CO86" i="1"/>
  <c r="CN86" i="1"/>
  <c r="CM86" i="1"/>
  <c r="CH86" i="1"/>
  <c r="CG86" i="1"/>
  <c r="CF86" i="1"/>
  <c r="CE86" i="1"/>
  <c r="CD86" i="1"/>
  <c r="CC86" i="1"/>
  <c r="CB86" i="1"/>
  <c r="CA86" i="1"/>
  <c r="BY86" i="1"/>
  <c r="BX86" i="1"/>
  <c r="BW86" i="1"/>
  <c r="BV86" i="1"/>
  <c r="BU86" i="1"/>
  <c r="BT86" i="1"/>
  <c r="BS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C86" i="1"/>
  <c r="BB86" i="1"/>
  <c r="BA86" i="1"/>
  <c r="AZ86" i="1"/>
  <c r="AY86" i="1"/>
  <c r="DD85" i="1"/>
  <c r="DC85" i="1"/>
  <c r="DA85" i="1"/>
  <c r="CZ85" i="1"/>
  <c r="CX85" i="1"/>
  <c r="CW85" i="1"/>
  <c r="CV85" i="1"/>
  <c r="CU85" i="1"/>
  <c r="CS85" i="1"/>
  <c r="CR85" i="1"/>
  <c r="CQ85" i="1"/>
  <c r="CO85" i="1"/>
  <c r="CN85" i="1"/>
  <c r="CM85" i="1"/>
  <c r="CH85" i="1"/>
  <c r="CG85" i="1"/>
  <c r="CF85" i="1"/>
  <c r="CE85" i="1"/>
  <c r="CD85" i="1"/>
  <c r="CC85" i="1"/>
  <c r="CB85" i="1"/>
  <c r="CA85" i="1"/>
  <c r="BY85" i="1"/>
  <c r="BX85" i="1"/>
  <c r="BW85" i="1"/>
  <c r="BV85" i="1"/>
  <c r="BU85" i="1"/>
  <c r="BT85" i="1"/>
  <c r="BS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C85" i="1"/>
  <c r="BB85" i="1"/>
  <c r="BA85" i="1"/>
  <c r="AZ85" i="1"/>
  <c r="AY85" i="1"/>
  <c r="DD84" i="1"/>
  <c r="DC84" i="1"/>
  <c r="DA84" i="1"/>
  <c r="CZ84" i="1"/>
  <c r="CX84" i="1"/>
  <c r="CW84" i="1"/>
  <c r="CY84" i="1" s="1"/>
  <c r="CV84" i="1"/>
  <c r="CU84" i="1"/>
  <c r="CS84" i="1"/>
  <c r="CR84" i="1"/>
  <c r="CQ84" i="1"/>
  <c r="CO84" i="1"/>
  <c r="CN84" i="1"/>
  <c r="CM84" i="1"/>
  <c r="CH84" i="1"/>
  <c r="CG84" i="1"/>
  <c r="CF84" i="1"/>
  <c r="CE84" i="1"/>
  <c r="CD84" i="1"/>
  <c r="CC84" i="1"/>
  <c r="CB84" i="1"/>
  <c r="CA84" i="1"/>
  <c r="BY84" i="1"/>
  <c r="BX84" i="1"/>
  <c r="BW84" i="1"/>
  <c r="BV84" i="1"/>
  <c r="BU84" i="1"/>
  <c r="BT84" i="1"/>
  <c r="BS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C84" i="1"/>
  <c r="BB84" i="1"/>
  <c r="BA84" i="1"/>
  <c r="AZ84" i="1"/>
  <c r="AY84" i="1"/>
  <c r="DD83" i="1"/>
  <c r="DC83" i="1"/>
  <c r="DA83" i="1"/>
  <c r="CZ83" i="1"/>
  <c r="CX83" i="1"/>
  <c r="CW83" i="1"/>
  <c r="CV83" i="1"/>
  <c r="CU83" i="1"/>
  <c r="CS83" i="1"/>
  <c r="CR83" i="1"/>
  <c r="CQ83" i="1"/>
  <c r="CO83" i="1"/>
  <c r="CN83" i="1"/>
  <c r="CM83" i="1"/>
  <c r="CH83" i="1"/>
  <c r="CG83" i="1"/>
  <c r="CF83" i="1"/>
  <c r="CE83" i="1"/>
  <c r="CD83" i="1"/>
  <c r="CC83" i="1"/>
  <c r="CB83" i="1"/>
  <c r="CA83" i="1"/>
  <c r="BY83" i="1"/>
  <c r="BX83" i="1"/>
  <c r="BW83" i="1"/>
  <c r="BV83" i="1"/>
  <c r="BU83" i="1"/>
  <c r="BT83" i="1"/>
  <c r="BS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C83" i="1"/>
  <c r="BB83" i="1"/>
  <c r="BA83" i="1"/>
  <c r="AZ83" i="1"/>
  <c r="AY83" i="1"/>
  <c r="DD82" i="1"/>
  <c r="DC82" i="1"/>
  <c r="DA82" i="1"/>
  <c r="CZ82" i="1"/>
  <c r="CX82" i="1"/>
  <c r="CW82" i="1"/>
  <c r="CV82" i="1"/>
  <c r="CU82" i="1"/>
  <c r="CS82" i="1"/>
  <c r="CR82" i="1"/>
  <c r="CQ82" i="1"/>
  <c r="CO82" i="1"/>
  <c r="CN82" i="1"/>
  <c r="CM82" i="1"/>
  <c r="CH82" i="1"/>
  <c r="CG82" i="1"/>
  <c r="CF82" i="1"/>
  <c r="CE82" i="1"/>
  <c r="CD82" i="1"/>
  <c r="CC82" i="1"/>
  <c r="CB82" i="1"/>
  <c r="CA82" i="1"/>
  <c r="BY82" i="1"/>
  <c r="BX82" i="1"/>
  <c r="BW82" i="1"/>
  <c r="BV82" i="1"/>
  <c r="BU82" i="1"/>
  <c r="BT82" i="1"/>
  <c r="BS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C82" i="1"/>
  <c r="BB82" i="1"/>
  <c r="BA82" i="1"/>
  <c r="AZ82" i="1"/>
  <c r="AY82" i="1"/>
  <c r="DD81" i="1"/>
  <c r="DE81" i="1" s="1"/>
  <c r="DC81" i="1"/>
  <c r="DA81" i="1"/>
  <c r="CZ81" i="1"/>
  <c r="CX81" i="1"/>
  <c r="CW81" i="1"/>
  <c r="CV81" i="1"/>
  <c r="CU81" i="1"/>
  <c r="CS81" i="1"/>
  <c r="CR81" i="1"/>
  <c r="CQ81" i="1"/>
  <c r="CO81" i="1"/>
  <c r="CN81" i="1"/>
  <c r="CM81" i="1"/>
  <c r="CH81" i="1"/>
  <c r="CG81" i="1"/>
  <c r="CF81" i="1"/>
  <c r="CE81" i="1"/>
  <c r="CD81" i="1"/>
  <c r="CC81" i="1"/>
  <c r="CB81" i="1"/>
  <c r="CA81" i="1"/>
  <c r="BY81" i="1"/>
  <c r="BX81" i="1"/>
  <c r="BW81" i="1"/>
  <c r="BV81" i="1"/>
  <c r="BU81" i="1"/>
  <c r="BT81" i="1"/>
  <c r="BS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C81" i="1"/>
  <c r="BB81" i="1"/>
  <c r="BA81" i="1"/>
  <c r="AZ81" i="1"/>
  <c r="AY81" i="1"/>
  <c r="DD80" i="1"/>
  <c r="DC80" i="1"/>
  <c r="DA80" i="1"/>
  <c r="CZ80" i="1"/>
  <c r="CX80" i="1"/>
  <c r="CW80" i="1"/>
  <c r="CV80" i="1"/>
  <c r="CU80" i="1"/>
  <c r="CS80" i="1"/>
  <c r="CR80" i="1"/>
  <c r="CQ80" i="1"/>
  <c r="CO80" i="1"/>
  <c r="CN80" i="1"/>
  <c r="CM80" i="1"/>
  <c r="CH80" i="1"/>
  <c r="CG80" i="1"/>
  <c r="CF80" i="1"/>
  <c r="CE80" i="1"/>
  <c r="CD80" i="1"/>
  <c r="CC80" i="1"/>
  <c r="CB80" i="1"/>
  <c r="CA80" i="1"/>
  <c r="BY80" i="1"/>
  <c r="BX80" i="1"/>
  <c r="BW80" i="1"/>
  <c r="BV80" i="1"/>
  <c r="BU80" i="1"/>
  <c r="BT80" i="1"/>
  <c r="BS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C80" i="1"/>
  <c r="BB80" i="1"/>
  <c r="BA80" i="1"/>
  <c r="AZ80" i="1"/>
  <c r="AY80" i="1"/>
  <c r="DD79" i="1"/>
  <c r="DC79" i="1"/>
  <c r="DA79" i="1"/>
  <c r="CZ79" i="1"/>
  <c r="CX79" i="1"/>
  <c r="CW79" i="1"/>
  <c r="CV79" i="1"/>
  <c r="CU79" i="1"/>
  <c r="CS79" i="1"/>
  <c r="CR79" i="1"/>
  <c r="CQ79" i="1"/>
  <c r="CO79" i="1"/>
  <c r="CN79" i="1"/>
  <c r="CM79" i="1"/>
  <c r="CH79" i="1"/>
  <c r="CG79" i="1"/>
  <c r="CF79" i="1"/>
  <c r="CE79" i="1"/>
  <c r="CD79" i="1"/>
  <c r="CC79" i="1"/>
  <c r="CB79" i="1"/>
  <c r="CA79" i="1"/>
  <c r="BY79" i="1"/>
  <c r="BX79" i="1"/>
  <c r="BW79" i="1"/>
  <c r="BV79" i="1"/>
  <c r="BU79" i="1"/>
  <c r="BT79" i="1"/>
  <c r="BS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C79" i="1"/>
  <c r="BB79" i="1"/>
  <c r="BA79" i="1"/>
  <c r="AZ79" i="1"/>
  <c r="AY79" i="1"/>
  <c r="DD78" i="1"/>
  <c r="DC78" i="1"/>
  <c r="DA78" i="1"/>
  <c r="CZ78" i="1"/>
  <c r="CX78" i="1"/>
  <c r="CW78" i="1"/>
  <c r="CV78" i="1"/>
  <c r="CU78" i="1"/>
  <c r="CS78" i="1"/>
  <c r="CR78" i="1"/>
  <c r="CQ78" i="1"/>
  <c r="CO78" i="1"/>
  <c r="CN78" i="1"/>
  <c r="CM78" i="1"/>
  <c r="CH78" i="1"/>
  <c r="CG78" i="1"/>
  <c r="CF78" i="1"/>
  <c r="CE78" i="1"/>
  <c r="CD78" i="1"/>
  <c r="CC78" i="1"/>
  <c r="CB78" i="1"/>
  <c r="CA78" i="1"/>
  <c r="BY78" i="1"/>
  <c r="BX78" i="1"/>
  <c r="BW78" i="1"/>
  <c r="BV78" i="1"/>
  <c r="BU78" i="1"/>
  <c r="BT78" i="1"/>
  <c r="BS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C78" i="1"/>
  <c r="BB78" i="1"/>
  <c r="BA78" i="1"/>
  <c r="AZ78" i="1"/>
  <c r="AY78" i="1"/>
  <c r="DD77" i="1"/>
  <c r="DC77" i="1"/>
  <c r="DA77" i="1"/>
  <c r="CZ77" i="1"/>
  <c r="CX77" i="1"/>
  <c r="CW77" i="1"/>
  <c r="CV77" i="1"/>
  <c r="CU77" i="1"/>
  <c r="CS77" i="1"/>
  <c r="CR77" i="1"/>
  <c r="CQ77" i="1"/>
  <c r="CO77" i="1"/>
  <c r="CN77" i="1"/>
  <c r="CM77" i="1"/>
  <c r="CH77" i="1"/>
  <c r="CG77" i="1"/>
  <c r="CF77" i="1"/>
  <c r="CE77" i="1"/>
  <c r="CD77" i="1"/>
  <c r="CC77" i="1"/>
  <c r="CB77" i="1"/>
  <c r="CA77" i="1"/>
  <c r="BY77" i="1"/>
  <c r="BX77" i="1"/>
  <c r="BW77" i="1"/>
  <c r="BV77" i="1"/>
  <c r="BU77" i="1"/>
  <c r="BT77" i="1"/>
  <c r="BS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C77" i="1"/>
  <c r="BB77" i="1"/>
  <c r="BA77" i="1"/>
  <c r="AZ77" i="1"/>
  <c r="AY77" i="1"/>
  <c r="DD76" i="1"/>
  <c r="DC76" i="1"/>
  <c r="DA76" i="1"/>
  <c r="CZ76" i="1"/>
  <c r="CX76" i="1"/>
  <c r="CW76" i="1"/>
  <c r="CY76" i="1" s="1"/>
  <c r="CV76" i="1"/>
  <c r="CU76" i="1"/>
  <c r="CS76" i="1"/>
  <c r="CR76" i="1"/>
  <c r="CQ76" i="1"/>
  <c r="CO76" i="1"/>
  <c r="CN76" i="1"/>
  <c r="CM76" i="1"/>
  <c r="CH76" i="1"/>
  <c r="CG76" i="1"/>
  <c r="CF76" i="1"/>
  <c r="CE76" i="1"/>
  <c r="CD76" i="1"/>
  <c r="CC76" i="1"/>
  <c r="CB76" i="1"/>
  <c r="CA76" i="1"/>
  <c r="BY76" i="1"/>
  <c r="BX76" i="1"/>
  <c r="BW76" i="1"/>
  <c r="BV76" i="1"/>
  <c r="BU76" i="1"/>
  <c r="BT76" i="1"/>
  <c r="BS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C76" i="1"/>
  <c r="BB76" i="1"/>
  <c r="BA76" i="1"/>
  <c r="AZ76" i="1"/>
  <c r="AY76" i="1"/>
  <c r="DD75" i="1"/>
  <c r="DC75" i="1"/>
  <c r="DA75" i="1"/>
  <c r="CZ75" i="1"/>
  <c r="CX75" i="1"/>
  <c r="CW75" i="1"/>
  <c r="CV75" i="1"/>
  <c r="CU75" i="1"/>
  <c r="CS75" i="1"/>
  <c r="CR75" i="1"/>
  <c r="CQ75" i="1"/>
  <c r="CO75" i="1"/>
  <c r="CN75" i="1"/>
  <c r="CM75" i="1"/>
  <c r="CH75" i="1"/>
  <c r="CG75" i="1"/>
  <c r="CF75" i="1"/>
  <c r="CE75" i="1"/>
  <c r="CD75" i="1"/>
  <c r="CC75" i="1"/>
  <c r="CB75" i="1"/>
  <c r="CA75" i="1"/>
  <c r="BY75" i="1"/>
  <c r="BX75" i="1"/>
  <c r="BW75" i="1"/>
  <c r="BV75" i="1"/>
  <c r="BU75" i="1"/>
  <c r="BT75" i="1"/>
  <c r="BS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C75" i="1"/>
  <c r="BB75" i="1"/>
  <c r="BA75" i="1"/>
  <c r="AZ75" i="1"/>
  <c r="AY75" i="1"/>
  <c r="DD74" i="1"/>
  <c r="DC74" i="1"/>
  <c r="DA74" i="1"/>
  <c r="CZ74" i="1"/>
  <c r="CX74" i="1"/>
  <c r="CW74" i="1"/>
  <c r="CV74" i="1"/>
  <c r="CU74" i="1"/>
  <c r="CS74" i="1"/>
  <c r="CR74" i="1"/>
  <c r="CQ74" i="1"/>
  <c r="CO74" i="1"/>
  <c r="CN74" i="1"/>
  <c r="CM74" i="1"/>
  <c r="CH74" i="1"/>
  <c r="CG74" i="1"/>
  <c r="CF74" i="1"/>
  <c r="CE74" i="1"/>
  <c r="CD74" i="1"/>
  <c r="CC74" i="1"/>
  <c r="CB74" i="1"/>
  <c r="CA74" i="1"/>
  <c r="BY74" i="1"/>
  <c r="BX74" i="1"/>
  <c r="BW74" i="1"/>
  <c r="BV74" i="1"/>
  <c r="BU74" i="1"/>
  <c r="BT74" i="1"/>
  <c r="BS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C74" i="1"/>
  <c r="BB74" i="1"/>
  <c r="BA74" i="1"/>
  <c r="AZ74" i="1"/>
  <c r="AY74" i="1"/>
  <c r="DD73" i="1"/>
  <c r="DC73" i="1"/>
  <c r="DA73" i="1"/>
  <c r="CZ73" i="1"/>
  <c r="CX73" i="1"/>
  <c r="CW73" i="1"/>
  <c r="CV73" i="1"/>
  <c r="CU73" i="1"/>
  <c r="CS73" i="1"/>
  <c r="CR73" i="1"/>
  <c r="CQ73" i="1"/>
  <c r="CO73" i="1"/>
  <c r="CN73" i="1"/>
  <c r="CM73" i="1"/>
  <c r="CH73" i="1"/>
  <c r="CG73" i="1"/>
  <c r="CF73" i="1"/>
  <c r="CE73" i="1"/>
  <c r="CD73" i="1"/>
  <c r="CC73" i="1"/>
  <c r="CB73" i="1"/>
  <c r="CA73" i="1"/>
  <c r="BY73" i="1"/>
  <c r="BX73" i="1"/>
  <c r="BW73" i="1"/>
  <c r="BV73" i="1"/>
  <c r="BU73" i="1"/>
  <c r="BT73" i="1"/>
  <c r="BS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C73" i="1"/>
  <c r="BB73" i="1"/>
  <c r="BA73" i="1"/>
  <c r="AZ73" i="1"/>
  <c r="AY73" i="1"/>
  <c r="DD72" i="1"/>
  <c r="DC72" i="1"/>
  <c r="DA72" i="1"/>
  <c r="CZ72" i="1"/>
  <c r="CX72" i="1"/>
  <c r="CW72" i="1"/>
  <c r="CV72" i="1"/>
  <c r="CU72" i="1"/>
  <c r="CS72" i="1"/>
  <c r="CR72" i="1"/>
  <c r="CQ72" i="1"/>
  <c r="CO72" i="1"/>
  <c r="CN72" i="1"/>
  <c r="CM72" i="1"/>
  <c r="CH72" i="1"/>
  <c r="CG72" i="1"/>
  <c r="CF72" i="1"/>
  <c r="CE72" i="1"/>
  <c r="CD72" i="1"/>
  <c r="CC72" i="1"/>
  <c r="CB72" i="1"/>
  <c r="CA72" i="1"/>
  <c r="BY72" i="1"/>
  <c r="BX72" i="1"/>
  <c r="BW72" i="1"/>
  <c r="BV72" i="1"/>
  <c r="BU72" i="1"/>
  <c r="BT72" i="1"/>
  <c r="BS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C72" i="1"/>
  <c r="BB72" i="1"/>
  <c r="BA72" i="1"/>
  <c r="AZ72" i="1"/>
  <c r="AY72" i="1"/>
  <c r="DD71" i="1"/>
  <c r="DC71" i="1"/>
  <c r="DA71" i="1"/>
  <c r="CZ71" i="1"/>
  <c r="CX71" i="1"/>
  <c r="CW71" i="1"/>
  <c r="CV71" i="1"/>
  <c r="CU71" i="1"/>
  <c r="CS71" i="1"/>
  <c r="CR71" i="1"/>
  <c r="CQ71" i="1"/>
  <c r="CO71" i="1"/>
  <c r="CN71" i="1"/>
  <c r="CM71" i="1"/>
  <c r="CH71" i="1"/>
  <c r="CG71" i="1"/>
  <c r="CF71" i="1"/>
  <c r="CE71" i="1"/>
  <c r="CD71" i="1"/>
  <c r="CC71" i="1"/>
  <c r="CB71" i="1"/>
  <c r="CA71" i="1"/>
  <c r="BY71" i="1"/>
  <c r="BX71" i="1"/>
  <c r="BW71" i="1"/>
  <c r="BV71" i="1"/>
  <c r="BU71" i="1"/>
  <c r="BT71" i="1"/>
  <c r="BS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C71" i="1"/>
  <c r="BB71" i="1"/>
  <c r="BA71" i="1"/>
  <c r="AZ71" i="1"/>
  <c r="AY71" i="1"/>
  <c r="DD70" i="1"/>
  <c r="DC70" i="1"/>
  <c r="DA70" i="1"/>
  <c r="CZ70" i="1"/>
  <c r="CX70" i="1"/>
  <c r="CW70" i="1"/>
  <c r="CV70" i="1"/>
  <c r="CU70" i="1"/>
  <c r="CS70" i="1"/>
  <c r="CR70" i="1"/>
  <c r="CQ70" i="1"/>
  <c r="CO70" i="1"/>
  <c r="CN70" i="1"/>
  <c r="CM70" i="1"/>
  <c r="CH70" i="1"/>
  <c r="CG70" i="1"/>
  <c r="CF70" i="1"/>
  <c r="CE70" i="1"/>
  <c r="CD70" i="1"/>
  <c r="CC70" i="1"/>
  <c r="CB70" i="1"/>
  <c r="CA70" i="1"/>
  <c r="BY70" i="1"/>
  <c r="BX70" i="1"/>
  <c r="BW70" i="1"/>
  <c r="BV70" i="1"/>
  <c r="BU70" i="1"/>
  <c r="BT70" i="1"/>
  <c r="BS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C70" i="1"/>
  <c r="BB70" i="1"/>
  <c r="BA70" i="1"/>
  <c r="AZ70" i="1"/>
  <c r="AY70" i="1"/>
  <c r="DD69" i="1"/>
  <c r="DC69" i="1"/>
  <c r="DA69" i="1"/>
  <c r="CZ69" i="1"/>
  <c r="CX69" i="1"/>
  <c r="CW69" i="1"/>
  <c r="CV69" i="1"/>
  <c r="CU69" i="1"/>
  <c r="CS69" i="1"/>
  <c r="CR69" i="1"/>
  <c r="CQ69" i="1"/>
  <c r="CO69" i="1"/>
  <c r="CN69" i="1"/>
  <c r="CM69" i="1"/>
  <c r="CH69" i="1"/>
  <c r="CG69" i="1"/>
  <c r="CF69" i="1"/>
  <c r="CE69" i="1"/>
  <c r="CD69" i="1"/>
  <c r="CC69" i="1"/>
  <c r="CB69" i="1"/>
  <c r="CA69" i="1"/>
  <c r="BY69" i="1"/>
  <c r="BX69" i="1"/>
  <c r="BW69" i="1"/>
  <c r="BV69" i="1"/>
  <c r="BU69" i="1"/>
  <c r="BT69" i="1"/>
  <c r="BS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C69" i="1"/>
  <c r="BB69" i="1"/>
  <c r="BA69" i="1"/>
  <c r="AZ69" i="1"/>
  <c r="AY69" i="1"/>
  <c r="DD68" i="1"/>
  <c r="DC68" i="1"/>
  <c r="DA68" i="1"/>
  <c r="CZ68" i="1"/>
  <c r="CX68" i="1"/>
  <c r="CW68" i="1"/>
  <c r="CY68" i="1" s="1"/>
  <c r="CV68" i="1"/>
  <c r="CU68" i="1"/>
  <c r="CS68" i="1"/>
  <c r="CR68" i="1"/>
  <c r="CQ68" i="1"/>
  <c r="CO68" i="1"/>
  <c r="CN68" i="1"/>
  <c r="CJ68" i="1" s="1"/>
  <c r="CM68" i="1"/>
  <c r="CH68" i="1"/>
  <c r="CG68" i="1"/>
  <c r="CF68" i="1"/>
  <c r="CE68" i="1"/>
  <c r="CD68" i="1"/>
  <c r="CC68" i="1"/>
  <c r="CB68" i="1"/>
  <c r="CA68" i="1"/>
  <c r="BY68" i="1"/>
  <c r="BX68" i="1"/>
  <c r="BW68" i="1"/>
  <c r="BV68" i="1"/>
  <c r="BU68" i="1"/>
  <c r="BT68" i="1"/>
  <c r="BS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C68" i="1"/>
  <c r="BB68" i="1"/>
  <c r="BA68" i="1"/>
  <c r="AZ68" i="1"/>
  <c r="AY68" i="1"/>
  <c r="DD67" i="1"/>
  <c r="DC67" i="1"/>
  <c r="DA67" i="1"/>
  <c r="CZ67" i="1"/>
  <c r="CX67" i="1"/>
  <c r="CW67" i="1"/>
  <c r="CV67" i="1"/>
  <c r="CU67" i="1"/>
  <c r="CS67" i="1"/>
  <c r="CR67" i="1"/>
  <c r="CQ67" i="1"/>
  <c r="CO67" i="1"/>
  <c r="CN67" i="1"/>
  <c r="CM67" i="1"/>
  <c r="CH67" i="1"/>
  <c r="CG67" i="1"/>
  <c r="CF67" i="1"/>
  <c r="CE67" i="1"/>
  <c r="CD67" i="1"/>
  <c r="CC67" i="1"/>
  <c r="CB67" i="1"/>
  <c r="CA67" i="1"/>
  <c r="BY67" i="1"/>
  <c r="BX67" i="1"/>
  <c r="BW67" i="1"/>
  <c r="BV67" i="1"/>
  <c r="BU67" i="1"/>
  <c r="BT67" i="1"/>
  <c r="BS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C67" i="1"/>
  <c r="BB67" i="1"/>
  <c r="BA67" i="1"/>
  <c r="AZ67" i="1"/>
  <c r="AY67" i="1"/>
  <c r="DD66" i="1"/>
  <c r="DC66" i="1"/>
  <c r="DA66" i="1"/>
  <c r="CZ66" i="1"/>
  <c r="CX66" i="1"/>
  <c r="CW66" i="1"/>
  <c r="CV66" i="1"/>
  <c r="CU66" i="1"/>
  <c r="CS66" i="1"/>
  <c r="CR66" i="1"/>
  <c r="CQ66" i="1"/>
  <c r="CO66" i="1"/>
  <c r="CN66" i="1"/>
  <c r="CM66" i="1"/>
  <c r="CH66" i="1"/>
  <c r="CG66" i="1"/>
  <c r="CF66" i="1"/>
  <c r="CE66" i="1"/>
  <c r="CD66" i="1"/>
  <c r="CC66" i="1"/>
  <c r="CB66" i="1"/>
  <c r="CA66" i="1"/>
  <c r="BY66" i="1"/>
  <c r="BX66" i="1"/>
  <c r="BW66" i="1"/>
  <c r="BV66" i="1"/>
  <c r="BU66" i="1"/>
  <c r="BT66" i="1"/>
  <c r="BS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C66" i="1"/>
  <c r="BB66" i="1"/>
  <c r="BA66" i="1"/>
  <c r="AZ66" i="1"/>
  <c r="AY66" i="1"/>
  <c r="DD65" i="1"/>
  <c r="DC65" i="1"/>
  <c r="DA65" i="1"/>
  <c r="CZ65" i="1"/>
  <c r="CX65" i="1"/>
  <c r="CW65" i="1"/>
  <c r="CV65" i="1"/>
  <c r="CU65" i="1"/>
  <c r="CS65" i="1"/>
  <c r="CR65" i="1"/>
  <c r="CQ65" i="1"/>
  <c r="CO65" i="1"/>
  <c r="CN65" i="1"/>
  <c r="CM65" i="1"/>
  <c r="CH65" i="1"/>
  <c r="CG65" i="1"/>
  <c r="CF65" i="1"/>
  <c r="CE65" i="1"/>
  <c r="CD65" i="1"/>
  <c r="CC65" i="1"/>
  <c r="CB65" i="1"/>
  <c r="CA65" i="1"/>
  <c r="BY65" i="1"/>
  <c r="BX65" i="1"/>
  <c r="BW65" i="1"/>
  <c r="BV65" i="1"/>
  <c r="BU65" i="1"/>
  <c r="BT65" i="1"/>
  <c r="BS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C65" i="1"/>
  <c r="BB65" i="1"/>
  <c r="BA65" i="1"/>
  <c r="AZ65" i="1"/>
  <c r="AY65" i="1"/>
  <c r="DD64" i="1"/>
  <c r="DC64" i="1"/>
  <c r="DA64" i="1"/>
  <c r="CZ64" i="1"/>
  <c r="CX64" i="1"/>
  <c r="CW64" i="1"/>
  <c r="CV64" i="1"/>
  <c r="CU64" i="1"/>
  <c r="CS64" i="1"/>
  <c r="CR64" i="1"/>
  <c r="CQ64" i="1"/>
  <c r="CO64" i="1"/>
  <c r="CN64" i="1"/>
  <c r="CM64" i="1"/>
  <c r="CH64" i="1"/>
  <c r="CG64" i="1"/>
  <c r="CF64" i="1"/>
  <c r="CE64" i="1"/>
  <c r="CD64" i="1"/>
  <c r="CC64" i="1"/>
  <c r="CB64" i="1"/>
  <c r="CA64" i="1"/>
  <c r="BY64" i="1"/>
  <c r="BX64" i="1"/>
  <c r="BW64" i="1"/>
  <c r="BV64" i="1"/>
  <c r="BU64" i="1"/>
  <c r="BT64" i="1"/>
  <c r="BS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C64" i="1"/>
  <c r="BB64" i="1"/>
  <c r="BA64" i="1"/>
  <c r="AZ64" i="1"/>
  <c r="AY64" i="1"/>
  <c r="DD63" i="1"/>
  <c r="DC63" i="1"/>
  <c r="DA63" i="1"/>
  <c r="CZ63" i="1"/>
  <c r="CX63" i="1"/>
  <c r="CW63" i="1"/>
  <c r="CV63" i="1"/>
  <c r="CU63" i="1"/>
  <c r="CS63" i="1"/>
  <c r="CR63" i="1"/>
  <c r="CQ63" i="1"/>
  <c r="CO63" i="1"/>
  <c r="CN63" i="1"/>
  <c r="CM63" i="1"/>
  <c r="CH63" i="1"/>
  <c r="CG63" i="1"/>
  <c r="CF63" i="1"/>
  <c r="CE63" i="1"/>
  <c r="CD63" i="1"/>
  <c r="CC63" i="1"/>
  <c r="CB63" i="1"/>
  <c r="CA63" i="1"/>
  <c r="BY63" i="1"/>
  <c r="BX63" i="1"/>
  <c r="BW63" i="1"/>
  <c r="BV63" i="1"/>
  <c r="BU63" i="1"/>
  <c r="BT63" i="1"/>
  <c r="BS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C63" i="1"/>
  <c r="BB63" i="1"/>
  <c r="BA63" i="1"/>
  <c r="AZ63" i="1"/>
  <c r="AY63" i="1"/>
  <c r="DD62" i="1"/>
  <c r="DC62" i="1"/>
  <c r="DA62" i="1"/>
  <c r="CZ62" i="1"/>
  <c r="CX62" i="1"/>
  <c r="CW62" i="1"/>
  <c r="CV62" i="1"/>
  <c r="CU62" i="1"/>
  <c r="CS62" i="1"/>
  <c r="CR62" i="1"/>
  <c r="CQ62" i="1"/>
  <c r="CO62" i="1"/>
  <c r="CN62" i="1"/>
  <c r="CM62" i="1"/>
  <c r="CH62" i="1"/>
  <c r="CG62" i="1"/>
  <c r="CF62" i="1"/>
  <c r="CE62" i="1"/>
  <c r="CD62" i="1"/>
  <c r="CC62" i="1"/>
  <c r="CB62" i="1"/>
  <c r="CA62" i="1"/>
  <c r="BY62" i="1"/>
  <c r="BX62" i="1"/>
  <c r="BW62" i="1"/>
  <c r="BV62" i="1"/>
  <c r="BU62" i="1"/>
  <c r="BT62" i="1"/>
  <c r="BS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C62" i="1"/>
  <c r="BB62" i="1"/>
  <c r="BA62" i="1"/>
  <c r="AZ62" i="1"/>
  <c r="AY62" i="1"/>
  <c r="DD61" i="1"/>
  <c r="DC61" i="1"/>
  <c r="DA61" i="1"/>
  <c r="CZ61" i="1"/>
  <c r="CX61" i="1"/>
  <c r="CW61" i="1"/>
  <c r="CV61" i="1"/>
  <c r="CU61" i="1"/>
  <c r="CS61" i="1"/>
  <c r="CR61" i="1"/>
  <c r="CQ61" i="1"/>
  <c r="CO61" i="1"/>
  <c r="CN61" i="1"/>
  <c r="CM61" i="1"/>
  <c r="CH61" i="1"/>
  <c r="CG61" i="1"/>
  <c r="CF61" i="1"/>
  <c r="CE61" i="1"/>
  <c r="CD61" i="1"/>
  <c r="CC61" i="1"/>
  <c r="CB61" i="1"/>
  <c r="CA61" i="1"/>
  <c r="BY61" i="1"/>
  <c r="BX61" i="1"/>
  <c r="BW61" i="1"/>
  <c r="BV61" i="1"/>
  <c r="BU61" i="1"/>
  <c r="BT61" i="1"/>
  <c r="BS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C61" i="1"/>
  <c r="BB61" i="1"/>
  <c r="BA61" i="1"/>
  <c r="AZ61" i="1"/>
  <c r="AY61" i="1"/>
  <c r="DD60" i="1"/>
  <c r="DC60" i="1"/>
  <c r="DA60" i="1"/>
  <c r="CZ60" i="1"/>
  <c r="CX60" i="1"/>
  <c r="CW60" i="1"/>
  <c r="CY60" i="1" s="1"/>
  <c r="CV60" i="1"/>
  <c r="CU60" i="1"/>
  <c r="CS60" i="1"/>
  <c r="CR60" i="1"/>
  <c r="CQ60" i="1"/>
  <c r="CO60" i="1"/>
  <c r="CN60" i="1"/>
  <c r="CJ60" i="1" s="1"/>
  <c r="CM60" i="1"/>
  <c r="CH60" i="1"/>
  <c r="CG60" i="1"/>
  <c r="CF60" i="1"/>
  <c r="CE60" i="1"/>
  <c r="CD60" i="1"/>
  <c r="CC60" i="1"/>
  <c r="CB60" i="1"/>
  <c r="CA60" i="1"/>
  <c r="BY60" i="1"/>
  <c r="BX60" i="1"/>
  <c r="BW60" i="1"/>
  <c r="BV60" i="1"/>
  <c r="BU60" i="1"/>
  <c r="BT60" i="1"/>
  <c r="BS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C60" i="1"/>
  <c r="BB60" i="1"/>
  <c r="BA60" i="1"/>
  <c r="AZ60" i="1"/>
  <c r="AY60" i="1"/>
  <c r="DD59" i="1"/>
  <c r="DC59" i="1"/>
  <c r="DA59" i="1"/>
  <c r="CZ59" i="1"/>
  <c r="CX59" i="1"/>
  <c r="CW59" i="1"/>
  <c r="CV59" i="1"/>
  <c r="CU59" i="1"/>
  <c r="CS59" i="1"/>
  <c r="CR59" i="1"/>
  <c r="CQ59" i="1"/>
  <c r="CO59" i="1"/>
  <c r="CN59" i="1"/>
  <c r="CM59" i="1"/>
  <c r="CH59" i="1"/>
  <c r="CG59" i="1"/>
  <c r="CF59" i="1"/>
  <c r="CE59" i="1"/>
  <c r="CD59" i="1"/>
  <c r="CC59" i="1"/>
  <c r="CB59" i="1"/>
  <c r="CA59" i="1"/>
  <c r="BY59" i="1"/>
  <c r="BX59" i="1"/>
  <c r="BW59" i="1"/>
  <c r="BV59" i="1"/>
  <c r="BU59" i="1"/>
  <c r="BT59" i="1"/>
  <c r="BS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C59" i="1"/>
  <c r="BB59" i="1"/>
  <c r="BA59" i="1"/>
  <c r="AZ59" i="1"/>
  <c r="AY59" i="1"/>
  <c r="DD58" i="1"/>
  <c r="DC58" i="1"/>
  <c r="DA58" i="1"/>
  <c r="CZ58" i="1"/>
  <c r="CX58" i="1"/>
  <c r="CW58" i="1"/>
  <c r="CV58" i="1"/>
  <c r="CU58" i="1"/>
  <c r="CS58" i="1"/>
  <c r="CR58" i="1"/>
  <c r="CQ58" i="1"/>
  <c r="CO58" i="1"/>
  <c r="CN58" i="1"/>
  <c r="CM58" i="1"/>
  <c r="CH58" i="1"/>
  <c r="CG58" i="1"/>
  <c r="CF58" i="1"/>
  <c r="CE58" i="1"/>
  <c r="CD58" i="1"/>
  <c r="CC58" i="1"/>
  <c r="CB58" i="1"/>
  <c r="CA58" i="1"/>
  <c r="BY58" i="1"/>
  <c r="BX58" i="1"/>
  <c r="BW58" i="1"/>
  <c r="BV58" i="1"/>
  <c r="BU58" i="1"/>
  <c r="BT58" i="1"/>
  <c r="BS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C58" i="1"/>
  <c r="BB58" i="1"/>
  <c r="BA58" i="1"/>
  <c r="AZ58" i="1"/>
  <c r="AY58" i="1"/>
  <c r="DD57" i="1"/>
  <c r="DC57" i="1"/>
  <c r="DA57" i="1"/>
  <c r="CZ57" i="1"/>
  <c r="CX57" i="1"/>
  <c r="CW57" i="1"/>
  <c r="CV57" i="1"/>
  <c r="CU57" i="1"/>
  <c r="CS57" i="1"/>
  <c r="CR57" i="1"/>
  <c r="CQ57" i="1"/>
  <c r="CO57" i="1"/>
  <c r="CN57" i="1"/>
  <c r="CM57" i="1"/>
  <c r="CH57" i="1"/>
  <c r="CG57" i="1"/>
  <c r="CF57" i="1"/>
  <c r="CE57" i="1"/>
  <c r="CD57" i="1"/>
  <c r="CC57" i="1"/>
  <c r="CB57" i="1"/>
  <c r="CA57" i="1"/>
  <c r="BY57" i="1"/>
  <c r="BX57" i="1"/>
  <c r="BW57" i="1"/>
  <c r="BV57" i="1"/>
  <c r="BU57" i="1"/>
  <c r="BT57" i="1"/>
  <c r="BS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C57" i="1"/>
  <c r="BB57" i="1"/>
  <c r="BA57" i="1"/>
  <c r="AZ57" i="1"/>
  <c r="AY57" i="1"/>
  <c r="DD56" i="1"/>
  <c r="DC56" i="1"/>
  <c r="DA56" i="1"/>
  <c r="CZ56" i="1"/>
  <c r="CX56" i="1"/>
  <c r="CW56" i="1"/>
  <c r="CV56" i="1"/>
  <c r="CU56" i="1"/>
  <c r="CS56" i="1"/>
  <c r="CR56" i="1"/>
  <c r="CQ56" i="1"/>
  <c r="CO56" i="1"/>
  <c r="CN56" i="1"/>
  <c r="CM56" i="1"/>
  <c r="CH56" i="1"/>
  <c r="CG56" i="1"/>
  <c r="CF56" i="1"/>
  <c r="CE56" i="1"/>
  <c r="CD56" i="1"/>
  <c r="CC56" i="1"/>
  <c r="CB56" i="1"/>
  <c r="CA56" i="1"/>
  <c r="BY56" i="1"/>
  <c r="BX56" i="1"/>
  <c r="BW56" i="1"/>
  <c r="BV56" i="1"/>
  <c r="BU56" i="1"/>
  <c r="BT56" i="1"/>
  <c r="BS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C56" i="1"/>
  <c r="BB56" i="1"/>
  <c r="BA56" i="1"/>
  <c r="AZ56" i="1"/>
  <c r="AY56" i="1"/>
  <c r="DD55" i="1"/>
  <c r="DC55" i="1"/>
  <c r="DA55" i="1"/>
  <c r="CZ55" i="1"/>
  <c r="CX55" i="1"/>
  <c r="CW55" i="1"/>
  <c r="CV55" i="1"/>
  <c r="CU55" i="1"/>
  <c r="CS55" i="1"/>
  <c r="CR55" i="1"/>
  <c r="CQ55" i="1"/>
  <c r="CO55" i="1"/>
  <c r="CN55" i="1"/>
  <c r="CM55" i="1"/>
  <c r="CH55" i="1"/>
  <c r="CG55" i="1"/>
  <c r="CF55" i="1"/>
  <c r="CE55" i="1"/>
  <c r="CD55" i="1"/>
  <c r="CC55" i="1"/>
  <c r="CB55" i="1"/>
  <c r="CA55" i="1"/>
  <c r="BY55" i="1"/>
  <c r="BX55" i="1"/>
  <c r="BW55" i="1"/>
  <c r="BV55" i="1"/>
  <c r="BU55" i="1"/>
  <c r="BT55" i="1"/>
  <c r="BS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C55" i="1"/>
  <c r="BB55" i="1"/>
  <c r="BA55" i="1"/>
  <c r="AZ55" i="1"/>
  <c r="AY55" i="1"/>
  <c r="DD54" i="1"/>
  <c r="DC54" i="1"/>
  <c r="DA54" i="1"/>
  <c r="CZ54" i="1"/>
  <c r="CX54" i="1"/>
  <c r="CW54" i="1"/>
  <c r="CV54" i="1"/>
  <c r="CU54" i="1"/>
  <c r="CS54" i="1"/>
  <c r="CR54" i="1"/>
  <c r="CQ54" i="1"/>
  <c r="CO54" i="1"/>
  <c r="CN54" i="1"/>
  <c r="CM54" i="1"/>
  <c r="CH54" i="1"/>
  <c r="CG54" i="1"/>
  <c r="CF54" i="1"/>
  <c r="CE54" i="1"/>
  <c r="CD54" i="1"/>
  <c r="CC54" i="1"/>
  <c r="CB54" i="1"/>
  <c r="CA54" i="1"/>
  <c r="BY54" i="1"/>
  <c r="BX54" i="1"/>
  <c r="BW54" i="1"/>
  <c r="BV54" i="1"/>
  <c r="BU54" i="1"/>
  <c r="BT54" i="1"/>
  <c r="BS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C54" i="1"/>
  <c r="BB54" i="1"/>
  <c r="BA54" i="1"/>
  <c r="AZ54" i="1"/>
  <c r="AY54" i="1"/>
  <c r="DD53" i="1"/>
  <c r="DC53" i="1"/>
  <c r="DA53" i="1"/>
  <c r="CZ53" i="1"/>
  <c r="CX53" i="1"/>
  <c r="CW53" i="1"/>
  <c r="CV53" i="1"/>
  <c r="CU53" i="1"/>
  <c r="CS53" i="1"/>
  <c r="CR53" i="1"/>
  <c r="CQ53" i="1"/>
  <c r="CO53" i="1"/>
  <c r="CN53" i="1"/>
  <c r="CM53" i="1"/>
  <c r="CH53" i="1"/>
  <c r="CG53" i="1"/>
  <c r="CF53" i="1"/>
  <c r="CE53" i="1"/>
  <c r="CD53" i="1"/>
  <c r="CC53" i="1"/>
  <c r="CB53" i="1"/>
  <c r="CA53" i="1"/>
  <c r="BY53" i="1"/>
  <c r="BX53" i="1"/>
  <c r="BW53" i="1"/>
  <c r="BV53" i="1"/>
  <c r="BU53" i="1"/>
  <c r="BT53" i="1"/>
  <c r="BS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C53" i="1"/>
  <c r="BB53" i="1"/>
  <c r="BA53" i="1"/>
  <c r="AZ53" i="1"/>
  <c r="AY53" i="1"/>
  <c r="DD52" i="1"/>
  <c r="DC52" i="1"/>
  <c r="DA52" i="1"/>
  <c r="CZ52" i="1"/>
  <c r="CX52" i="1"/>
  <c r="CW52" i="1"/>
  <c r="CY52" i="1" s="1"/>
  <c r="CV52" i="1"/>
  <c r="CU52" i="1"/>
  <c r="CS52" i="1"/>
  <c r="CR52" i="1"/>
  <c r="CQ52" i="1"/>
  <c r="CO52" i="1"/>
  <c r="CN52" i="1"/>
  <c r="CJ52" i="1" s="1"/>
  <c r="CM52" i="1"/>
  <c r="CH52" i="1"/>
  <c r="CG52" i="1"/>
  <c r="CF52" i="1"/>
  <c r="CE52" i="1"/>
  <c r="CD52" i="1"/>
  <c r="CC52" i="1"/>
  <c r="CB52" i="1"/>
  <c r="CA52" i="1"/>
  <c r="BY52" i="1"/>
  <c r="BX52" i="1"/>
  <c r="BW52" i="1"/>
  <c r="BV52" i="1"/>
  <c r="BU52" i="1"/>
  <c r="BT52" i="1"/>
  <c r="BS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C52" i="1"/>
  <c r="BB52" i="1"/>
  <c r="BA52" i="1"/>
  <c r="AZ52" i="1"/>
  <c r="AY52" i="1"/>
  <c r="DD51" i="1"/>
  <c r="DC51" i="1"/>
  <c r="DA51" i="1"/>
  <c r="CZ51" i="1"/>
  <c r="CX51" i="1"/>
  <c r="CW51" i="1"/>
  <c r="CV51" i="1"/>
  <c r="CU51" i="1"/>
  <c r="CS51" i="1"/>
  <c r="CR51" i="1"/>
  <c r="CQ51" i="1"/>
  <c r="CO51" i="1"/>
  <c r="CN51" i="1"/>
  <c r="CM51" i="1"/>
  <c r="CH51" i="1"/>
  <c r="CG51" i="1"/>
  <c r="CF51" i="1"/>
  <c r="CE51" i="1"/>
  <c r="CD51" i="1"/>
  <c r="CC51" i="1"/>
  <c r="CB51" i="1"/>
  <c r="CA51" i="1"/>
  <c r="BY51" i="1"/>
  <c r="BX51" i="1"/>
  <c r="BW51" i="1"/>
  <c r="BV51" i="1"/>
  <c r="BU51" i="1"/>
  <c r="BT51" i="1"/>
  <c r="BS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C51" i="1"/>
  <c r="BB51" i="1"/>
  <c r="BA51" i="1"/>
  <c r="AZ51" i="1"/>
  <c r="AY51" i="1"/>
  <c r="DD50" i="1"/>
  <c r="DC50" i="1"/>
  <c r="DA50" i="1"/>
  <c r="CZ50" i="1"/>
  <c r="CX50" i="1"/>
  <c r="CW50" i="1"/>
  <c r="CV50" i="1"/>
  <c r="CU50" i="1"/>
  <c r="CS50" i="1"/>
  <c r="CR50" i="1"/>
  <c r="CQ50" i="1"/>
  <c r="CO50" i="1"/>
  <c r="CN50" i="1"/>
  <c r="CM50" i="1"/>
  <c r="CH50" i="1"/>
  <c r="CG50" i="1"/>
  <c r="CF50" i="1"/>
  <c r="CE50" i="1"/>
  <c r="CD50" i="1"/>
  <c r="CC50" i="1"/>
  <c r="CB50" i="1"/>
  <c r="CA50" i="1"/>
  <c r="BY50" i="1"/>
  <c r="BX50" i="1"/>
  <c r="BW50" i="1"/>
  <c r="BV50" i="1"/>
  <c r="BU50" i="1"/>
  <c r="BT50" i="1"/>
  <c r="BS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C50" i="1"/>
  <c r="BB50" i="1"/>
  <c r="BA50" i="1"/>
  <c r="AZ50" i="1"/>
  <c r="AY50" i="1"/>
  <c r="DD49" i="1"/>
  <c r="DC49" i="1"/>
  <c r="DA49" i="1"/>
  <c r="CZ49" i="1"/>
  <c r="CX49" i="1"/>
  <c r="CW49" i="1"/>
  <c r="CV49" i="1"/>
  <c r="CU49" i="1"/>
  <c r="CS49" i="1"/>
  <c r="CR49" i="1"/>
  <c r="CQ49" i="1"/>
  <c r="CO49" i="1"/>
  <c r="CN49" i="1"/>
  <c r="CM49" i="1"/>
  <c r="CH49" i="1"/>
  <c r="CG49" i="1"/>
  <c r="CF49" i="1"/>
  <c r="CE49" i="1"/>
  <c r="CD49" i="1"/>
  <c r="CC49" i="1"/>
  <c r="CB49" i="1"/>
  <c r="CA49" i="1"/>
  <c r="BY49" i="1"/>
  <c r="BX49" i="1"/>
  <c r="BW49" i="1"/>
  <c r="BV49" i="1"/>
  <c r="BU49" i="1"/>
  <c r="BT49" i="1"/>
  <c r="BS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C49" i="1"/>
  <c r="BB49" i="1"/>
  <c r="BA49" i="1"/>
  <c r="AZ49" i="1"/>
  <c r="AY49" i="1"/>
  <c r="DD48" i="1"/>
  <c r="DC48" i="1"/>
  <c r="DA48" i="1"/>
  <c r="CZ48" i="1"/>
  <c r="CX48" i="1"/>
  <c r="CW48" i="1"/>
  <c r="CV48" i="1"/>
  <c r="CU48" i="1"/>
  <c r="CS48" i="1"/>
  <c r="CR48" i="1"/>
  <c r="CQ48" i="1"/>
  <c r="CO48" i="1"/>
  <c r="CN48" i="1"/>
  <c r="CM48" i="1"/>
  <c r="CH48" i="1"/>
  <c r="CG48" i="1"/>
  <c r="CF48" i="1"/>
  <c r="CE48" i="1"/>
  <c r="CD48" i="1"/>
  <c r="CC48" i="1"/>
  <c r="CB48" i="1"/>
  <c r="CA48" i="1"/>
  <c r="BY48" i="1"/>
  <c r="BX48" i="1"/>
  <c r="BW48" i="1"/>
  <c r="BV48" i="1"/>
  <c r="BU48" i="1"/>
  <c r="BT48" i="1"/>
  <c r="BS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C48" i="1"/>
  <c r="BB48" i="1"/>
  <c r="BA48" i="1"/>
  <c r="AZ48" i="1"/>
  <c r="AY48" i="1"/>
  <c r="DD47" i="1"/>
  <c r="DC47" i="1"/>
  <c r="DA47" i="1"/>
  <c r="CZ47" i="1"/>
  <c r="CX47" i="1"/>
  <c r="CW47" i="1"/>
  <c r="CV47" i="1"/>
  <c r="CU47" i="1"/>
  <c r="CS47" i="1"/>
  <c r="CR47" i="1"/>
  <c r="CQ47" i="1"/>
  <c r="CO47" i="1"/>
  <c r="CN47" i="1"/>
  <c r="CM47" i="1"/>
  <c r="CH47" i="1"/>
  <c r="CG47" i="1"/>
  <c r="CF47" i="1"/>
  <c r="CE47" i="1"/>
  <c r="CD47" i="1"/>
  <c r="CC47" i="1"/>
  <c r="CB47" i="1"/>
  <c r="CA47" i="1"/>
  <c r="BY47" i="1"/>
  <c r="BX47" i="1"/>
  <c r="BW47" i="1"/>
  <c r="BV47" i="1"/>
  <c r="BU47" i="1"/>
  <c r="BT47" i="1"/>
  <c r="BS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C47" i="1"/>
  <c r="BB47" i="1"/>
  <c r="BA47" i="1"/>
  <c r="AZ47" i="1"/>
  <c r="AY47" i="1"/>
  <c r="DD46" i="1"/>
  <c r="DC46" i="1"/>
  <c r="DA46" i="1"/>
  <c r="CZ46" i="1"/>
  <c r="CX46" i="1"/>
  <c r="CW46" i="1"/>
  <c r="CV46" i="1"/>
  <c r="CU46" i="1"/>
  <c r="CS46" i="1"/>
  <c r="CR46" i="1"/>
  <c r="CQ46" i="1"/>
  <c r="CO46" i="1"/>
  <c r="CN46" i="1"/>
  <c r="CM46" i="1"/>
  <c r="CH46" i="1"/>
  <c r="CG46" i="1"/>
  <c r="CF46" i="1"/>
  <c r="CE46" i="1"/>
  <c r="CD46" i="1"/>
  <c r="CC46" i="1"/>
  <c r="CB46" i="1"/>
  <c r="CA46" i="1"/>
  <c r="BY46" i="1"/>
  <c r="BX46" i="1"/>
  <c r="BW46" i="1"/>
  <c r="BV46" i="1"/>
  <c r="BU46" i="1"/>
  <c r="BT46" i="1"/>
  <c r="BS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C46" i="1"/>
  <c r="BB46" i="1"/>
  <c r="BA46" i="1"/>
  <c r="AZ46" i="1"/>
  <c r="AY46" i="1"/>
  <c r="DD45" i="1"/>
  <c r="DC45" i="1"/>
  <c r="DA45" i="1"/>
  <c r="CZ45" i="1"/>
  <c r="CX45" i="1"/>
  <c r="CW45" i="1"/>
  <c r="CV45" i="1"/>
  <c r="CU45" i="1"/>
  <c r="CS45" i="1"/>
  <c r="CR45" i="1"/>
  <c r="CQ45" i="1"/>
  <c r="CO45" i="1"/>
  <c r="CN45" i="1"/>
  <c r="CM45" i="1"/>
  <c r="CH45" i="1"/>
  <c r="CG45" i="1"/>
  <c r="CI45" i="1" s="1"/>
  <c r="CF45" i="1"/>
  <c r="CE45" i="1"/>
  <c r="CD45" i="1"/>
  <c r="CC45" i="1"/>
  <c r="CB45" i="1"/>
  <c r="CA45" i="1"/>
  <c r="BY45" i="1"/>
  <c r="BX45" i="1"/>
  <c r="BW45" i="1"/>
  <c r="BV45" i="1"/>
  <c r="BU45" i="1"/>
  <c r="BT45" i="1"/>
  <c r="BS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C45" i="1"/>
  <c r="BB45" i="1"/>
  <c r="BA45" i="1"/>
  <c r="AZ45" i="1"/>
  <c r="AY45" i="1"/>
  <c r="DD44" i="1"/>
  <c r="DC44" i="1"/>
  <c r="DA44" i="1"/>
  <c r="CZ44" i="1"/>
  <c r="CX44" i="1"/>
  <c r="CW44" i="1"/>
  <c r="CV44" i="1"/>
  <c r="CU44" i="1"/>
  <c r="CS44" i="1"/>
  <c r="CR44" i="1"/>
  <c r="CQ44" i="1"/>
  <c r="CO44" i="1"/>
  <c r="CK44" i="1" s="1"/>
  <c r="CN44" i="1"/>
  <c r="CM44" i="1"/>
  <c r="CH44" i="1"/>
  <c r="CG44" i="1"/>
  <c r="CI44" i="1" s="1"/>
  <c r="CF44" i="1"/>
  <c r="CE44" i="1"/>
  <c r="CD44" i="1"/>
  <c r="CC44" i="1"/>
  <c r="CB44" i="1"/>
  <c r="CA44" i="1"/>
  <c r="BY44" i="1"/>
  <c r="BX44" i="1"/>
  <c r="BW44" i="1"/>
  <c r="BV44" i="1"/>
  <c r="BU44" i="1"/>
  <c r="BT44" i="1"/>
  <c r="BS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C44" i="1"/>
  <c r="BB44" i="1"/>
  <c r="BA44" i="1"/>
  <c r="AZ44" i="1"/>
  <c r="AY44" i="1"/>
  <c r="DD43" i="1"/>
  <c r="DC43" i="1"/>
  <c r="DA43" i="1"/>
  <c r="CZ43" i="1"/>
  <c r="CX43" i="1"/>
  <c r="CW43" i="1"/>
  <c r="CV43" i="1"/>
  <c r="CU43" i="1"/>
  <c r="CS43" i="1"/>
  <c r="CR43" i="1"/>
  <c r="CQ43" i="1"/>
  <c r="CO43" i="1"/>
  <c r="CN43" i="1"/>
  <c r="CM43" i="1"/>
  <c r="CH43" i="1"/>
  <c r="CG43" i="1"/>
  <c r="CF43" i="1"/>
  <c r="CE43" i="1"/>
  <c r="CD43" i="1"/>
  <c r="CC43" i="1"/>
  <c r="CB43" i="1"/>
  <c r="CA43" i="1"/>
  <c r="BY43" i="1"/>
  <c r="BX43" i="1"/>
  <c r="BW43" i="1"/>
  <c r="BV43" i="1"/>
  <c r="BU43" i="1"/>
  <c r="BT43" i="1"/>
  <c r="BS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C43" i="1"/>
  <c r="BB43" i="1"/>
  <c r="BA43" i="1"/>
  <c r="AZ43" i="1"/>
  <c r="AY43" i="1"/>
  <c r="DD42" i="1"/>
  <c r="DC42" i="1"/>
  <c r="DA42" i="1"/>
  <c r="CZ42" i="1"/>
  <c r="CX42" i="1"/>
  <c r="CW42" i="1"/>
  <c r="CV42" i="1"/>
  <c r="CU42" i="1"/>
  <c r="CS42" i="1"/>
  <c r="CR42" i="1"/>
  <c r="CQ42" i="1"/>
  <c r="CO42" i="1"/>
  <c r="CN42" i="1"/>
  <c r="CM42" i="1"/>
  <c r="CH42" i="1"/>
  <c r="CG42" i="1"/>
  <c r="CF42" i="1"/>
  <c r="CE42" i="1"/>
  <c r="CD42" i="1"/>
  <c r="CC42" i="1"/>
  <c r="CB42" i="1"/>
  <c r="CA42" i="1"/>
  <c r="BY42" i="1"/>
  <c r="BX42" i="1"/>
  <c r="BW42" i="1"/>
  <c r="BV42" i="1"/>
  <c r="BU42" i="1"/>
  <c r="BT42" i="1"/>
  <c r="BS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C42" i="1"/>
  <c r="BB42" i="1"/>
  <c r="BA42" i="1"/>
  <c r="AZ42" i="1"/>
  <c r="AY42" i="1"/>
  <c r="DD41" i="1"/>
  <c r="DC41" i="1"/>
  <c r="DA41" i="1"/>
  <c r="CZ41" i="1"/>
  <c r="CX41" i="1"/>
  <c r="CW41" i="1"/>
  <c r="CV41" i="1"/>
  <c r="CU41" i="1"/>
  <c r="CS41" i="1"/>
  <c r="CR41" i="1"/>
  <c r="CQ41" i="1"/>
  <c r="CO41" i="1"/>
  <c r="CN41" i="1"/>
  <c r="CM41" i="1"/>
  <c r="CH41" i="1"/>
  <c r="CG41" i="1"/>
  <c r="CF41" i="1"/>
  <c r="CE41" i="1"/>
  <c r="CD41" i="1"/>
  <c r="CC41" i="1"/>
  <c r="CB41" i="1"/>
  <c r="CA41" i="1"/>
  <c r="BY41" i="1"/>
  <c r="BX41" i="1"/>
  <c r="BW41" i="1"/>
  <c r="BV41" i="1"/>
  <c r="BU41" i="1"/>
  <c r="BT41" i="1"/>
  <c r="BS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C41" i="1"/>
  <c r="BB41" i="1"/>
  <c r="BA41" i="1"/>
  <c r="AZ41" i="1"/>
  <c r="AY41" i="1"/>
  <c r="DD40" i="1"/>
  <c r="DC40" i="1"/>
  <c r="DA40" i="1"/>
  <c r="CZ40" i="1"/>
  <c r="CX40" i="1"/>
  <c r="CW40" i="1"/>
  <c r="CV40" i="1"/>
  <c r="CU40" i="1"/>
  <c r="CS40" i="1"/>
  <c r="CR40" i="1"/>
  <c r="CQ40" i="1"/>
  <c r="CO40" i="1"/>
  <c r="CN40" i="1"/>
  <c r="CM40" i="1"/>
  <c r="CH40" i="1"/>
  <c r="CG40" i="1"/>
  <c r="CF40" i="1"/>
  <c r="CE40" i="1"/>
  <c r="CD40" i="1"/>
  <c r="CC40" i="1"/>
  <c r="CB40" i="1"/>
  <c r="CA40" i="1"/>
  <c r="BY40" i="1"/>
  <c r="BX40" i="1"/>
  <c r="BW40" i="1"/>
  <c r="BV40" i="1"/>
  <c r="BU40" i="1"/>
  <c r="BT40" i="1"/>
  <c r="BS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C40" i="1"/>
  <c r="BB40" i="1"/>
  <c r="BA40" i="1"/>
  <c r="AZ40" i="1"/>
  <c r="AY40" i="1"/>
  <c r="DD39" i="1"/>
  <c r="DC39" i="1"/>
  <c r="DA39" i="1"/>
  <c r="CZ39" i="1"/>
  <c r="CX39" i="1"/>
  <c r="CW39" i="1"/>
  <c r="CV39" i="1"/>
  <c r="CU39" i="1"/>
  <c r="CS39" i="1"/>
  <c r="CR39" i="1"/>
  <c r="CQ39" i="1"/>
  <c r="CO39" i="1"/>
  <c r="CN39" i="1"/>
  <c r="CM39" i="1"/>
  <c r="CH39" i="1"/>
  <c r="CG39" i="1"/>
  <c r="CF39" i="1"/>
  <c r="CE39" i="1"/>
  <c r="CD39" i="1"/>
  <c r="CC39" i="1"/>
  <c r="CB39" i="1"/>
  <c r="CA39" i="1"/>
  <c r="BY39" i="1"/>
  <c r="BX39" i="1"/>
  <c r="BW39" i="1"/>
  <c r="BV39" i="1"/>
  <c r="BU39" i="1"/>
  <c r="BT39" i="1"/>
  <c r="BS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C39" i="1"/>
  <c r="BB39" i="1"/>
  <c r="BA39" i="1"/>
  <c r="AZ39" i="1"/>
  <c r="AY39" i="1"/>
  <c r="DD38" i="1"/>
  <c r="DC38" i="1"/>
  <c r="DA38" i="1"/>
  <c r="CZ38" i="1"/>
  <c r="CX38" i="1"/>
  <c r="CW38" i="1"/>
  <c r="CY38" i="1" s="1"/>
  <c r="CV38" i="1"/>
  <c r="CU38" i="1"/>
  <c r="CS38" i="1"/>
  <c r="CR38" i="1"/>
  <c r="CQ38" i="1"/>
  <c r="CO38" i="1"/>
  <c r="CN38" i="1"/>
  <c r="CM38" i="1"/>
  <c r="CH38" i="1"/>
  <c r="CG38" i="1"/>
  <c r="CF38" i="1"/>
  <c r="CE38" i="1"/>
  <c r="CD38" i="1"/>
  <c r="CC38" i="1"/>
  <c r="CB38" i="1"/>
  <c r="CA38" i="1"/>
  <c r="BY38" i="1"/>
  <c r="BX38" i="1"/>
  <c r="BW38" i="1"/>
  <c r="BV38" i="1"/>
  <c r="BU38" i="1"/>
  <c r="BT38" i="1"/>
  <c r="BS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C38" i="1"/>
  <c r="BB38" i="1"/>
  <c r="BA38" i="1"/>
  <c r="AZ38" i="1"/>
  <c r="AY38" i="1"/>
  <c r="DD37" i="1"/>
  <c r="DC37" i="1"/>
  <c r="DA37" i="1"/>
  <c r="CZ37" i="1"/>
  <c r="CX37" i="1"/>
  <c r="CW37" i="1"/>
  <c r="CV37" i="1"/>
  <c r="CU37" i="1"/>
  <c r="CS37" i="1"/>
  <c r="CR37" i="1"/>
  <c r="CQ37" i="1"/>
  <c r="CO37" i="1"/>
  <c r="CN37" i="1"/>
  <c r="CM37" i="1"/>
  <c r="CH37" i="1"/>
  <c r="CG37" i="1"/>
  <c r="CF37" i="1"/>
  <c r="CE37" i="1"/>
  <c r="CD37" i="1"/>
  <c r="CC37" i="1"/>
  <c r="CB37" i="1"/>
  <c r="CA37" i="1"/>
  <c r="BY37" i="1"/>
  <c r="BX37" i="1"/>
  <c r="BW37" i="1"/>
  <c r="BV37" i="1"/>
  <c r="BU37" i="1"/>
  <c r="BT37" i="1"/>
  <c r="BS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C37" i="1"/>
  <c r="BB37" i="1"/>
  <c r="BA37" i="1"/>
  <c r="AZ37" i="1"/>
  <c r="AY37" i="1"/>
  <c r="DD36" i="1"/>
  <c r="DC36" i="1"/>
  <c r="DA36" i="1"/>
  <c r="CZ36" i="1"/>
  <c r="CX36" i="1"/>
  <c r="CW36" i="1"/>
  <c r="CV36" i="1"/>
  <c r="CU36" i="1"/>
  <c r="CS36" i="1"/>
  <c r="CR36" i="1"/>
  <c r="CQ36" i="1"/>
  <c r="CO36" i="1"/>
  <c r="CN36" i="1"/>
  <c r="CM36" i="1"/>
  <c r="CH36" i="1"/>
  <c r="CG36" i="1"/>
  <c r="CF36" i="1"/>
  <c r="CE36" i="1"/>
  <c r="CD36" i="1"/>
  <c r="CC36" i="1"/>
  <c r="CB36" i="1"/>
  <c r="CA36" i="1"/>
  <c r="BY36" i="1"/>
  <c r="BX36" i="1"/>
  <c r="BW36" i="1"/>
  <c r="BV36" i="1"/>
  <c r="BU36" i="1"/>
  <c r="BT36" i="1"/>
  <c r="BS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C36" i="1"/>
  <c r="BB36" i="1"/>
  <c r="BA36" i="1"/>
  <c r="AZ36" i="1"/>
  <c r="AY36" i="1"/>
  <c r="DD35" i="1"/>
  <c r="DC35" i="1"/>
  <c r="DA35" i="1"/>
  <c r="CZ35" i="1"/>
  <c r="CX35" i="1"/>
  <c r="CW35" i="1"/>
  <c r="CV35" i="1"/>
  <c r="CU35" i="1"/>
  <c r="CS35" i="1"/>
  <c r="CR35" i="1"/>
  <c r="CQ35" i="1"/>
  <c r="CO35" i="1"/>
  <c r="CN35" i="1"/>
  <c r="CM35" i="1"/>
  <c r="CH35" i="1"/>
  <c r="CG35" i="1"/>
  <c r="CF35" i="1"/>
  <c r="CE35" i="1"/>
  <c r="CD35" i="1"/>
  <c r="CC35" i="1"/>
  <c r="CB35" i="1"/>
  <c r="CA35" i="1"/>
  <c r="BY35" i="1"/>
  <c r="BX35" i="1"/>
  <c r="BW35" i="1"/>
  <c r="BV35" i="1"/>
  <c r="BU35" i="1"/>
  <c r="BT35" i="1"/>
  <c r="BS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C35" i="1"/>
  <c r="BB35" i="1"/>
  <c r="BA35" i="1"/>
  <c r="AZ35" i="1"/>
  <c r="AY35" i="1"/>
  <c r="DD34" i="1"/>
  <c r="DC34" i="1"/>
  <c r="DA34" i="1"/>
  <c r="CZ34" i="1"/>
  <c r="CX34" i="1"/>
  <c r="CW34" i="1"/>
  <c r="CV34" i="1"/>
  <c r="CU34" i="1"/>
  <c r="CS34" i="1"/>
  <c r="CR34" i="1"/>
  <c r="CQ34" i="1"/>
  <c r="CO34" i="1"/>
  <c r="CN34" i="1"/>
  <c r="CM34" i="1"/>
  <c r="CH34" i="1"/>
  <c r="CG34" i="1"/>
  <c r="CF34" i="1"/>
  <c r="CE34" i="1"/>
  <c r="CD34" i="1"/>
  <c r="CC34" i="1"/>
  <c r="CB34" i="1"/>
  <c r="CA34" i="1"/>
  <c r="BY34" i="1"/>
  <c r="BX34" i="1"/>
  <c r="BW34" i="1"/>
  <c r="BV34" i="1"/>
  <c r="BU34" i="1"/>
  <c r="BT34" i="1"/>
  <c r="BS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C34" i="1"/>
  <c r="BB34" i="1"/>
  <c r="BA34" i="1"/>
  <c r="AZ34" i="1"/>
  <c r="AY34" i="1"/>
  <c r="DD33" i="1"/>
  <c r="DC33" i="1"/>
  <c r="DA33" i="1"/>
  <c r="CZ33" i="1"/>
  <c r="CX33" i="1"/>
  <c r="CW33" i="1"/>
  <c r="CV33" i="1"/>
  <c r="CU33" i="1"/>
  <c r="CS33" i="1"/>
  <c r="CR33" i="1"/>
  <c r="CQ33" i="1"/>
  <c r="CO33" i="1"/>
  <c r="CN33" i="1"/>
  <c r="CM33" i="1"/>
  <c r="CH33" i="1"/>
  <c r="CG33" i="1"/>
  <c r="CF33" i="1"/>
  <c r="CE33" i="1"/>
  <c r="CD33" i="1"/>
  <c r="CC33" i="1"/>
  <c r="CB33" i="1"/>
  <c r="CA33" i="1"/>
  <c r="BY33" i="1"/>
  <c r="BX33" i="1"/>
  <c r="BW33" i="1"/>
  <c r="BV33" i="1"/>
  <c r="BU33" i="1"/>
  <c r="BT33" i="1"/>
  <c r="BS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C33" i="1"/>
  <c r="BB33" i="1"/>
  <c r="BA33" i="1"/>
  <c r="AZ33" i="1"/>
  <c r="AY33" i="1"/>
  <c r="DD32" i="1"/>
  <c r="DC32" i="1"/>
  <c r="DA32" i="1"/>
  <c r="CZ32" i="1"/>
  <c r="CX32" i="1"/>
  <c r="CW32" i="1"/>
  <c r="CV32" i="1"/>
  <c r="CU32" i="1"/>
  <c r="CS32" i="1"/>
  <c r="CR32" i="1"/>
  <c r="CQ32" i="1"/>
  <c r="CO32" i="1"/>
  <c r="CN32" i="1"/>
  <c r="CM32" i="1"/>
  <c r="CH32" i="1"/>
  <c r="CG32" i="1"/>
  <c r="CF32" i="1"/>
  <c r="CE32" i="1"/>
  <c r="CD32" i="1"/>
  <c r="CC32" i="1"/>
  <c r="CB32" i="1"/>
  <c r="CA32" i="1"/>
  <c r="BY32" i="1"/>
  <c r="BX32" i="1"/>
  <c r="BW32" i="1"/>
  <c r="BV32" i="1"/>
  <c r="BU32" i="1"/>
  <c r="BT32" i="1"/>
  <c r="BS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C32" i="1"/>
  <c r="BB32" i="1"/>
  <c r="BA32" i="1"/>
  <c r="AZ32" i="1"/>
  <c r="AY32" i="1"/>
  <c r="DD31" i="1"/>
  <c r="DC31" i="1"/>
  <c r="DA31" i="1"/>
  <c r="CZ31" i="1"/>
  <c r="CX31" i="1"/>
  <c r="CW31" i="1"/>
  <c r="CV31" i="1"/>
  <c r="CU31" i="1"/>
  <c r="CS31" i="1"/>
  <c r="CR31" i="1"/>
  <c r="CQ31" i="1"/>
  <c r="CO31" i="1"/>
  <c r="CN31" i="1"/>
  <c r="CM31" i="1"/>
  <c r="CH31" i="1"/>
  <c r="CG31" i="1"/>
  <c r="CF31" i="1"/>
  <c r="CE31" i="1"/>
  <c r="CD31" i="1"/>
  <c r="CC31" i="1"/>
  <c r="CB31" i="1"/>
  <c r="CA31" i="1"/>
  <c r="BY31" i="1"/>
  <c r="BX31" i="1"/>
  <c r="BW31" i="1"/>
  <c r="BV31" i="1"/>
  <c r="BU31" i="1"/>
  <c r="BT31" i="1"/>
  <c r="BS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C31" i="1"/>
  <c r="BB31" i="1"/>
  <c r="BA31" i="1"/>
  <c r="AZ31" i="1"/>
  <c r="AY31" i="1"/>
  <c r="DD30" i="1"/>
  <c r="DC30" i="1"/>
  <c r="DA30" i="1"/>
  <c r="CZ30" i="1"/>
  <c r="CX30" i="1"/>
  <c r="CW30" i="1"/>
  <c r="CV30" i="1"/>
  <c r="CU30" i="1"/>
  <c r="CS30" i="1"/>
  <c r="CR30" i="1"/>
  <c r="CQ30" i="1"/>
  <c r="CO30" i="1"/>
  <c r="CN30" i="1"/>
  <c r="CM30" i="1"/>
  <c r="CH30" i="1"/>
  <c r="CG30" i="1"/>
  <c r="CF30" i="1"/>
  <c r="CE30" i="1"/>
  <c r="CD30" i="1"/>
  <c r="CC30" i="1"/>
  <c r="CB30" i="1"/>
  <c r="CA30" i="1"/>
  <c r="BY30" i="1"/>
  <c r="BX30" i="1"/>
  <c r="BW30" i="1"/>
  <c r="BV30" i="1"/>
  <c r="BU30" i="1"/>
  <c r="BT30" i="1"/>
  <c r="BS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C30" i="1"/>
  <c r="BB30" i="1"/>
  <c r="BA30" i="1"/>
  <c r="AZ30" i="1"/>
  <c r="AY30" i="1"/>
  <c r="DD29" i="1"/>
  <c r="DC29" i="1"/>
  <c r="DA29" i="1"/>
  <c r="CZ29" i="1"/>
  <c r="CX29" i="1"/>
  <c r="CW29" i="1"/>
  <c r="CV29" i="1"/>
  <c r="CU29" i="1"/>
  <c r="CS29" i="1"/>
  <c r="CR29" i="1"/>
  <c r="CQ29" i="1"/>
  <c r="CO29" i="1"/>
  <c r="CN29" i="1"/>
  <c r="CM29" i="1"/>
  <c r="CH29" i="1"/>
  <c r="CG29" i="1"/>
  <c r="CF29" i="1"/>
  <c r="CE29" i="1"/>
  <c r="CD29" i="1"/>
  <c r="CC29" i="1"/>
  <c r="CB29" i="1"/>
  <c r="CA29" i="1"/>
  <c r="BY29" i="1"/>
  <c r="BX29" i="1"/>
  <c r="BW29" i="1"/>
  <c r="BV29" i="1"/>
  <c r="BU29" i="1"/>
  <c r="BT29" i="1"/>
  <c r="BS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C29" i="1"/>
  <c r="BB29" i="1"/>
  <c r="BA29" i="1"/>
  <c r="AZ29" i="1"/>
  <c r="AY29" i="1"/>
  <c r="DD28" i="1"/>
  <c r="DC28" i="1"/>
  <c r="DA28" i="1"/>
  <c r="CZ28" i="1"/>
  <c r="CX28" i="1"/>
  <c r="CW28" i="1"/>
  <c r="CV28" i="1"/>
  <c r="CU28" i="1"/>
  <c r="CS28" i="1"/>
  <c r="CR28" i="1"/>
  <c r="CQ28" i="1"/>
  <c r="CO28" i="1"/>
  <c r="CN28" i="1"/>
  <c r="CM28" i="1"/>
  <c r="CH28" i="1"/>
  <c r="CG28" i="1"/>
  <c r="CF28" i="1"/>
  <c r="CE28" i="1"/>
  <c r="CD28" i="1"/>
  <c r="CC28" i="1"/>
  <c r="CB28" i="1"/>
  <c r="CA28" i="1"/>
  <c r="BY28" i="1"/>
  <c r="BX28" i="1"/>
  <c r="BW28" i="1"/>
  <c r="BV28" i="1"/>
  <c r="BU28" i="1"/>
  <c r="BT28" i="1"/>
  <c r="BS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C28" i="1"/>
  <c r="BB28" i="1"/>
  <c r="BA28" i="1"/>
  <c r="AZ28" i="1"/>
  <c r="AY28" i="1"/>
  <c r="DD27" i="1"/>
  <c r="DC27" i="1"/>
  <c r="DA27" i="1"/>
  <c r="CZ27" i="1"/>
  <c r="CX27" i="1"/>
  <c r="CW27" i="1"/>
  <c r="CV27" i="1"/>
  <c r="CU27" i="1"/>
  <c r="CS27" i="1"/>
  <c r="CR27" i="1"/>
  <c r="CQ27" i="1"/>
  <c r="CO27" i="1"/>
  <c r="CN27" i="1"/>
  <c r="CM27" i="1"/>
  <c r="CH27" i="1"/>
  <c r="CG27" i="1"/>
  <c r="CF27" i="1"/>
  <c r="CE27" i="1"/>
  <c r="CD27" i="1"/>
  <c r="CC27" i="1"/>
  <c r="CB27" i="1"/>
  <c r="CA27" i="1"/>
  <c r="BY27" i="1"/>
  <c r="BX27" i="1"/>
  <c r="BW27" i="1"/>
  <c r="BV27" i="1"/>
  <c r="BU27" i="1"/>
  <c r="BT27" i="1"/>
  <c r="BS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C27" i="1"/>
  <c r="BB27" i="1"/>
  <c r="BA27" i="1"/>
  <c r="AZ27" i="1"/>
  <c r="AY27" i="1"/>
  <c r="DD26" i="1"/>
  <c r="DC26" i="1"/>
  <c r="DA26" i="1"/>
  <c r="CZ26" i="1"/>
  <c r="CX26" i="1"/>
  <c r="CW26" i="1"/>
  <c r="CV26" i="1"/>
  <c r="CU26" i="1"/>
  <c r="CS26" i="1"/>
  <c r="CR26" i="1"/>
  <c r="CQ26" i="1"/>
  <c r="CO26" i="1"/>
  <c r="CN26" i="1"/>
  <c r="CM26" i="1"/>
  <c r="CH26" i="1"/>
  <c r="CG26" i="1"/>
  <c r="CF26" i="1"/>
  <c r="CE26" i="1"/>
  <c r="CD26" i="1"/>
  <c r="CC26" i="1"/>
  <c r="CB26" i="1"/>
  <c r="CA26" i="1"/>
  <c r="BY26" i="1"/>
  <c r="BX26" i="1"/>
  <c r="BW26" i="1"/>
  <c r="BV26" i="1"/>
  <c r="BU26" i="1"/>
  <c r="BT26" i="1"/>
  <c r="BS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C26" i="1"/>
  <c r="BB26" i="1"/>
  <c r="BA26" i="1"/>
  <c r="AZ26" i="1"/>
  <c r="AY26" i="1"/>
  <c r="DD25" i="1"/>
  <c r="DC25" i="1"/>
  <c r="DA25" i="1"/>
  <c r="CZ25" i="1"/>
  <c r="CX25" i="1"/>
  <c r="CW25" i="1"/>
  <c r="CV25" i="1"/>
  <c r="CU25" i="1"/>
  <c r="CS25" i="1"/>
  <c r="CR25" i="1"/>
  <c r="CQ25" i="1"/>
  <c r="CO25" i="1"/>
  <c r="CN25" i="1"/>
  <c r="CM25" i="1"/>
  <c r="CH25" i="1"/>
  <c r="CG25" i="1"/>
  <c r="CF25" i="1"/>
  <c r="CE25" i="1"/>
  <c r="CD25" i="1"/>
  <c r="CC25" i="1"/>
  <c r="CB25" i="1"/>
  <c r="CA25" i="1"/>
  <c r="BY25" i="1"/>
  <c r="BX25" i="1"/>
  <c r="BW25" i="1"/>
  <c r="BV25" i="1"/>
  <c r="BU25" i="1"/>
  <c r="BT25" i="1"/>
  <c r="BS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C25" i="1"/>
  <c r="BB25" i="1"/>
  <c r="BA25" i="1"/>
  <c r="AZ25" i="1"/>
  <c r="AY25" i="1"/>
  <c r="DD24" i="1"/>
  <c r="DC24" i="1"/>
  <c r="DA24" i="1"/>
  <c r="CZ24" i="1"/>
  <c r="CX24" i="1"/>
  <c r="CW24" i="1"/>
  <c r="CV24" i="1"/>
  <c r="CU24" i="1"/>
  <c r="CS24" i="1"/>
  <c r="CR24" i="1"/>
  <c r="CQ24" i="1"/>
  <c r="CO24" i="1"/>
  <c r="CN24" i="1"/>
  <c r="CM24" i="1"/>
  <c r="CH24" i="1"/>
  <c r="CG24" i="1"/>
  <c r="CF24" i="1"/>
  <c r="CE24" i="1"/>
  <c r="CD24" i="1"/>
  <c r="CC24" i="1"/>
  <c r="CB24" i="1"/>
  <c r="CA24" i="1"/>
  <c r="BY24" i="1"/>
  <c r="BX24" i="1"/>
  <c r="BW24" i="1"/>
  <c r="BV24" i="1"/>
  <c r="BU24" i="1"/>
  <c r="BT24" i="1"/>
  <c r="BS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C24" i="1"/>
  <c r="BB24" i="1"/>
  <c r="BA24" i="1"/>
  <c r="AZ24" i="1"/>
  <c r="AY24" i="1"/>
  <c r="DD23" i="1"/>
  <c r="DC23" i="1"/>
  <c r="DA23" i="1"/>
  <c r="CZ23" i="1"/>
  <c r="CX23" i="1"/>
  <c r="CW23" i="1"/>
  <c r="CV23" i="1"/>
  <c r="CU23" i="1"/>
  <c r="CS23" i="1"/>
  <c r="CR23" i="1"/>
  <c r="CQ23" i="1"/>
  <c r="CO23" i="1"/>
  <c r="CN23" i="1"/>
  <c r="CM23" i="1"/>
  <c r="CH23" i="1"/>
  <c r="CG23" i="1"/>
  <c r="CF23" i="1"/>
  <c r="CE23" i="1"/>
  <c r="CD23" i="1"/>
  <c r="CC23" i="1"/>
  <c r="CB23" i="1"/>
  <c r="CA23" i="1"/>
  <c r="BY23" i="1"/>
  <c r="BX23" i="1"/>
  <c r="BW23" i="1"/>
  <c r="BV23" i="1"/>
  <c r="BU23" i="1"/>
  <c r="BT23" i="1"/>
  <c r="BS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C23" i="1"/>
  <c r="BB23" i="1"/>
  <c r="BA23" i="1"/>
  <c r="AZ23" i="1"/>
  <c r="AY23" i="1"/>
  <c r="DD22" i="1"/>
  <c r="DC22" i="1"/>
  <c r="DA22" i="1"/>
  <c r="CZ22" i="1"/>
  <c r="CX22" i="1"/>
  <c r="CW22" i="1"/>
  <c r="CV22" i="1"/>
  <c r="CU22" i="1"/>
  <c r="CS22" i="1"/>
  <c r="CR22" i="1"/>
  <c r="CQ22" i="1"/>
  <c r="CO22" i="1"/>
  <c r="CN22" i="1"/>
  <c r="CM22" i="1"/>
  <c r="CH22" i="1"/>
  <c r="CG22" i="1"/>
  <c r="CF22" i="1"/>
  <c r="CE22" i="1"/>
  <c r="CD22" i="1"/>
  <c r="CC22" i="1"/>
  <c r="CB22" i="1"/>
  <c r="CA22" i="1"/>
  <c r="BY22" i="1"/>
  <c r="BX22" i="1"/>
  <c r="BW22" i="1"/>
  <c r="BV22" i="1"/>
  <c r="BU22" i="1"/>
  <c r="BT22" i="1"/>
  <c r="BS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C22" i="1"/>
  <c r="BB22" i="1"/>
  <c r="BA22" i="1"/>
  <c r="AZ22" i="1"/>
  <c r="AY22" i="1"/>
  <c r="DD21" i="1"/>
  <c r="DC21" i="1"/>
  <c r="DA21" i="1"/>
  <c r="DB21" i="1" s="1"/>
  <c r="CZ21" i="1"/>
  <c r="CX21" i="1"/>
  <c r="CW21" i="1"/>
  <c r="CV21" i="1"/>
  <c r="CU21" i="1"/>
  <c r="CS21" i="1"/>
  <c r="CR21" i="1"/>
  <c r="CQ21" i="1"/>
  <c r="CO21" i="1"/>
  <c r="CN21" i="1"/>
  <c r="CM21" i="1"/>
  <c r="CH21" i="1"/>
  <c r="CG21" i="1"/>
  <c r="CF21" i="1"/>
  <c r="CE21" i="1"/>
  <c r="CD21" i="1"/>
  <c r="CC21" i="1"/>
  <c r="CB21" i="1"/>
  <c r="CA21" i="1"/>
  <c r="BY21" i="1"/>
  <c r="BX21" i="1"/>
  <c r="BW21" i="1"/>
  <c r="BV21" i="1"/>
  <c r="BU21" i="1"/>
  <c r="BT21" i="1"/>
  <c r="BS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C21" i="1"/>
  <c r="BB21" i="1"/>
  <c r="BA21" i="1"/>
  <c r="AZ21" i="1"/>
  <c r="AY21" i="1"/>
  <c r="DD20" i="1"/>
  <c r="DC20" i="1"/>
  <c r="DA20" i="1"/>
  <c r="CZ20" i="1"/>
  <c r="CX20" i="1"/>
  <c r="CW20" i="1"/>
  <c r="CV20" i="1"/>
  <c r="CU20" i="1"/>
  <c r="CS20" i="1"/>
  <c r="CR20" i="1"/>
  <c r="CQ20" i="1"/>
  <c r="CO20" i="1"/>
  <c r="CN20" i="1"/>
  <c r="CM20" i="1"/>
  <c r="CH20" i="1"/>
  <c r="CG20" i="1"/>
  <c r="CF20" i="1"/>
  <c r="CE20" i="1"/>
  <c r="CD20" i="1"/>
  <c r="CC20" i="1"/>
  <c r="CB20" i="1"/>
  <c r="CA20" i="1"/>
  <c r="BY20" i="1"/>
  <c r="BX20" i="1"/>
  <c r="BW20" i="1"/>
  <c r="BV20" i="1"/>
  <c r="BU20" i="1"/>
  <c r="BT20" i="1"/>
  <c r="BS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C20" i="1"/>
  <c r="BB20" i="1"/>
  <c r="BA20" i="1"/>
  <c r="AZ20" i="1"/>
  <c r="AY20" i="1"/>
  <c r="DD19" i="1"/>
  <c r="DC19" i="1"/>
  <c r="DA19" i="1"/>
  <c r="CZ19" i="1"/>
  <c r="CX19" i="1"/>
  <c r="CW19" i="1"/>
  <c r="CV19" i="1"/>
  <c r="CU19" i="1"/>
  <c r="CS19" i="1"/>
  <c r="CR19" i="1"/>
  <c r="CQ19" i="1"/>
  <c r="CO19" i="1"/>
  <c r="CN19" i="1"/>
  <c r="CM19" i="1"/>
  <c r="CH19" i="1"/>
  <c r="CG19" i="1"/>
  <c r="CF19" i="1"/>
  <c r="CE19" i="1"/>
  <c r="CD19" i="1"/>
  <c r="CC19" i="1"/>
  <c r="CB19" i="1"/>
  <c r="CA19" i="1"/>
  <c r="BY19" i="1"/>
  <c r="BX19" i="1"/>
  <c r="BW19" i="1"/>
  <c r="BV19" i="1"/>
  <c r="BU19" i="1"/>
  <c r="BT19" i="1"/>
  <c r="BS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C19" i="1"/>
  <c r="BB19" i="1"/>
  <c r="BA19" i="1"/>
  <c r="AZ19" i="1"/>
  <c r="AY19" i="1"/>
  <c r="DD18" i="1"/>
  <c r="DC18" i="1"/>
  <c r="DA18" i="1"/>
  <c r="CZ18" i="1"/>
  <c r="CX18" i="1"/>
  <c r="CW18" i="1"/>
  <c r="CV18" i="1"/>
  <c r="CU18" i="1"/>
  <c r="CS18" i="1"/>
  <c r="CR18" i="1"/>
  <c r="CQ18" i="1"/>
  <c r="CO18" i="1"/>
  <c r="CN18" i="1"/>
  <c r="CM18" i="1"/>
  <c r="CH18" i="1"/>
  <c r="CG18" i="1"/>
  <c r="CF18" i="1"/>
  <c r="CE18" i="1"/>
  <c r="CD18" i="1"/>
  <c r="CC18" i="1"/>
  <c r="CB18" i="1"/>
  <c r="CA18" i="1"/>
  <c r="BY18" i="1"/>
  <c r="BX18" i="1"/>
  <c r="BW18" i="1"/>
  <c r="BV18" i="1"/>
  <c r="BU18" i="1"/>
  <c r="BT18" i="1"/>
  <c r="BS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C18" i="1"/>
  <c r="BB18" i="1"/>
  <c r="BA18" i="1"/>
  <c r="AZ18" i="1"/>
  <c r="AY18" i="1"/>
  <c r="DD17" i="1"/>
  <c r="DC17" i="1"/>
  <c r="DA17" i="1"/>
  <c r="CZ17" i="1"/>
  <c r="CX17" i="1"/>
  <c r="CW17" i="1"/>
  <c r="CV17" i="1"/>
  <c r="CU17" i="1"/>
  <c r="CS17" i="1"/>
  <c r="CR17" i="1"/>
  <c r="CQ17" i="1"/>
  <c r="CO17" i="1"/>
  <c r="CN17" i="1"/>
  <c r="CM17" i="1"/>
  <c r="CH17" i="1"/>
  <c r="CG17" i="1"/>
  <c r="CF17" i="1"/>
  <c r="CE17" i="1"/>
  <c r="CD17" i="1"/>
  <c r="CC17" i="1"/>
  <c r="CB17" i="1"/>
  <c r="CA17" i="1"/>
  <c r="BY17" i="1"/>
  <c r="BX17" i="1"/>
  <c r="BW17" i="1"/>
  <c r="BV17" i="1"/>
  <c r="BU17" i="1"/>
  <c r="BT17" i="1"/>
  <c r="BS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C17" i="1"/>
  <c r="BB17" i="1"/>
  <c r="BA17" i="1"/>
  <c r="AZ17" i="1"/>
  <c r="AY17" i="1"/>
  <c r="DD16" i="1"/>
  <c r="DC16" i="1"/>
  <c r="DA16" i="1"/>
  <c r="CZ16" i="1"/>
  <c r="CX16" i="1"/>
  <c r="CW16" i="1"/>
  <c r="CV16" i="1"/>
  <c r="CU16" i="1"/>
  <c r="CS16" i="1"/>
  <c r="CR16" i="1"/>
  <c r="CQ16" i="1"/>
  <c r="CO16" i="1"/>
  <c r="CN16" i="1"/>
  <c r="CM16" i="1"/>
  <c r="CH16" i="1"/>
  <c r="CG16" i="1"/>
  <c r="CF16" i="1"/>
  <c r="CE16" i="1"/>
  <c r="CD16" i="1"/>
  <c r="CC16" i="1"/>
  <c r="CB16" i="1"/>
  <c r="CA16" i="1"/>
  <c r="BY16" i="1"/>
  <c r="BX16" i="1"/>
  <c r="BW16" i="1"/>
  <c r="BV16" i="1"/>
  <c r="BU16" i="1"/>
  <c r="BT16" i="1"/>
  <c r="BS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C16" i="1"/>
  <c r="BB16" i="1"/>
  <c r="BA16" i="1"/>
  <c r="AZ16" i="1"/>
  <c r="AY16" i="1"/>
  <c r="DD15" i="1"/>
  <c r="DC15" i="1"/>
  <c r="DA15" i="1"/>
  <c r="CZ15" i="1"/>
  <c r="CX15" i="1"/>
  <c r="CW15" i="1"/>
  <c r="CV15" i="1"/>
  <c r="CU15" i="1"/>
  <c r="CS15" i="1"/>
  <c r="CR15" i="1"/>
  <c r="CQ15" i="1"/>
  <c r="CO15" i="1"/>
  <c r="CN15" i="1"/>
  <c r="CM15" i="1"/>
  <c r="CH15" i="1"/>
  <c r="CG15" i="1"/>
  <c r="CF15" i="1"/>
  <c r="CE15" i="1"/>
  <c r="CD15" i="1"/>
  <c r="CC15" i="1"/>
  <c r="CB15" i="1"/>
  <c r="CA15" i="1"/>
  <c r="BY15" i="1"/>
  <c r="BX15" i="1"/>
  <c r="BW15" i="1"/>
  <c r="BV15" i="1"/>
  <c r="BU15" i="1"/>
  <c r="BT15" i="1"/>
  <c r="BS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C15" i="1"/>
  <c r="BB15" i="1"/>
  <c r="BA15" i="1"/>
  <c r="AZ15" i="1"/>
  <c r="AY15" i="1"/>
  <c r="DD14" i="1"/>
  <c r="DC14" i="1"/>
  <c r="DA14" i="1"/>
  <c r="CZ14" i="1"/>
  <c r="CX14" i="1"/>
  <c r="CW14" i="1"/>
  <c r="CV14" i="1"/>
  <c r="CU14" i="1"/>
  <c r="CS14" i="1"/>
  <c r="CR14" i="1"/>
  <c r="CQ14" i="1"/>
  <c r="CO14" i="1"/>
  <c r="CN14" i="1"/>
  <c r="CM14" i="1"/>
  <c r="CH14" i="1"/>
  <c r="CG14" i="1"/>
  <c r="CF14" i="1"/>
  <c r="CE14" i="1"/>
  <c r="CD14" i="1"/>
  <c r="CC14" i="1"/>
  <c r="CB14" i="1"/>
  <c r="CA14" i="1"/>
  <c r="BY14" i="1"/>
  <c r="BX14" i="1"/>
  <c r="BW14" i="1"/>
  <c r="BV14" i="1"/>
  <c r="BU14" i="1"/>
  <c r="BT14" i="1"/>
  <c r="BS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C14" i="1"/>
  <c r="BB14" i="1"/>
  <c r="BA14" i="1"/>
  <c r="AZ14" i="1"/>
  <c r="AY14" i="1"/>
  <c r="DD13" i="1"/>
  <c r="DC13" i="1"/>
  <c r="DA13" i="1"/>
  <c r="CZ13" i="1"/>
  <c r="CX13" i="1"/>
  <c r="CW13" i="1"/>
  <c r="CV13" i="1"/>
  <c r="CU13" i="1"/>
  <c r="CS13" i="1"/>
  <c r="CR13" i="1"/>
  <c r="CQ13" i="1"/>
  <c r="CO13" i="1"/>
  <c r="CN13" i="1"/>
  <c r="CM13" i="1"/>
  <c r="CH13" i="1"/>
  <c r="CG13" i="1"/>
  <c r="CF13" i="1"/>
  <c r="CE13" i="1"/>
  <c r="CD13" i="1"/>
  <c r="CC13" i="1"/>
  <c r="CB13" i="1"/>
  <c r="CA13" i="1"/>
  <c r="BY13" i="1"/>
  <c r="BX13" i="1"/>
  <c r="BW13" i="1"/>
  <c r="BV13" i="1"/>
  <c r="BU13" i="1"/>
  <c r="BT13" i="1"/>
  <c r="BS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C13" i="1"/>
  <c r="BB13" i="1"/>
  <c r="BA13" i="1"/>
  <c r="AZ13" i="1"/>
  <c r="AY13" i="1"/>
  <c r="DD12" i="1"/>
  <c r="DC12" i="1"/>
  <c r="DA12" i="1"/>
  <c r="CZ12" i="1"/>
  <c r="CX12" i="1"/>
  <c r="CW12" i="1"/>
  <c r="CV12" i="1"/>
  <c r="CU12" i="1"/>
  <c r="CS12" i="1"/>
  <c r="CR12" i="1"/>
  <c r="CQ12" i="1"/>
  <c r="CO12" i="1"/>
  <c r="CN12" i="1"/>
  <c r="CM12" i="1"/>
  <c r="CH12" i="1"/>
  <c r="CG12" i="1"/>
  <c r="CF12" i="1"/>
  <c r="CE12" i="1"/>
  <c r="CD12" i="1"/>
  <c r="CC12" i="1"/>
  <c r="CB12" i="1"/>
  <c r="CA12" i="1"/>
  <c r="BY12" i="1"/>
  <c r="BX12" i="1"/>
  <c r="BW12" i="1"/>
  <c r="BV12" i="1"/>
  <c r="BU12" i="1"/>
  <c r="BT12" i="1"/>
  <c r="BS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C12" i="1"/>
  <c r="BB12" i="1"/>
  <c r="BA12" i="1"/>
  <c r="AZ12" i="1"/>
  <c r="AY12" i="1"/>
  <c r="DD11" i="1"/>
  <c r="DC11" i="1"/>
  <c r="DA11" i="1"/>
  <c r="CZ11" i="1"/>
  <c r="CX11" i="1"/>
  <c r="CW11" i="1"/>
  <c r="CV11" i="1"/>
  <c r="CU11" i="1"/>
  <c r="CS11" i="1"/>
  <c r="CR11" i="1"/>
  <c r="CQ11" i="1"/>
  <c r="CO11" i="1"/>
  <c r="CN11" i="1"/>
  <c r="CM11" i="1"/>
  <c r="CH11" i="1"/>
  <c r="CG11" i="1"/>
  <c r="CF11" i="1"/>
  <c r="CE11" i="1"/>
  <c r="CD11" i="1"/>
  <c r="CC11" i="1"/>
  <c r="CB11" i="1"/>
  <c r="CA11" i="1"/>
  <c r="BY11" i="1"/>
  <c r="BX11" i="1"/>
  <c r="BW11" i="1"/>
  <c r="BV11" i="1"/>
  <c r="BU11" i="1"/>
  <c r="BT11" i="1"/>
  <c r="BS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C11" i="1"/>
  <c r="BB11" i="1"/>
  <c r="BA11" i="1"/>
  <c r="AZ11" i="1"/>
  <c r="AY11" i="1"/>
  <c r="DD10" i="1"/>
  <c r="DC10" i="1"/>
  <c r="DA10" i="1"/>
  <c r="CZ10" i="1"/>
  <c r="CX10" i="1"/>
  <c r="CW10" i="1"/>
  <c r="CV10" i="1"/>
  <c r="CU10" i="1"/>
  <c r="CS10" i="1"/>
  <c r="CR10" i="1"/>
  <c r="CQ10" i="1"/>
  <c r="CO10" i="1"/>
  <c r="CN10" i="1"/>
  <c r="CM10" i="1"/>
  <c r="CH10" i="1"/>
  <c r="CG10" i="1"/>
  <c r="CF10" i="1"/>
  <c r="CE10" i="1"/>
  <c r="CD10" i="1"/>
  <c r="CC10" i="1"/>
  <c r="CB10" i="1"/>
  <c r="CA10" i="1"/>
  <c r="BY10" i="1"/>
  <c r="BX10" i="1"/>
  <c r="BW10" i="1"/>
  <c r="BV10" i="1"/>
  <c r="BU10" i="1"/>
  <c r="BT10" i="1"/>
  <c r="BS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C10" i="1"/>
  <c r="BB10" i="1"/>
  <c r="BA10" i="1"/>
  <c r="AZ10" i="1"/>
  <c r="AY10" i="1"/>
  <c r="DD9" i="1"/>
  <c r="DC9" i="1"/>
  <c r="DA9" i="1"/>
  <c r="CZ9" i="1"/>
  <c r="CX9" i="1"/>
  <c r="CW9" i="1"/>
  <c r="CV9" i="1"/>
  <c r="CU9" i="1"/>
  <c r="CS9" i="1"/>
  <c r="CR9" i="1"/>
  <c r="CQ9" i="1"/>
  <c r="CO9" i="1"/>
  <c r="CN9" i="1"/>
  <c r="CM9" i="1"/>
  <c r="CH9" i="1"/>
  <c r="CG9" i="1"/>
  <c r="CF9" i="1"/>
  <c r="CE9" i="1"/>
  <c r="CD9" i="1"/>
  <c r="CC9" i="1"/>
  <c r="CB9" i="1"/>
  <c r="CA9" i="1"/>
  <c r="BY9" i="1"/>
  <c r="BX9" i="1"/>
  <c r="BW9" i="1"/>
  <c r="BV9" i="1"/>
  <c r="BU9" i="1"/>
  <c r="BT9" i="1"/>
  <c r="BS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C9" i="1"/>
  <c r="BB9" i="1"/>
  <c r="BA9" i="1"/>
  <c r="AZ9" i="1"/>
  <c r="AY9" i="1"/>
  <c r="DD8" i="1"/>
  <c r="DC8" i="1"/>
  <c r="DA8" i="1"/>
  <c r="CZ8" i="1"/>
  <c r="CX8" i="1"/>
  <c r="CW8" i="1"/>
  <c r="CV8" i="1"/>
  <c r="CU8" i="1"/>
  <c r="CS8" i="1"/>
  <c r="CR8" i="1"/>
  <c r="CQ8" i="1"/>
  <c r="CO8" i="1"/>
  <c r="CN8" i="1"/>
  <c r="CM8" i="1"/>
  <c r="CH8" i="1"/>
  <c r="CG8" i="1"/>
  <c r="CF8" i="1"/>
  <c r="CE8" i="1"/>
  <c r="CD8" i="1"/>
  <c r="CC8" i="1"/>
  <c r="CB8" i="1"/>
  <c r="CA8" i="1"/>
  <c r="BY8" i="1"/>
  <c r="BX8" i="1"/>
  <c r="BW8" i="1"/>
  <c r="BV8" i="1"/>
  <c r="BU8" i="1"/>
  <c r="BT8" i="1"/>
  <c r="BS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C8" i="1"/>
  <c r="BB8" i="1"/>
  <c r="BA8" i="1"/>
  <c r="AZ8" i="1"/>
  <c r="AY8" i="1"/>
  <c r="DD7" i="1"/>
  <c r="DC7" i="1"/>
  <c r="DA7" i="1"/>
  <c r="CZ7" i="1"/>
  <c r="CX7" i="1"/>
  <c r="CW7" i="1"/>
  <c r="CV7" i="1"/>
  <c r="CU7" i="1"/>
  <c r="CS7" i="1"/>
  <c r="CR7" i="1"/>
  <c r="CQ7" i="1"/>
  <c r="CO7" i="1"/>
  <c r="CN7" i="1"/>
  <c r="CM7" i="1"/>
  <c r="CH7" i="1"/>
  <c r="CG7" i="1"/>
  <c r="CF7" i="1"/>
  <c r="CE7" i="1"/>
  <c r="CD7" i="1"/>
  <c r="CC7" i="1"/>
  <c r="CB7" i="1"/>
  <c r="CA7" i="1"/>
  <c r="BY7" i="1"/>
  <c r="BX7" i="1"/>
  <c r="BW7" i="1"/>
  <c r="BV7" i="1"/>
  <c r="BU7" i="1"/>
  <c r="BT7" i="1"/>
  <c r="BS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C7" i="1"/>
  <c r="BB7" i="1"/>
  <c r="BA7" i="1"/>
  <c r="AZ7" i="1"/>
  <c r="AY7" i="1"/>
  <c r="DD6" i="1"/>
  <c r="DC6" i="1"/>
  <c r="DA6" i="1"/>
  <c r="CZ6" i="1"/>
  <c r="CX6" i="1"/>
  <c r="CW6" i="1"/>
  <c r="CV6" i="1"/>
  <c r="CU6" i="1"/>
  <c r="CS6" i="1"/>
  <c r="CR6" i="1"/>
  <c r="CQ6" i="1"/>
  <c r="CO6" i="1"/>
  <c r="CN6" i="1"/>
  <c r="CM6" i="1"/>
  <c r="CH6" i="1"/>
  <c r="CG6" i="1"/>
  <c r="CF6" i="1"/>
  <c r="CE6" i="1"/>
  <c r="CD6" i="1"/>
  <c r="CC6" i="1"/>
  <c r="CB6" i="1"/>
  <c r="CA6" i="1"/>
  <c r="BY6" i="1"/>
  <c r="BX6" i="1"/>
  <c r="BW6" i="1"/>
  <c r="BV6" i="1"/>
  <c r="BU6" i="1"/>
  <c r="BT6" i="1"/>
  <c r="BS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C6" i="1"/>
  <c r="BB6" i="1"/>
  <c r="BA6" i="1"/>
  <c r="AZ6" i="1"/>
  <c r="AY6" i="1"/>
  <c r="DD5" i="1"/>
  <c r="DC5" i="1"/>
  <c r="DA5" i="1"/>
  <c r="CZ5" i="1"/>
  <c r="CX5" i="1"/>
  <c r="CW5" i="1"/>
  <c r="CV5" i="1"/>
  <c r="CU5" i="1"/>
  <c r="CS5" i="1"/>
  <c r="CR5" i="1"/>
  <c r="CQ5" i="1"/>
  <c r="CO5" i="1"/>
  <c r="CN5" i="1"/>
  <c r="CM5" i="1"/>
  <c r="CH5" i="1"/>
  <c r="CG5" i="1"/>
  <c r="CF5" i="1"/>
  <c r="CE5" i="1"/>
  <c r="CD5" i="1"/>
  <c r="CC5" i="1"/>
  <c r="CB5" i="1"/>
  <c r="CA5" i="1"/>
  <c r="BY5" i="1"/>
  <c r="BX5" i="1"/>
  <c r="BW5" i="1"/>
  <c r="BV5" i="1"/>
  <c r="BU5" i="1"/>
  <c r="BT5" i="1"/>
  <c r="BS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C5" i="1"/>
  <c r="BB5" i="1"/>
  <c r="BA5" i="1"/>
  <c r="AZ5" i="1"/>
  <c r="AY5" i="1"/>
  <c r="DD4" i="1"/>
  <c r="DC4" i="1"/>
  <c r="DA4" i="1"/>
  <c r="CZ4" i="1"/>
  <c r="CX4" i="1"/>
  <c r="CW4" i="1"/>
  <c r="CV4" i="1"/>
  <c r="CU4" i="1"/>
  <c r="CS4" i="1"/>
  <c r="CR4" i="1"/>
  <c r="CQ4" i="1"/>
  <c r="CO4" i="1"/>
  <c r="CK4" i="1" s="1"/>
  <c r="CN4" i="1"/>
  <c r="CM4" i="1"/>
  <c r="CH4" i="1"/>
  <c r="CG4" i="1"/>
  <c r="CF4" i="1"/>
  <c r="CE4" i="1"/>
  <c r="CD4" i="1"/>
  <c r="CC4" i="1"/>
  <c r="CB4" i="1"/>
  <c r="CA4" i="1"/>
  <c r="BY4" i="1"/>
  <c r="BX4" i="1"/>
  <c r="BW4" i="1"/>
  <c r="BV4" i="1"/>
  <c r="BU4" i="1"/>
  <c r="BT4" i="1"/>
  <c r="BS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C4" i="1"/>
  <c r="BB4" i="1"/>
  <c r="BA4" i="1"/>
  <c r="AZ4" i="1"/>
  <c r="AY4" i="1"/>
  <c r="DD3" i="1"/>
  <c r="DC3" i="1"/>
  <c r="DA3" i="1"/>
  <c r="CZ3" i="1"/>
  <c r="CX3" i="1"/>
  <c r="CW3" i="1"/>
  <c r="CV3" i="1"/>
  <c r="CU3" i="1"/>
  <c r="CS3" i="1"/>
  <c r="CR3" i="1"/>
  <c r="CQ3" i="1"/>
  <c r="CO3" i="1"/>
  <c r="CN3" i="1"/>
  <c r="CM3" i="1"/>
  <c r="CH3" i="1"/>
  <c r="CG3" i="1"/>
  <c r="CF3" i="1"/>
  <c r="CE3" i="1"/>
  <c r="CD3" i="1"/>
  <c r="CC3" i="1"/>
  <c r="CB3" i="1"/>
  <c r="CA3" i="1"/>
  <c r="BY3" i="1"/>
  <c r="BX3" i="1"/>
  <c r="BW3" i="1"/>
  <c r="BV3" i="1"/>
  <c r="BU3" i="1"/>
  <c r="BT3" i="1"/>
  <c r="BS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C3" i="1"/>
  <c r="BB3" i="1"/>
  <c r="BA3" i="1"/>
  <c r="AZ3" i="1"/>
  <c r="AY3" i="1"/>
  <c r="DD2" i="1"/>
  <c r="DC2" i="1"/>
  <c r="DA2" i="1"/>
  <c r="CZ2" i="1"/>
  <c r="CX2" i="1"/>
  <c r="CW2" i="1"/>
  <c r="CV2" i="1"/>
  <c r="CU2" i="1"/>
  <c r="CS2" i="1"/>
  <c r="CR2" i="1"/>
  <c r="CQ2" i="1"/>
  <c r="CO2" i="1"/>
  <c r="CN2" i="1"/>
  <c r="CM2" i="1"/>
  <c r="CH2" i="1"/>
  <c r="CG2" i="1"/>
  <c r="CF2" i="1"/>
  <c r="CE2" i="1"/>
  <c r="CD2" i="1"/>
  <c r="CC2" i="1"/>
  <c r="CB2" i="1"/>
  <c r="CA2" i="1"/>
  <c r="BY2" i="1"/>
  <c r="BX2" i="1"/>
  <c r="BW2" i="1"/>
  <c r="BV2" i="1"/>
  <c r="BU2" i="1"/>
  <c r="BT2" i="1"/>
  <c r="BS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C2" i="1"/>
  <c r="BB2" i="1"/>
  <c r="BA2" i="1"/>
  <c r="AZ2" i="1"/>
  <c r="AY2" i="1"/>
  <c r="CJ255" i="1" l="1"/>
  <c r="DE264" i="1"/>
  <c r="CP293" i="1"/>
  <c r="CT296" i="1"/>
  <c r="DE296" i="1"/>
  <c r="CT312" i="1"/>
  <c r="DE312" i="1"/>
  <c r="CP317" i="1"/>
  <c r="CI329" i="1"/>
  <c r="BZ330" i="1"/>
  <c r="BZ362" i="1"/>
  <c r="CT376" i="1"/>
  <c r="CK397" i="1"/>
  <c r="BD413" i="1"/>
  <c r="CT431" i="1"/>
  <c r="CT158" i="1"/>
  <c r="DE430" i="1"/>
  <c r="CI431" i="1"/>
  <c r="CP194" i="1"/>
  <c r="CP202" i="1"/>
  <c r="DE205" i="1"/>
  <c r="BD211" i="1"/>
  <c r="CT213" i="1"/>
  <c r="BZ223" i="1"/>
  <c r="BZ231" i="1"/>
  <c r="CY240" i="1"/>
  <c r="DB243" i="1"/>
  <c r="DE252" i="1"/>
  <c r="DB258" i="1"/>
  <c r="DB290" i="1"/>
  <c r="CI293" i="1"/>
  <c r="CI310" i="1"/>
  <c r="DB315" i="1"/>
  <c r="BZ383" i="1"/>
  <c r="CY384" i="1"/>
  <c r="CJ436" i="1"/>
  <c r="CJ216" i="1"/>
  <c r="CJ296" i="1"/>
  <c r="BD297" i="1"/>
  <c r="CJ312" i="1"/>
  <c r="DE395" i="1"/>
  <c r="CI396" i="1"/>
  <c r="BZ429" i="1"/>
  <c r="DB20" i="1"/>
  <c r="CY133" i="1"/>
  <c r="CK136" i="1"/>
  <c r="CL136" i="1" s="1"/>
  <c r="CT138" i="1"/>
  <c r="CK144" i="1"/>
  <c r="CJ151" i="1"/>
  <c r="CJ194" i="1"/>
  <c r="CJ202" i="1"/>
  <c r="BZ244" i="1"/>
  <c r="CJ266" i="1"/>
  <c r="BZ469" i="1"/>
  <c r="CJ406" i="1"/>
  <c r="CI459" i="1"/>
  <c r="CY72" i="1"/>
  <c r="DE85" i="1"/>
  <c r="CY88" i="1"/>
  <c r="BD91" i="1"/>
  <c r="BZ103" i="1"/>
  <c r="DE124" i="1"/>
  <c r="CI125" i="1"/>
  <c r="BZ135" i="1"/>
  <c r="BZ143" i="1"/>
  <c r="DB147" i="1"/>
  <c r="DE157" i="1"/>
  <c r="CI158" i="1"/>
  <c r="CI159" i="1"/>
  <c r="BZ160" i="1"/>
  <c r="BD164" i="1"/>
  <c r="CT166" i="1"/>
  <c r="BZ168" i="1"/>
  <c r="BZ176" i="1"/>
  <c r="CY208" i="1"/>
  <c r="CY248" i="1"/>
  <c r="CJ258" i="1"/>
  <c r="CK259" i="1"/>
  <c r="CY297" i="1"/>
  <c r="DE301" i="1"/>
  <c r="CJ330" i="1"/>
  <c r="BZ335" i="1"/>
  <c r="CJ354" i="1"/>
  <c r="CJ357" i="1"/>
  <c r="BD371" i="1"/>
  <c r="CK387" i="1"/>
  <c r="CJ394" i="1"/>
  <c r="CK395" i="1"/>
  <c r="BZ401" i="1"/>
  <c r="CT415" i="1"/>
  <c r="BD420" i="1"/>
  <c r="CT423" i="1"/>
  <c r="CY425" i="1"/>
  <c r="CJ455" i="1"/>
  <c r="BZ457" i="1"/>
  <c r="CY459" i="1"/>
  <c r="CJ460" i="1"/>
  <c r="CK461" i="1"/>
  <c r="BD462" i="1"/>
  <c r="CK477" i="1"/>
  <c r="BD478" i="1"/>
  <c r="CI60" i="1"/>
  <c r="CI76" i="1"/>
  <c r="BD89" i="1"/>
  <c r="CP112" i="1"/>
  <c r="BZ125" i="1"/>
  <c r="BZ133" i="1"/>
  <c r="DB210" i="1"/>
  <c r="DE300" i="1"/>
  <c r="BZ302" i="1"/>
  <c r="BD306" i="1"/>
  <c r="CP321" i="1"/>
  <c r="BD322" i="1"/>
  <c r="DB322" i="1"/>
  <c r="BZ326" i="1"/>
  <c r="CK340" i="1"/>
  <c r="DB370" i="1"/>
  <c r="BD23" i="1"/>
  <c r="CK38" i="1"/>
  <c r="CJ110" i="1"/>
  <c r="CJ142" i="1"/>
  <c r="CK143" i="1"/>
  <c r="CK151" i="1"/>
  <c r="CJ158" i="1"/>
  <c r="CJ159" i="1"/>
  <c r="CP208" i="1"/>
  <c r="CI260" i="1"/>
  <c r="CP264" i="1"/>
  <c r="CI284" i="1"/>
  <c r="BZ285" i="1"/>
  <c r="CT291" i="1"/>
  <c r="DB426" i="1"/>
  <c r="DB435" i="1"/>
  <c r="CK466" i="1"/>
  <c r="CJ481" i="1"/>
  <c r="CK490" i="1"/>
  <c r="BD5" i="1"/>
  <c r="BD13" i="1"/>
  <c r="BD21" i="1"/>
  <c r="CJ53" i="1"/>
  <c r="BD54" i="1"/>
  <c r="CK54" i="1"/>
  <c r="CJ61" i="1"/>
  <c r="DE80" i="1"/>
  <c r="CJ85" i="1"/>
  <c r="CK86" i="1"/>
  <c r="DB94" i="1"/>
  <c r="CI97" i="1"/>
  <c r="BZ106" i="1"/>
  <c r="CY108" i="1"/>
  <c r="CI113" i="1"/>
  <c r="DE120" i="1"/>
  <c r="CP150" i="1"/>
  <c r="DB160" i="1"/>
  <c r="CT162" i="1"/>
  <c r="CY165" i="1"/>
  <c r="CJ206" i="1"/>
  <c r="CT258" i="1"/>
  <c r="BZ259" i="1"/>
  <c r="DB311" i="1"/>
  <c r="CJ321" i="1"/>
  <c r="BZ323" i="1"/>
  <c r="CK335" i="1"/>
  <c r="DB336" i="1"/>
  <c r="CY349" i="1"/>
  <c r="CJ369" i="1"/>
  <c r="CY372" i="1"/>
  <c r="DB376" i="1"/>
  <c r="CY381" i="1"/>
  <c r="CJ382" i="1"/>
  <c r="CK383" i="1"/>
  <c r="CI387" i="1"/>
  <c r="BZ388" i="1"/>
  <c r="BZ396" i="1"/>
  <c r="CY398" i="1"/>
  <c r="DB401" i="1"/>
  <c r="CT403" i="1"/>
  <c r="BZ405" i="1"/>
  <c r="CJ407" i="1"/>
  <c r="DB408" i="1"/>
  <c r="CJ423" i="1"/>
  <c r="DE451" i="1"/>
  <c r="CK457" i="1"/>
  <c r="BD458" i="1"/>
  <c r="CT460" i="1"/>
  <c r="DE460" i="1"/>
  <c r="CY463" i="1"/>
  <c r="CK465" i="1"/>
  <c r="BD489" i="1"/>
  <c r="BD141" i="1"/>
  <c r="DB158" i="1"/>
  <c r="DE168" i="1"/>
  <c r="DB174" i="1"/>
  <c r="CI177" i="1"/>
  <c r="CI185" i="1"/>
  <c r="BD198" i="1"/>
  <c r="DE200" i="1"/>
  <c r="BD464" i="1"/>
  <c r="DE466" i="1"/>
  <c r="DE46" i="1"/>
  <c r="BD52" i="1"/>
  <c r="DE54" i="1"/>
  <c r="CJ59" i="1"/>
  <c r="CK60" i="1"/>
  <c r="CK68" i="1"/>
  <c r="DE70" i="1"/>
  <c r="CJ75" i="1"/>
  <c r="CK76" i="1"/>
  <c r="CT94" i="1"/>
  <c r="CJ115" i="1"/>
  <c r="CY137" i="1"/>
  <c r="CY145" i="1"/>
  <c r="BD148" i="1"/>
  <c r="DB293" i="1"/>
  <c r="CJ300" i="1"/>
  <c r="CJ316" i="1"/>
  <c r="CK325" i="1"/>
  <c r="CJ364" i="1"/>
  <c r="DB374" i="1"/>
  <c r="BZ378" i="1"/>
  <c r="CK389" i="1"/>
  <c r="CJ413" i="1"/>
  <c r="CL413" i="1" s="1"/>
  <c r="DB455" i="1"/>
  <c r="CK463" i="1"/>
  <c r="DB22" i="1"/>
  <c r="DB23" i="1"/>
  <c r="DE24" i="1"/>
  <c r="CY36" i="1"/>
  <c r="BD39" i="1"/>
  <c r="DE40" i="1"/>
  <c r="CT41" i="1"/>
  <c r="DE41" i="1"/>
  <c r="CP79" i="1"/>
  <c r="DB80" i="1"/>
  <c r="BD96" i="1"/>
  <c r="BZ100" i="1"/>
  <c r="CT114" i="1"/>
  <c r="BD128" i="1"/>
  <c r="CT237" i="1"/>
  <c r="DB252" i="1"/>
  <c r="CT254" i="1"/>
  <c r="CJ262" i="1"/>
  <c r="BD270" i="1"/>
  <c r="DB270" i="1"/>
  <c r="CJ271" i="1"/>
  <c r="CI273" i="1"/>
  <c r="CP276" i="1"/>
  <c r="CJ287" i="1"/>
  <c r="CL287" i="1" s="1"/>
  <c r="CT297" i="1"/>
  <c r="BZ299" i="1"/>
  <c r="CY332" i="1"/>
  <c r="CI345" i="1"/>
  <c r="BZ346" i="1"/>
  <c r="BZ354" i="1"/>
  <c r="DB375" i="1"/>
  <c r="CI378" i="1"/>
  <c r="BZ379" i="1"/>
  <c r="CY380" i="1"/>
  <c r="CP382" i="1"/>
  <c r="BD383" i="1"/>
  <c r="CI386" i="1"/>
  <c r="CJ392" i="1"/>
  <c r="BD415" i="1"/>
  <c r="CY421" i="1"/>
  <c r="CJ422" i="1"/>
  <c r="DE427" i="1"/>
  <c r="CT435" i="1"/>
  <c r="CI437" i="1"/>
  <c r="BZ438" i="1"/>
  <c r="CK441" i="1"/>
  <c r="BD459" i="1"/>
  <c r="CY465" i="1"/>
  <c r="CY473" i="1"/>
  <c r="DB477" i="1"/>
  <c r="BZ482" i="1"/>
  <c r="BD486" i="1"/>
  <c r="DB486" i="1"/>
  <c r="CI8" i="1"/>
  <c r="BD10" i="1"/>
  <c r="CK23" i="1"/>
  <c r="CK31" i="1"/>
  <c r="BD61" i="1"/>
  <c r="DE63" i="1"/>
  <c r="BD69" i="1"/>
  <c r="DE71" i="1"/>
  <c r="CK117" i="1"/>
  <c r="CP133" i="1"/>
  <c r="DB134" i="1"/>
  <c r="CI137" i="1"/>
  <c r="BZ138" i="1"/>
  <c r="DE194" i="1"/>
  <c r="DE220" i="1"/>
  <c r="CI221" i="1"/>
  <c r="BZ238" i="1"/>
  <c r="BD242" i="1"/>
  <c r="DB242" i="1"/>
  <c r="BD250" i="1"/>
  <c r="DB250" i="1"/>
  <c r="CJ257" i="1"/>
  <c r="CY289" i="1"/>
  <c r="BD292" i="1"/>
  <c r="CT335" i="1"/>
  <c r="CY338" i="1"/>
  <c r="BZ345" i="1"/>
  <c r="CY346" i="1"/>
  <c r="CI352" i="1"/>
  <c r="BZ353" i="1"/>
  <c r="CK356" i="1"/>
  <c r="BD357" i="1"/>
  <c r="CI360" i="1"/>
  <c r="BZ361" i="1"/>
  <c r="CY362" i="1"/>
  <c r="BD365" i="1"/>
  <c r="CK413" i="1"/>
  <c r="CK421" i="1"/>
  <c r="CT434" i="1"/>
  <c r="DE434" i="1"/>
  <c r="CI435" i="1"/>
  <c r="CT442" i="1"/>
  <c r="CY445" i="1"/>
  <c r="DB448" i="1"/>
  <c r="CI452" i="1"/>
  <c r="CJ472" i="1"/>
  <c r="CJ485" i="1"/>
  <c r="CY489" i="1"/>
  <c r="BD492" i="1"/>
  <c r="CT494" i="1"/>
  <c r="CK12" i="1"/>
  <c r="CJ16" i="1"/>
  <c r="BD17" i="1"/>
  <c r="CI22" i="1"/>
  <c r="CK27" i="1"/>
  <c r="CK35" i="1"/>
  <c r="CK43" i="1"/>
  <c r="CJ67" i="1"/>
  <c r="CY114" i="1"/>
  <c r="CY122" i="1"/>
  <c r="BD190" i="1"/>
  <c r="BZ194" i="1"/>
  <c r="CY196" i="1"/>
  <c r="CJ205" i="1"/>
  <c r="CK216" i="1"/>
  <c r="DE218" i="1"/>
  <c r="CK243" i="1"/>
  <c r="CL243" i="1" s="1"/>
  <c r="CY280" i="1"/>
  <c r="BD283" i="1"/>
  <c r="BZ295" i="1"/>
  <c r="CP306" i="1"/>
  <c r="CP338" i="1"/>
  <c r="DB340" i="1"/>
  <c r="CK347" i="1"/>
  <c r="BZ352" i="1"/>
  <c r="CJ373" i="1"/>
  <c r="CT407" i="1"/>
  <c r="DB12" i="1"/>
  <c r="DE14" i="1"/>
  <c r="CK19" i="1"/>
  <c r="CI20" i="1"/>
  <c r="CY22" i="1"/>
  <c r="CK42" i="1"/>
  <c r="DE45" i="1"/>
  <c r="CJ66" i="1"/>
  <c r="CT110" i="1"/>
  <c r="DE150" i="1"/>
  <c r="CK188" i="1"/>
  <c r="CK191" i="1"/>
  <c r="CL191" i="1" s="1"/>
  <c r="CJ214" i="1"/>
  <c r="CK215" i="1"/>
  <c r="CJ254" i="1"/>
  <c r="CJ297" i="1"/>
  <c r="CT332" i="1"/>
  <c r="CK341" i="1"/>
  <c r="CK346" i="1"/>
  <c r="BD394" i="1"/>
  <c r="DE396" i="1"/>
  <c r="CJ418" i="1"/>
  <c r="DB419" i="1"/>
  <c r="CY426" i="1"/>
  <c r="CJ427" i="1"/>
  <c r="CT432" i="1"/>
  <c r="DE432" i="1"/>
  <c r="CY443" i="1"/>
  <c r="CP445" i="1"/>
  <c r="CI450" i="1"/>
  <c r="BZ451" i="1"/>
  <c r="CJ488" i="1"/>
  <c r="CY495" i="1"/>
  <c r="CK15" i="1"/>
  <c r="CI18" i="1"/>
  <c r="CJ57" i="1"/>
  <c r="DE61" i="1"/>
  <c r="BD66" i="1"/>
  <c r="CI70" i="1"/>
  <c r="CJ73" i="1"/>
  <c r="CK74" i="1"/>
  <c r="BD75" i="1"/>
  <c r="CI93" i="1"/>
  <c r="CT100" i="1"/>
  <c r="CJ162" i="1"/>
  <c r="CJ170" i="1"/>
  <c r="CK179" i="1"/>
  <c r="CY486" i="1"/>
  <c r="DE7" i="1"/>
  <c r="BD6" i="1"/>
  <c r="DE8" i="1"/>
  <c r="DE67" i="1"/>
  <c r="DB130" i="1"/>
  <c r="CJ152" i="1"/>
  <c r="BD162" i="1"/>
  <c r="CT206" i="1"/>
  <c r="BD214" i="1"/>
  <c r="CY277" i="1"/>
  <c r="CJ278" i="1"/>
  <c r="DE282" i="1"/>
  <c r="CK287" i="1"/>
  <c r="BD288" i="1"/>
  <c r="CJ295" i="1"/>
  <c r="CK336" i="1"/>
  <c r="CY350" i="1"/>
  <c r="CT363" i="1"/>
  <c r="DE363" i="1"/>
  <c r="BD368" i="1"/>
  <c r="CK368" i="1"/>
  <c r="CI372" i="1"/>
  <c r="BZ389" i="1"/>
  <c r="BZ397" i="1"/>
  <c r="CP401" i="1"/>
  <c r="CI405" i="1"/>
  <c r="CP409" i="1"/>
  <c r="BD410" i="1"/>
  <c r="CY414" i="1"/>
  <c r="DB418" i="1"/>
  <c r="CK425" i="1"/>
  <c r="CK426" i="1"/>
  <c r="BZ440" i="1"/>
  <c r="DB444" i="1"/>
  <c r="BD453" i="1"/>
  <c r="BZ466" i="1"/>
  <c r="BD470" i="1"/>
  <c r="CL19" i="1"/>
  <c r="CT32" i="1"/>
  <c r="CI50" i="1"/>
  <c r="BZ115" i="1"/>
  <c r="CY116" i="1"/>
  <c r="DB127" i="1"/>
  <c r="CI454" i="1"/>
  <c r="DE95" i="1"/>
  <c r="CT262" i="1"/>
  <c r="DE262" i="1"/>
  <c r="CI453" i="1"/>
  <c r="DB30" i="1"/>
  <c r="BD47" i="1"/>
  <c r="DB16" i="1"/>
  <c r="BD29" i="1"/>
  <c r="CT48" i="1"/>
  <c r="DE56" i="1"/>
  <c r="CY75" i="1"/>
  <c r="DB4" i="1"/>
  <c r="BD36" i="1"/>
  <c r="DE38" i="1"/>
  <c r="CI64" i="1"/>
  <c r="CY66" i="1"/>
  <c r="CI80" i="1"/>
  <c r="CI88" i="1"/>
  <c r="CI253" i="1"/>
  <c r="BZ34" i="1"/>
  <c r="CI19" i="1"/>
  <c r="DB37" i="1"/>
  <c r="BD46" i="1"/>
  <c r="BZ9" i="1"/>
  <c r="CT16" i="1"/>
  <c r="BD27" i="1"/>
  <c r="BD35" i="1"/>
  <c r="CT37" i="1"/>
  <c r="DE37" i="1"/>
  <c r="CI38" i="1"/>
  <c r="CY40" i="1"/>
  <c r="BD43" i="1"/>
  <c r="CI47" i="1"/>
  <c r="BZ213" i="1"/>
  <c r="CI228" i="1"/>
  <c r="CP232" i="1"/>
  <c r="CI252" i="1"/>
  <c r="CI10" i="1"/>
  <c r="DE6" i="1"/>
  <c r="CI4" i="1"/>
  <c r="CY7" i="1"/>
  <c r="CJ10" i="1"/>
  <c r="CL10" i="1" s="1"/>
  <c r="CK11" i="1"/>
  <c r="CI16" i="1"/>
  <c r="CJ24" i="1"/>
  <c r="CY31" i="1"/>
  <c r="CI36" i="1"/>
  <c r="BZ38" i="1"/>
  <c r="CY39" i="1"/>
  <c r="CJ40" i="1"/>
  <c r="DE44" i="1"/>
  <c r="CI46" i="1"/>
  <c r="CY47" i="1"/>
  <c r="CK50" i="1"/>
  <c r="BD172" i="1"/>
  <c r="CT182" i="1"/>
  <c r="DE182" i="1"/>
  <c r="DB198" i="1"/>
  <c r="BZ202" i="1"/>
  <c r="BD206" i="1"/>
  <c r="DE23" i="1"/>
  <c r="CI24" i="1"/>
  <c r="CY42" i="1"/>
  <c r="DB46" i="1"/>
  <c r="CY59" i="1"/>
  <c r="CY67" i="1"/>
  <c r="CT6" i="1"/>
  <c r="BD28" i="1"/>
  <c r="CJ7" i="1"/>
  <c r="CK10" i="1"/>
  <c r="CJ19" i="1"/>
  <c r="CJ20" i="1"/>
  <c r="CJ23" i="1"/>
  <c r="CJ48" i="1"/>
  <c r="CI333" i="1"/>
  <c r="CI457" i="1"/>
  <c r="DE19" i="1"/>
  <c r="DE39" i="1"/>
  <c r="CI40" i="1"/>
  <c r="CJ6" i="1"/>
  <c r="CJ8" i="1"/>
  <c r="BZ28" i="1"/>
  <c r="CY28" i="1"/>
  <c r="CY29" i="1"/>
  <c r="CI34" i="1"/>
  <c r="DE34" i="1"/>
  <c r="CK39" i="1"/>
  <c r="CP48" i="1"/>
  <c r="DB49" i="1"/>
  <c r="CJ50" i="1"/>
  <c r="CL50" i="1" s="1"/>
  <c r="DE50" i="1"/>
  <c r="CI52" i="1"/>
  <c r="BZ116" i="1"/>
  <c r="DE131" i="1"/>
  <c r="DB154" i="1"/>
  <c r="CT165" i="1"/>
  <c r="DB297" i="1"/>
  <c r="CJ451" i="1"/>
  <c r="CT307" i="1"/>
  <c r="DE341" i="1"/>
  <c r="CI350" i="1"/>
  <c r="CY353" i="1"/>
  <c r="DB356" i="1"/>
  <c r="CT366" i="1"/>
  <c r="BZ376" i="1"/>
  <c r="CY379" i="1"/>
  <c r="CT392" i="1"/>
  <c r="CI393" i="1"/>
  <c r="BZ394" i="1"/>
  <c r="CY397" i="1"/>
  <c r="CP416" i="1"/>
  <c r="BD417" i="1"/>
  <c r="CL426" i="1"/>
  <c r="DB427" i="1"/>
  <c r="CY433" i="1"/>
  <c r="BD436" i="1"/>
  <c r="CT439" i="1"/>
  <c r="DE439" i="1"/>
  <c r="BZ441" i="1"/>
  <c r="CP446" i="1"/>
  <c r="BD447" i="1"/>
  <c r="DB463" i="1"/>
  <c r="CI469" i="1"/>
  <c r="CI477" i="1"/>
  <c r="CI479" i="1"/>
  <c r="CY481" i="1"/>
  <c r="CT486" i="1"/>
  <c r="DE486" i="1"/>
  <c r="BZ488" i="1"/>
  <c r="BZ489" i="1"/>
  <c r="CY490" i="1"/>
  <c r="BD493" i="1"/>
  <c r="CI148" i="1"/>
  <c r="BZ149" i="1"/>
  <c r="CY150" i="1"/>
  <c r="CY159" i="1"/>
  <c r="CY184" i="1"/>
  <c r="BD187" i="1"/>
  <c r="DB206" i="1"/>
  <c r="CT209" i="1"/>
  <c r="CI210" i="1"/>
  <c r="DE210" i="1"/>
  <c r="BD216" i="1"/>
  <c r="CY221" i="1"/>
  <c r="CT226" i="1"/>
  <c r="BZ236" i="1"/>
  <c r="BD259" i="1"/>
  <c r="CI262" i="1"/>
  <c r="DB268" i="1"/>
  <c r="CT270" i="1"/>
  <c r="DE270" i="1"/>
  <c r="CY273" i="1"/>
  <c r="BZ281" i="1"/>
  <c r="CI289" i="1"/>
  <c r="DB296" i="1"/>
  <c r="CY301" i="1"/>
  <c r="DB312" i="1"/>
  <c r="BD320" i="1"/>
  <c r="BZ324" i="1"/>
  <c r="BD328" i="1"/>
  <c r="DB328" i="1"/>
  <c r="BZ333" i="1"/>
  <c r="CJ336" i="1"/>
  <c r="DB338" i="1"/>
  <c r="CY343" i="1"/>
  <c r="CJ344" i="1"/>
  <c r="BD363" i="1"/>
  <c r="DE365" i="1"/>
  <c r="CP370" i="1"/>
  <c r="CI374" i="1"/>
  <c r="BZ385" i="1"/>
  <c r="CY394" i="1"/>
  <c r="CJ395" i="1"/>
  <c r="BD396" i="1"/>
  <c r="BD398" i="1"/>
  <c r="BZ402" i="1"/>
  <c r="BZ453" i="1"/>
  <c r="CY497" i="1"/>
  <c r="CI55" i="1"/>
  <c r="CJ58" i="1"/>
  <c r="CK59" i="1"/>
  <c r="CI63" i="1"/>
  <c r="CK67" i="1"/>
  <c r="DE69" i="1"/>
  <c r="CY73" i="1"/>
  <c r="DE77" i="1"/>
  <c r="BD100" i="1"/>
  <c r="BD108" i="1"/>
  <c r="DB135" i="1"/>
  <c r="CY140" i="1"/>
  <c r="DB143" i="1"/>
  <c r="DB144" i="1"/>
  <c r="DE146" i="1"/>
  <c r="CT154" i="1"/>
  <c r="DE154" i="1"/>
  <c r="BZ164" i="1"/>
  <c r="CI164" i="1"/>
  <c r="DB169" i="1"/>
  <c r="BD170" i="1"/>
  <c r="DB177" i="1"/>
  <c r="BD178" i="1"/>
  <c r="DB178" i="1"/>
  <c r="CT180" i="1"/>
  <c r="CI181" i="1"/>
  <c r="BZ182" i="1"/>
  <c r="DB186" i="1"/>
  <c r="CI188" i="1"/>
  <c r="BD196" i="1"/>
  <c r="CT197" i="1"/>
  <c r="BZ200" i="1"/>
  <c r="CY200" i="1"/>
  <c r="CK207" i="1"/>
  <c r="CI208" i="1"/>
  <c r="CI209" i="1"/>
  <c r="BZ210" i="1"/>
  <c r="CY236" i="1"/>
  <c r="CP255" i="1"/>
  <c r="BD256" i="1"/>
  <c r="CP256" i="1"/>
  <c r="BD267" i="1"/>
  <c r="DB267" i="1"/>
  <c r="CY272" i="1"/>
  <c r="CP274" i="1"/>
  <c r="DB274" i="1"/>
  <c r="DE277" i="1"/>
  <c r="CI373" i="1"/>
  <c r="BZ374" i="1"/>
  <c r="CP386" i="1"/>
  <c r="BD414" i="1"/>
  <c r="DB434" i="1"/>
  <c r="DE436" i="1"/>
  <c r="DB445" i="1"/>
  <c r="CT447" i="1"/>
  <c r="CY456" i="1"/>
  <c r="CK474" i="1"/>
  <c r="DE474" i="1"/>
  <c r="CI485" i="1"/>
  <c r="DE494" i="1"/>
  <c r="CK328" i="1"/>
  <c r="DE425" i="1"/>
  <c r="CY478" i="1"/>
  <c r="CK480" i="1"/>
  <c r="BD490" i="1"/>
  <c r="CT52" i="1"/>
  <c r="BZ54" i="1"/>
  <c r="DE59" i="1"/>
  <c r="CJ64" i="1"/>
  <c r="CI68" i="1"/>
  <c r="CJ72" i="1"/>
  <c r="BD81" i="1"/>
  <c r="DB106" i="1"/>
  <c r="BZ110" i="1"/>
  <c r="CI111" i="1"/>
  <c r="BZ112" i="1"/>
  <c r="CY113" i="1"/>
  <c r="CJ114" i="1"/>
  <c r="BD116" i="1"/>
  <c r="CJ122" i="1"/>
  <c r="CK123" i="1"/>
  <c r="BZ129" i="1"/>
  <c r="CK132" i="1"/>
  <c r="CI145" i="1"/>
  <c r="BZ146" i="1"/>
  <c r="CY147" i="1"/>
  <c r="CJ165" i="1"/>
  <c r="CJ166" i="1"/>
  <c r="CY173" i="1"/>
  <c r="BD176" i="1"/>
  <c r="DE178" i="1"/>
  <c r="BZ180" i="1"/>
  <c r="CK183" i="1"/>
  <c r="BD184" i="1"/>
  <c r="DB184" i="1"/>
  <c r="CT186" i="1"/>
  <c r="DB194" i="1"/>
  <c r="BD202" i="1"/>
  <c r="CI205" i="1"/>
  <c r="CI248" i="1"/>
  <c r="DB255" i="1"/>
  <c r="DE257" i="1"/>
  <c r="CI258" i="1"/>
  <c r="BZ260" i="1"/>
  <c r="CY261" i="1"/>
  <c r="CI268" i="1"/>
  <c r="CJ274" i="1"/>
  <c r="BD282" i="1"/>
  <c r="DE285" i="1"/>
  <c r="CI286" i="1"/>
  <c r="CY288" i="1"/>
  <c r="CP290" i="1"/>
  <c r="BD291" i="1"/>
  <c r="CT295" i="1"/>
  <c r="DE295" i="1"/>
  <c r="CJ307" i="1"/>
  <c r="CJ315" i="1"/>
  <c r="CJ318" i="1"/>
  <c r="CT319" i="1"/>
  <c r="CK324" i="1"/>
  <c r="CT327" i="1"/>
  <c r="BD351" i="1"/>
  <c r="CT354" i="1"/>
  <c r="CJ366" i="1"/>
  <c r="CK367" i="1"/>
  <c r="BD377" i="1"/>
  <c r="CI381" i="1"/>
  <c r="BZ382" i="1"/>
  <c r="CK385" i="1"/>
  <c r="DB386" i="1"/>
  <c r="CT388" i="1"/>
  <c r="BZ390" i="1"/>
  <c r="BZ400" i="1"/>
  <c r="CY401" i="1"/>
  <c r="BD404" i="1"/>
  <c r="DE406" i="1"/>
  <c r="BZ409" i="1"/>
  <c r="CY410" i="1"/>
  <c r="BD422" i="1"/>
  <c r="CJ429" i="1"/>
  <c r="CT472" i="1"/>
  <c r="CK488" i="1"/>
  <c r="CL488" i="1" s="1"/>
  <c r="CJ63" i="1"/>
  <c r="CK80" i="1"/>
  <c r="CK88" i="1"/>
  <c r="CJ98" i="1"/>
  <c r="CY102" i="1"/>
  <c r="CT107" i="1"/>
  <c r="DE107" i="1"/>
  <c r="BZ109" i="1"/>
  <c r="BD132" i="1"/>
  <c r="DB140" i="1"/>
  <c r="BZ145" i="1"/>
  <c r="CJ147" i="1"/>
  <c r="CJ155" i="1"/>
  <c r="CY163" i="1"/>
  <c r="CJ164" i="1"/>
  <c r="CK165" i="1"/>
  <c r="DB167" i="1"/>
  <c r="CI170" i="1"/>
  <c r="CP182" i="1"/>
  <c r="CT194" i="1"/>
  <c r="CK200" i="1"/>
  <c r="CI204" i="1"/>
  <c r="CJ209" i="1"/>
  <c r="BD212" i="1"/>
  <c r="CT214" i="1"/>
  <c r="CY217" i="1"/>
  <c r="DB220" i="1"/>
  <c r="CT230" i="1"/>
  <c r="CY241" i="1"/>
  <c r="BZ248" i="1"/>
  <c r="BD253" i="1"/>
  <c r="DE256" i="1"/>
  <c r="BZ258" i="1"/>
  <c r="BD263" i="1"/>
  <c r="DE265" i="1"/>
  <c r="CI266" i="1"/>
  <c r="CT266" i="1"/>
  <c r="BZ268" i="1"/>
  <c r="CJ270" i="1"/>
  <c r="BD272" i="1"/>
  <c r="BZ276" i="1"/>
  <c r="CK323" i="1"/>
  <c r="CT336" i="1"/>
  <c r="BZ338" i="1"/>
  <c r="BD342" i="1"/>
  <c r="DB342" i="1"/>
  <c r="CT344" i="1"/>
  <c r="DE353" i="1"/>
  <c r="DB359" i="1"/>
  <c r="CK361" i="1"/>
  <c r="DE361" i="1"/>
  <c r="CK366" i="1"/>
  <c r="CT368" i="1"/>
  <c r="CK384" i="1"/>
  <c r="DB393" i="1"/>
  <c r="BZ407" i="1"/>
  <c r="CY407" i="1"/>
  <c r="BD412" i="1"/>
  <c r="DB412" i="1"/>
  <c r="DE414" i="1"/>
  <c r="CY447" i="1"/>
  <c r="CP450" i="1"/>
  <c r="CI472" i="1"/>
  <c r="CT481" i="1"/>
  <c r="CY484" i="1"/>
  <c r="CJ54" i="1"/>
  <c r="CL54" i="1" s="1"/>
  <c r="CT58" i="1"/>
  <c r="BZ60" i="1"/>
  <c r="CY61" i="1"/>
  <c r="CJ62" i="1"/>
  <c r="BZ68" i="1"/>
  <c r="BZ84" i="1"/>
  <c r="CJ86" i="1"/>
  <c r="CL86" i="1" s="1"/>
  <c r="BD87" i="1"/>
  <c r="CK87" i="1"/>
  <c r="DB96" i="1"/>
  <c r="CJ102" i="1"/>
  <c r="DB131" i="1"/>
  <c r="CI133" i="1"/>
  <c r="DE140" i="1"/>
  <c r="CI141" i="1"/>
  <c r="DB148" i="1"/>
  <c r="CY153" i="1"/>
  <c r="CT159" i="1"/>
  <c r="CI160" i="1"/>
  <c r="BZ161" i="1"/>
  <c r="CJ163" i="1"/>
  <c r="CJ172" i="1"/>
  <c r="CJ183" i="1"/>
  <c r="CL183" i="1" s="1"/>
  <c r="CP190" i="1"/>
  <c r="BD200" i="1"/>
  <c r="CT202" i="1"/>
  <c r="CJ207" i="1"/>
  <c r="DB211" i="1"/>
  <c r="CI213" i="1"/>
  <c r="CY216" i="1"/>
  <c r="CK226" i="1"/>
  <c r="DB234" i="1"/>
  <c r="CT253" i="1"/>
  <c r="CY286" i="1"/>
  <c r="CT308" i="1"/>
  <c r="CI317" i="1"/>
  <c r="CP330" i="1"/>
  <c r="CY337" i="1"/>
  <c r="CP348" i="1"/>
  <c r="CI368" i="1"/>
  <c r="CY370" i="1"/>
  <c r="DE385" i="1"/>
  <c r="BZ406" i="1"/>
  <c r="DB411" i="1"/>
  <c r="CI423" i="1"/>
  <c r="CJ464" i="1"/>
  <c r="CL464" i="1" s="1"/>
  <c r="DB478" i="1"/>
  <c r="CT479" i="1"/>
  <c r="CI490" i="1"/>
  <c r="CJ494" i="1"/>
  <c r="BZ33" i="1"/>
  <c r="CT13" i="1"/>
  <c r="CI32" i="1"/>
  <c r="CT12" i="1"/>
  <c r="BD25" i="1"/>
  <c r="DE30" i="1"/>
  <c r="CI31" i="1"/>
  <c r="CJ3" i="1"/>
  <c r="CJ4" i="1"/>
  <c r="CP8" i="1"/>
  <c r="BD9" i="1"/>
  <c r="CJ2" i="1"/>
  <c r="CL2" i="1" s="1"/>
  <c r="CT7" i="1"/>
  <c r="DE10" i="1"/>
  <c r="BZ12" i="1"/>
  <c r="BZ13" i="1"/>
  <c r="CK18" i="1"/>
  <c r="BD19" i="1"/>
  <c r="CK22" i="1"/>
  <c r="BD24" i="1"/>
  <c r="CI26" i="1"/>
  <c r="DE26" i="1"/>
  <c r="CI28" i="1"/>
  <c r="CT29" i="1"/>
  <c r="DE29" i="1"/>
  <c r="CI30" i="1"/>
  <c r="CY32" i="1"/>
  <c r="CJ106" i="1"/>
  <c r="CJ245" i="1"/>
  <c r="BZ2" i="1"/>
  <c r="CY20" i="1"/>
  <c r="DB29" i="1"/>
  <c r="BD15" i="1"/>
  <c r="DB17" i="1"/>
  <c r="CT24" i="1"/>
  <c r="BZ26" i="1"/>
  <c r="CY26" i="1"/>
  <c r="BZ29" i="1"/>
  <c r="BD33" i="1"/>
  <c r="CJ80" i="1"/>
  <c r="CJ243" i="1"/>
  <c r="DB28" i="1"/>
  <c r="CJ47" i="1"/>
  <c r="CJ71" i="1"/>
  <c r="DB26" i="1"/>
  <c r="CJ11" i="1"/>
  <c r="CL11" i="1" s="1"/>
  <c r="CJ12" i="1"/>
  <c r="CY6" i="1"/>
  <c r="DB13" i="1"/>
  <c r="CT17" i="1"/>
  <c r="BZ22" i="1"/>
  <c r="CI23" i="1"/>
  <c r="CY24" i="1"/>
  <c r="CY25" i="1"/>
  <c r="DB31" i="1"/>
  <c r="CJ32" i="1"/>
  <c r="DE32" i="1"/>
  <c r="CJ97" i="1"/>
  <c r="CY232" i="1"/>
  <c r="DB34" i="1"/>
  <c r="DB36" i="1"/>
  <c r="CT40" i="1"/>
  <c r="CT47" i="1"/>
  <c r="CY50" i="1"/>
  <c r="BD53" i="1"/>
  <c r="BD55" i="1"/>
  <c r="CT57" i="1"/>
  <c r="DE57" i="1"/>
  <c r="CI61" i="1"/>
  <c r="CI62" i="1"/>
  <c r="CY65" i="1"/>
  <c r="CI72" i="1"/>
  <c r="BD77" i="1"/>
  <c r="CT89" i="1"/>
  <c r="DE89" i="1"/>
  <c r="CP94" i="1"/>
  <c r="CI106" i="1"/>
  <c r="CT106" i="1"/>
  <c r="BZ108" i="1"/>
  <c r="CT117" i="1"/>
  <c r="DB123" i="1"/>
  <c r="CT125" i="1"/>
  <c r="BZ127" i="1"/>
  <c r="BZ128" i="1"/>
  <c r="CY138" i="1"/>
  <c r="BD140" i="1"/>
  <c r="CT144" i="1"/>
  <c r="CT145" i="1"/>
  <c r="BZ147" i="1"/>
  <c r="CI157" i="1"/>
  <c r="CY162" i="1"/>
  <c r="CT176" i="1"/>
  <c r="DB181" i="1"/>
  <c r="BZ203" i="1"/>
  <c r="BZ206" i="1"/>
  <c r="CY207" i="1"/>
  <c r="DB214" i="1"/>
  <c r="CT218" i="1"/>
  <c r="CI219" i="1"/>
  <c r="BZ220" i="1"/>
  <c r="CY222" i="1"/>
  <c r="CP223" i="1"/>
  <c r="CP224" i="1"/>
  <c r="BZ230" i="1"/>
  <c r="CT241" i="1"/>
  <c r="DE242" i="1"/>
  <c r="DE244" i="1"/>
  <c r="CI245" i="1"/>
  <c r="CY247" i="1"/>
  <c r="CY250" i="1"/>
  <c r="CP251" i="1"/>
  <c r="BD252" i="1"/>
  <c r="CY254" i="1"/>
  <c r="CI264" i="1"/>
  <c r="CI265" i="1"/>
  <c r="BD271" i="1"/>
  <c r="DE272" i="1"/>
  <c r="CI274" i="1"/>
  <c r="DE274" i="1"/>
  <c r="CT275" i="1"/>
  <c r="DE275" i="1"/>
  <c r="DB276" i="1"/>
  <c r="DB278" i="1"/>
  <c r="BZ282" i="1"/>
  <c r="CY284" i="1"/>
  <c r="DB286" i="1"/>
  <c r="DE288" i="1"/>
  <c r="CI290" i="1"/>
  <c r="CJ65" i="1"/>
  <c r="CK66" i="1"/>
  <c r="CK75" i="1"/>
  <c r="CJ83" i="1"/>
  <c r="BD85" i="1"/>
  <c r="CJ120" i="1"/>
  <c r="DE123" i="1"/>
  <c r="CJ161" i="1"/>
  <c r="CJ188" i="1"/>
  <c r="CK189" i="1"/>
  <c r="CJ210" i="1"/>
  <c r="CJ222" i="1"/>
  <c r="CJ231" i="1"/>
  <c r="CJ233" i="1"/>
  <c r="CK234" i="1"/>
  <c r="CK239" i="1"/>
  <c r="CJ250" i="1"/>
  <c r="CJ268" i="1"/>
  <c r="CJ310" i="1"/>
  <c r="CK311" i="1"/>
  <c r="CI39" i="1"/>
  <c r="CY41" i="1"/>
  <c r="BD65" i="1"/>
  <c r="CY90" i="1"/>
  <c r="BD93" i="1"/>
  <c r="CY136" i="1"/>
  <c r="DB139" i="1"/>
  <c r="DE153" i="1"/>
  <c r="CI154" i="1"/>
  <c r="BZ156" i="1"/>
  <c r="DE166" i="1"/>
  <c r="DE174" i="1"/>
  <c r="BZ184" i="1"/>
  <c r="CY185" i="1"/>
  <c r="CJ186" i="1"/>
  <c r="DB190" i="1"/>
  <c r="DE192" i="1"/>
  <c r="BZ198" i="1"/>
  <c r="CJ204" i="1"/>
  <c r="BD210" i="1"/>
  <c r="BZ217" i="1"/>
  <c r="CY219" i="1"/>
  <c r="BD223" i="1"/>
  <c r="CI226" i="1"/>
  <c r="BZ228" i="1"/>
  <c r="BD251" i="1"/>
  <c r="DB251" i="1"/>
  <c r="BD254" i="1"/>
  <c r="CI261" i="1"/>
  <c r="CY264" i="1"/>
  <c r="BD268" i="1"/>
  <c r="BZ272" i="1"/>
  <c r="CY274" i="1"/>
  <c r="DE276" i="1"/>
  <c r="CI277" i="1"/>
  <c r="CI278" i="1"/>
  <c r="CT278" i="1"/>
  <c r="CK284" i="1"/>
  <c r="BD285" i="1"/>
  <c r="DE286" i="1"/>
  <c r="BZ288" i="1"/>
  <c r="CI288" i="1"/>
  <c r="CY290" i="1"/>
  <c r="CJ291" i="1"/>
  <c r="BZ36" i="1"/>
  <c r="BD42" i="1"/>
  <c r="BD44" i="1"/>
  <c r="BD50" i="1"/>
  <c r="CY56" i="1"/>
  <c r="DE68" i="1"/>
  <c r="CI69" i="1"/>
  <c r="DE75" i="1"/>
  <c r="BD83" i="1"/>
  <c r="CK91" i="1"/>
  <c r="CK119" i="1"/>
  <c r="DB120" i="1"/>
  <c r="BZ124" i="1"/>
  <c r="CT130" i="1"/>
  <c r="BZ134" i="1"/>
  <c r="DB138" i="1"/>
  <c r="DE139" i="1"/>
  <c r="CK140" i="1"/>
  <c r="CK147" i="1"/>
  <c r="CI152" i="1"/>
  <c r="CY156" i="1"/>
  <c r="CJ157" i="1"/>
  <c r="CL157" i="1" s="1"/>
  <c r="BD158" i="1"/>
  <c r="BD160" i="1"/>
  <c r="CI165" i="1"/>
  <c r="CJ169" i="1"/>
  <c r="DB170" i="1"/>
  <c r="DE172" i="1"/>
  <c r="CI174" i="1"/>
  <c r="CY175" i="1"/>
  <c r="CY176" i="1"/>
  <c r="BD179" i="1"/>
  <c r="DB179" i="1"/>
  <c r="BD186" i="1"/>
  <c r="CT189" i="1"/>
  <c r="CT190" i="1"/>
  <c r="DE190" i="1"/>
  <c r="BZ195" i="1"/>
  <c r="CI215" i="1"/>
  <c r="BZ216" i="1"/>
  <c r="CJ219" i="1"/>
  <c r="BD222" i="1"/>
  <c r="CY228" i="1"/>
  <c r="CJ229" i="1"/>
  <c r="CK230" i="1"/>
  <c r="DB230" i="1"/>
  <c r="CT234" i="1"/>
  <c r="CJ265" i="1"/>
  <c r="BD266" i="1"/>
  <c r="CT269" i="1"/>
  <c r="BZ287" i="1"/>
  <c r="CI390" i="1"/>
  <c r="CJ143" i="1"/>
  <c r="CL143" i="1" s="1"/>
  <c r="CJ144" i="1"/>
  <c r="CL144" i="1" s="1"/>
  <c r="CJ145" i="1"/>
  <c r="CK157" i="1"/>
  <c r="CJ168" i="1"/>
  <c r="CK169" i="1"/>
  <c r="CK185" i="1"/>
  <c r="CK203" i="1"/>
  <c r="CJ218" i="1"/>
  <c r="CK219" i="1"/>
  <c r="CL219" i="1" s="1"/>
  <c r="CJ244" i="1"/>
  <c r="CJ263" i="1"/>
  <c r="DB43" i="1"/>
  <c r="CP44" i="1"/>
  <c r="CP47" i="1"/>
  <c r="CY55" i="1"/>
  <c r="DE64" i="1"/>
  <c r="CJ70" i="1"/>
  <c r="CP71" i="1"/>
  <c r="CJ88" i="1"/>
  <c r="CI92" i="1"/>
  <c r="CP97" i="1"/>
  <c r="DB98" i="1"/>
  <c r="CI109" i="1"/>
  <c r="DB110" i="1"/>
  <c r="DE111" i="1"/>
  <c r="BZ114" i="1"/>
  <c r="CY115" i="1"/>
  <c r="CI121" i="1"/>
  <c r="DE127" i="1"/>
  <c r="DE128" i="1"/>
  <c r="CI129" i="1"/>
  <c r="CT129" i="1"/>
  <c r="BZ131" i="1"/>
  <c r="BZ132" i="1"/>
  <c r="DB136" i="1"/>
  <c r="CP145" i="1"/>
  <c r="DB146" i="1"/>
  <c r="DE147" i="1"/>
  <c r="CY152" i="1"/>
  <c r="CJ153" i="1"/>
  <c r="CJ154" i="1"/>
  <c r="CT161" i="1"/>
  <c r="DE162" i="1"/>
  <c r="CJ167" i="1"/>
  <c r="BD168" i="1"/>
  <c r="CI171" i="1"/>
  <c r="CI172" i="1"/>
  <c r="CJ178" i="1"/>
  <c r="CI180" i="1"/>
  <c r="CY181" i="1"/>
  <c r="DE186" i="1"/>
  <c r="BZ188" i="1"/>
  <c r="DE188" i="1"/>
  <c r="BZ192" i="1"/>
  <c r="CY192" i="1"/>
  <c r="CY193" i="1"/>
  <c r="DB199" i="1"/>
  <c r="CP200" i="1"/>
  <c r="DE204" i="1"/>
  <c r="CT210" i="1"/>
  <c r="CP217" i="1"/>
  <c r="CP218" i="1"/>
  <c r="DE222" i="1"/>
  <c r="CI223" i="1"/>
  <c r="BD228" i="1"/>
  <c r="CI232" i="1"/>
  <c r="CT232" i="1"/>
  <c r="DE233" i="1"/>
  <c r="CI234" i="1"/>
  <c r="BZ235" i="1"/>
  <c r="DB248" i="1"/>
  <c r="CT250" i="1"/>
  <c r="DE253" i="1"/>
  <c r="CT255" i="1"/>
  <c r="DE255" i="1"/>
  <c r="CI256" i="1"/>
  <c r="BD262" i="1"/>
  <c r="BD264" i="1"/>
  <c r="DB266" i="1"/>
  <c r="CT268" i="1"/>
  <c r="DE268" i="1"/>
  <c r="BD274" i="1"/>
  <c r="CJ277" i="1"/>
  <c r="CK280" i="1"/>
  <c r="BD281" i="1"/>
  <c r="CT282" i="1"/>
  <c r="BD290" i="1"/>
  <c r="DE291" i="1"/>
  <c r="DB300" i="1"/>
  <c r="DE302" i="1"/>
  <c r="BD37" i="1"/>
  <c r="DE43" i="1"/>
  <c r="CY51" i="1"/>
  <c r="BD56" i="1"/>
  <c r="DB60" i="1"/>
  <c r="CJ69" i="1"/>
  <c r="DE72" i="1"/>
  <c r="CY101" i="1"/>
  <c r="BZ120" i="1"/>
  <c r="CY121" i="1"/>
  <c r="BD124" i="1"/>
  <c r="CT126" i="1"/>
  <c r="BD142" i="1"/>
  <c r="CT177" i="1"/>
  <c r="CT185" i="1"/>
  <c r="CY191" i="1"/>
  <c r="CT229" i="1"/>
  <c r="DB241" i="1"/>
  <c r="CT246" i="1"/>
  <c r="CI247" i="1"/>
  <c r="CY256" i="1"/>
  <c r="CI267" i="1"/>
  <c r="CK272" i="1"/>
  <c r="BZ284" i="1"/>
  <c r="CK288" i="1"/>
  <c r="CI434" i="1"/>
  <c r="CT473" i="1"/>
  <c r="CT310" i="1"/>
  <c r="DE310" i="1"/>
  <c r="BZ311" i="1"/>
  <c r="CY313" i="1"/>
  <c r="BD316" i="1"/>
  <c r="CT317" i="1"/>
  <c r="CY321" i="1"/>
  <c r="BD324" i="1"/>
  <c r="CY329" i="1"/>
  <c r="BD332" i="1"/>
  <c r="BD333" i="1"/>
  <c r="CT338" i="1"/>
  <c r="DE338" i="1"/>
  <c r="DB344" i="1"/>
  <c r="DE346" i="1"/>
  <c r="CT347" i="1"/>
  <c r="DE347" i="1"/>
  <c r="CY352" i="1"/>
  <c r="BD354" i="1"/>
  <c r="BD355" i="1"/>
  <c r="CK357" i="1"/>
  <c r="DE357" i="1"/>
  <c r="DE369" i="1"/>
  <c r="CT370" i="1"/>
  <c r="CI371" i="1"/>
  <c r="BZ372" i="1"/>
  <c r="CY376" i="1"/>
  <c r="CY377" i="1"/>
  <c r="CY378" i="1"/>
  <c r="CT387" i="1"/>
  <c r="DE387" i="1"/>
  <c r="CI388" i="1"/>
  <c r="CK390" i="1"/>
  <c r="CI391" i="1"/>
  <c r="BZ392" i="1"/>
  <c r="CY393" i="1"/>
  <c r="BD395" i="1"/>
  <c r="DB399" i="1"/>
  <c r="DE401" i="1"/>
  <c r="DE402" i="1"/>
  <c r="DE418" i="1"/>
  <c r="CI421" i="1"/>
  <c r="CT421" i="1"/>
  <c r="CT425" i="1"/>
  <c r="CT427" i="1"/>
  <c r="CI432" i="1"/>
  <c r="BZ437" i="1"/>
  <c r="BD441" i="1"/>
  <c r="CP441" i="1"/>
  <c r="DB442" i="1"/>
  <c r="BZ448" i="1"/>
  <c r="CY457" i="1"/>
  <c r="CP461" i="1"/>
  <c r="BD466" i="1"/>
  <c r="BD467" i="1"/>
  <c r="DB467" i="1"/>
  <c r="CT470" i="1"/>
  <c r="DE470" i="1"/>
  <c r="CK479" i="1"/>
  <c r="CL479" i="1" s="1"/>
  <c r="BZ485" i="1"/>
  <c r="CY487" i="1"/>
  <c r="DB491" i="1"/>
  <c r="DB492" i="1"/>
  <c r="CT495" i="1"/>
  <c r="CK305" i="1"/>
  <c r="CJ313" i="1"/>
  <c r="CY320" i="1"/>
  <c r="CT324" i="1"/>
  <c r="CK343" i="1"/>
  <c r="CJ352" i="1"/>
  <c r="CJ375" i="1"/>
  <c r="CK379" i="1"/>
  <c r="CJ393" i="1"/>
  <c r="CL393" i="1" s="1"/>
  <c r="CJ405" i="1"/>
  <c r="CK406" i="1"/>
  <c r="CL406" i="1" s="1"/>
  <c r="CJ416" i="1"/>
  <c r="CI418" i="1"/>
  <c r="BZ419" i="1"/>
  <c r="BZ423" i="1"/>
  <c r="CI426" i="1"/>
  <c r="CT426" i="1"/>
  <c r="DE426" i="1"/>
  <c r="CI427" i="1"/>
  <c r="CI428" i="1"/>
  <c r="CI429" i="1"/>
  <c r="CJ435" i="1"/>
  <c r="CY436" i="1"/>
  <c r="DB441" i="1"/>
  <c r="CY448" i="1"/>
  <c r="CY449" i="1"/>
  <c r="DB461" i="1"/>
  <c r="DB462" i="1"/>
  <c r="CT463" i="1"/>
  <c r="CK469" i="1"/>
  <c r="DE469" i="1"/>
  <c r="CI470" i="1"/>
  <c r="BZ471" i="1"/>
  <c r="CP477" i="1"/>
  <c r="CI483" i="1"/>
  <c r="DE492" i="1"/>
  <c r="DB493" i="1"/>
  <c r="CJ298" i="1"/>
  <c r="CT299" i="1"/>
  <c r="BD305" i="1"/>
  <c r="DB305" i="1"/>
  <c r="DE308" i="1"/>
  <c r="CI309" i="1"/>
  <c r="CK316" i="1"/>
  <c r="DE334" i="1"/>
  <c r="CJ338" i="1"/>
  <c r="CJ341" i="1"/>
  <c r="CK345" i="1"/>
  <c r="DE345" i="1"/>
  <c r="CJ350" i="1"/>
  <c r="BD352" i="1"/>
  <c r="CY358" i="1"/>
  <c r="CT364" i="1"/>
  <c r="CI365" i="1"/>
  <c r="CJ374" i="1"/>
  <c r="BD375" i="1"/>
  <c r="BD379" i="1"/>
  <c r="CI383" i="1"/>
  <c r="BZ384" i="1"/>
  <c r="BZ386" i="1"/>
  <c r="CK393" i="1"/>
  <c r="CT399" i="1"/>
  <c r="DE399" i="1"/>
  <c r="CI400" i="1"/>
  <c r="CI401" i="1"/>
  <c r="DB410" i="1"/>
  <c r="CJ431" i="1"/>
  <c r="CJ441" i="1"/>
  <c r="BD488" i="1"/>
  <c r="BZ495" i="1"/>
  <c r="CJ302" i="1"/>
  <c r="CK303" i="1"/>
  <c r="BD304" i="1"/>
  <c r="DB304" i="1"/>
  <c r="CT305" i="1"/>
  <c r="DE307" i="1"/>
  <c r="CI308" i="1"/>
  <c r="BD312" i="1"/>
  <c r="CJ314" i="1"/>
  <c r="CT315" i="1"/>
  <c r="BZ317" i="1"/>
  <c r="CP320" i="1"/>
  <c r="BZ325" i="1"/>
  <c r="DB330" i="1"/>
  <c r="BZ334" i="1"/>
  <c r="CI344" i="1"/>
  <c r="CJ348" i="1"/>
  <c r="BZ356" i="1"/>
  <c r="CP358" i="1"/>
  <c r="CI364" i="1"/>
  <c r="BZ365" i="1"/>
  <c r="CJ370" i="1"/>
  <c r="CJ372" i="1"/>
  <c r="CI382" i="1"/>
  <c r="CY386" i="1"/>
  <c r="CJ388" i="1"/>
  <c r="BD392" i="1"/>
  <c r="CI395" i="1"/>
  <c r="CI397" i="1"/>
  <c r="CJ403" i="1"/>
  <c r="CJ409" i="1"/>
  <c r="DE409" i="1"/>
  <c r="DE411" i="1"/>
  <c r="CI413" i="1"/>
  <c r="CT413" i="1"/>
  <c r="CI414" i="1"/>
  <c r="CI415" i="1"/>
  <c r="DE415" i="1"/>
  <c r="BZ417" i="1"/>
  <c r="CY418" i="1"/>
  <c r="CJ421" i="1"/>
  <c r="CJ425" i="1"/>
  <c r="CJ430" i="1"/>
  <c r="CJ432" i="1"/>
  <c r="CI441" i="1"/>
  <c r="CY446" i="1"/>
  <c r="CT459" i="1"/>
  <c r="CI460" i="1"/>
  <c r="DE461" i="1"/>
  <c r="CT462" i="1"/>
  <c r="DE462" i="1"/>
  <c r="CY470" i="1"/>
  <c r="BD472" i="1"/>
  <c r="CJ473" i="1"/>
  <c r="CJ477" i="1"/>
  <c r="BZ481" i="1"/>
  <c r="CJ484" i="1"/>
  <c r="CT490" i="1"/>
  <c r="DE490" i="1"/>
  <c r="CI491" i="1"/>
  <c r="CT493" i="1"/>
  <c r="BZ494" i="1"/>
  <c r="CP497" i="1"/>
  <c r="CJ368" i="1"/>
  <c r="CK371" i="1"/>
  <c r="CJ384" i="1"/>
  <c r="CL384" i="1" s="1"/>
  <c r="CJ387" i="1"/>
  <c r="CJ402" i="1"/>
  <c r="CL425" i="1"/>
  <c r="CJ496" i="1"/>
  <c r="DE292" i="1"/>
  <c r="BZ293" i="1"/>
  <c r="CY296" i="1"/>
  <c r="BZ297" i="1"/>
  <c r="CP301" i="1"/>
  <c r="DB301" i="1"/>
  <c r="BD302" i="1"/>
  <c r="DB302" i="1"/>
  <c r="CT303" i="1"/>
  <c r="BZ307" i="1"/>
  <c r="CK313" i="1"/>
  <c r="BZ315" i="1"/>
  <c r="DB319" i="1"/>
  <c r="CI321" i="1"/>
  <c r="DB327" i="1"/>
  <c r="DE330" i="1"/>
  <c r="CY334" i="1"/>
  <c r="BD336" i="1"/>
  <c r="DB337" i="1"/>
  <c r="BZ344" i="1"/>
  <c r="DB348" i="1"/>
  <c r="CT349" i="1"/>
  <c r="DE350" i="1"/>
  <c r="CT351" i="1"/>
  <c r="DE351" i="1"/>
  <c r="CP357" i="1"/>
  <c r="DB372" i="1"/>
  <c r="CT375" i="1"/>
  <c r="DE375" i="1"/>
  <c r="CI376" i="1"/>
  <c r="DE376" i="1"/>
  <c r="CT377" i="1"/>
  <c r="DE377" i="1"/>
  <c r="CY382" i="1"/>
  <c r="BD387" i="1"/>
  <c r="DB388" i="1"/>
  <c r="DB391" i="1"/>
  <c r="CT393" i="1"/>
  <c r="BZ395" i="1"/>
  <c r="CY399" i="1"/>
  <c r="BD402" i="1"/>
  <c r="DB403" i="1"/>
  <c r="CI406" i="1"/>
  <c r="CI407" i="1"/>
  <c r="CT408" i="1"/>
  <c r="CI409" i="1"/>
  <c r="BZ410" i="1"/>
  <c r="CJ417" i="1"/>
  <c r="CP421" i="1"/>
  <c r="CP425" i="1"/>
  <c r="BD426" i="1"/>
  <c r="CP428" i="1"/>
  <c r="DB433" i="1"/>
  <c r="CI438" i="1"/>
  <c r="CY441" i="1"/>
  <c r="CY442" i="1"/>
  <c r="DB447" i="1"/>
  <c r="DE448" i="1"/>
  <c r="CI451" i="1"/>
  <c r="CT451" i="1"/>
  <c r="DE457" i="1"/>
  <c r="CI458" i="1"/>
  <c r="CY461" i="1"/>
  <c r="CY467" i="1"/>
  <c r="CJ468" i="1"/>
  <c r="CL468" i="1" s="1"/>
  <c r="BD469" i="1"/>
  <c r="CP469" i="1"/>
  <c r="DB472" i="1"/>
  <c r="CT475" i="1"/>
  <c r="BZ477" i="1"/>
  <c r="BZ479" i="1"/>
  <c r="CY479" i="1"/>
  <c r="BD484" i="1"/>
  <c r="CT487" i="1"/>
  <c r="DE488" i="1"/>
  <c r="CI489" i="1"/>
  <c r="BZ321" i="1"/>
  <c r="DB325" i="1"/>
  <c r="BD335" i="1"/>
  <c r="DE358" i="1"/>
  <c r="DB368" i="1"/>
  <c r="BD397" i="1"/>
  <c r="DB423" i="1"/>
  <c r="CY439" i="1"/>
  <c r="CI449" i="1"/>
  <c r="BD481" i="1"/>
  <c r="CL12" i="1"/>
  <c r="CY4" i="1"/>
  <c r="CY16" i="1"/>
  <c r="CY17" i="1"/>
  <c r="BZ21" i="1"/>
  <c r="BZ24" i="1"/>
  <c r="CI27" i="1"/>
  <c r="DE27" i="1"/>
  <c r="DB32" i="1"/>
  <c r="DB33" i="1"/>
  <c r="DB35" i="1"/>
  <c r="BZ47" i="1"/>
  <c r="CI48" i="1"/>
  <c r="BZ49" i="1"/>
  <c r="CY53" i="1"/>
  <c r="CY54" i="1"/>
  <c r="CY58" i="1"/>
  <c r="CY64" i="1"/>
  <c r="BD67" i="1"/>
  <c r="BD68" i="1"/>
  <c r="BD73" i="1"/>
  <c r="CY89" i="1"/>
  <c r="BD94" i="1"/>
  <c r="CT99" i="1"/>
  <c r="DE99" i="1"/>
  <c r="CI101" i="1"/>
  <c r="CP105" i="1"/>
  <c r="CY117" i="1"/>
  <c r="BD120" i="1"/>
  <c r="CP121" i="1"/>
  <c r="DB122" i="1"/>
  <c r="BD130" i="1"/>
  <c r="DB132" i="1"/>
  <c r="CT134" i="1"/>
  <c r="CY148" i="1"/>
  <c r="CY149" i="1"/>
  <c r="CY160" i="1"/>
  <c r="CP166" i="1"/>
  <c r="BD204" i="1"/>
  <c r="BD232" i="1"/>
  <c r="BD235" i="1"/>
  <c r="BD237" i="1"/>
  <c r="CY2" i="1"/>
  <c r="BD11" i="1"/>
  <c r="CY21" i="1"/>
  <c r="DE31" i="1"/>
  <c r="BD40" i="1"/>
  <c r="CY46" i="1"/>
  <c r="CY62" i="1"/>
  <c r="DB75" i="1"/>
  <c r="DB81" i="1"/>
  <c r="BD82" i="1"/>
  <c r="DB82" i="1"/>
  <c r="CP83" i="1"/>
  <c r="DB85" i="1"/>
  <c r="BD86" i="1"/>
  <c r="DB86" i="1"/>
  <c r="DB92" i="1"/>
  <c r="DE98" i="1"/>
  <c r="CP129" i="1"/>
  <c r="CK129" i="1"/>
  <c r="CT141" i="1"/>
  <c r="CK141" i="1"/>
  <c r="CK184" i="1"/>
  <c r="CP184" i="1"/>
  <c r="BD7" i="1"/>
  <c r="CP7" i="1"/>
  <c r="BD2" i="1"/>
  <c r="CK2" i="1"/>
  <c r="BD3" i="1"/>
  <c r="CP5" i="1"/>
  <c r="DB7" i="1"/>
  <c r="BD8" i="1"/>
  <c r="DB14" i="1"/>
  <c r="CP15" i="1"/>
  <c r="BD16" i="1"/>
  <c r="DB18" i="1"/>
  <c r="CP19" i="1"/>
  <c r="BZ25" i="1"/>
  <c r="BZ30" i="1"/>
  <c r="BZ32" i="1"/>
  <c r="CI35" i="1"/>
  <c r="DB39" i="1"/>
  <c r="CJ42" i="1"/>
  <c r="DB42" i="1"/>
  <c r="CJ45" i="1"/>
  <c r="CJ46" i="1"/>
  <c r="CY48" i="1"/>
  <c r="CP51" i="1"/>
  <c r="CP56" i="1"/>
  <c r="BD59" i="1"/>
  <c r="CP63" i="1"/>
  <c r="DB67" i="1"/>
  <c r="CL68" i="1"/>
  <c r="BD71" i="1"/>
  <c r="CT74" i="1"/>
  <c r="CJ76" i="1"/>
  <c r="CL76" i="1" s="1"/>
  <c r="DB76" i="1"/>
  <c r="CI79" i="1"/>
  <c r="DB84" i="1"/>
  <c r="DB90" i="1"/>
  <c r="CI96" i="1"/>
  <c r="CK97" i="1"/>
  <c r="CL97" i="1" s="1"/>
  <c r="CI98" i="1"/>
  <c r="BD104" i="1"/>
  <c r="DB104" i="1"/>
  <c r="BD118" i="1"/>
  <c r="DB118" i="1"/>
  <c r="CP128" i="1"/>
  <c r="CK128" i="1"/>
  <c r="CP137" i="1"/>
  <c r="CK137" i="1"/>
  <c r="BZ142" i="1"/>
  <c r="CY143" i="1"/>
  <c r="CY144" i="1"/>
  <c r="CK145" i="1"/>
  <c r="CY146" i="1"/>
  <c r="CJ148" i="1"/>
  <c r="CP148" i="1"/>
  <c r="CP161" i="1"/>
  <c r="DB163" i="1"/>
  <c r="DB173" i="1"/>
  <c r="BD174" i="1"/>
  <c r="BD175" i="1"/>
  <c r="BZ189" i="1"/>
  <c r="BZ190" i="1"/>
  <c r="DB202" i="1"/>
  <c r="DE212" i="1"/>
  <c r="CY8" i="1"/>
  <c r="DE3" i="1"/>
  <c r="CI12" i="1"/>
  <c r="CY30" i="1"/>
  <c r="CY34" i="1"/>
  <c r="BD45" i="1"/>
  <c r="DB51" i="1"/>
  <c r="DB54" i="1"/>
  <c r="DB56" i="1"/>
  <c r="DB57" i="1"/>
  <c r="BD58" i="1"/>
  <c r="CP59" i="1"/>
  <c r="DB64" i="1"/>
  <c r="CT66" i="1"/>
  <c r="CT73" i="1"/>
  <c r="DE73" i="1"/>
  <c r="BZ80" i="1"/>
  <c r="CI87" i="1"/>
  <c r="DE87" i="1"/>
  <c r="DB88" i="1"/>
  <c r="DB89" i="1"/>
  <c r="CT92" i="1"/>
  <c r="DE92" i="1"/>
  <c r="CT93" i="1"/>
  <c r="DE94" i="1"/>
  <c r="BZ96" i="1"/>
  <c r="BZ97" i="1"/>
  <c r="BZ98" i="1"/>
  <c r="CY99" i="1"/>
  <c r="CY100" i="1"/>
  <c r="BD107" i="1"/>
  <c r="DB107" i="1"/>
  <c r="BD112" i="1"/>
  <c r="CP116" i="1"/>
  <c r="CJ118" i="1"/>
  <c r="CT121" i="1"/>
  <c r="BZ123" i="1"/>
  <c r="DB128" i="1"/>
  <c r="BZ141" i="1"/>
  <c r="CK24" i="1"/>
  <c r="CL24" i="1" s="1"/>
  <c r="CK26" i="1"/>
  <c r="CJ27" i="1"/>
  <c r="CL27" i="1" s="1"/>
  <c r="CJ28" i="1"/>
  <c r="CJ51" i="1"/>
  <c r="DB55" i="1"/>
  <c r="DB59" i="1"/>
  <c r="CT65" i="1"/>
  <c r="DE65" i="1"/>
  <c r="DB68" i="1"/>
  <c r="CT72" i="1"/>
  <c r="BZ76" i="1"/>
  <c r="DE76" i="1"/>
  <c r="CI77" i="1"/>
  <c r="CK79" i="1"/>
  <c r="CI81" i="1"/>
  <c r="CI82" i="1"/>
  <c r="CI83" i="1"/>
  <c r="CT83" i="1"/>
  <c r="DE83" i="1"/>
  <c r="CI84" i="1"/>
  <c r="CI85" i="1"/>
  <c r="CI86" i="1"/>
  <c r="BZ88" i="1"/>
  <c r="CT90" i="1"/>
  <c r="DE90" i="1"/>
  <c r="BZ92" i="1"/>
  <c r="BZ95" i="1"/>
  <c r="CY97" i="1"/>
  <c r="CJ99" i="1"/>
  <c r="CK101" i="1"/>
  <c r="BD102" i="1"/>
  <c r="DB102" i="1"/>
  <c r="CJ103" i="1"/>
  <c r="DE104" i="1"/>
  <c r="CI105" i="1"/>
  <c r="DB108" i="1"/>
  <c r="DB109" i="1"/>
  <c r="DB113" i="1"/>
  <c r="DB115" i="1"/>
  <c r="DB116" i="1"/>
  <c r="DE118" i="1"/>
  <c r="CP125" i="1"/>
  <c r="CK125" i="1"/>
  <c r="DB126" i="1"/>
  <c r="BZ140" i="1"/>
  <c r="BD159" i="1"/>
  <c r="BD182" i="1"/>
  <c r="DB182" i="1"/>
  <c r="CY188" i="1"/>
  <c r="BZ209" i="1"/>
  <c r="DB218" i="1"/>
  <c r="BZ224" i="1"/>
  <c r="CY225" i="1"/>
  <c r="CP228" i="1"/>
  <c r="BZ4" i="1"/>
  <c r="CI6" i="1"/>
  <c r="BZ7" i="1"/>
  <c r="DE13" i="1"/>
  <c r="CI14" i="1"/>
  <c r="DE17" i="1"/>
  <c r="CT20" i="1"/>
  <c r="CJ31" i="1"/>
  <c r="CL31" i="1" s="1"/>
  <c r="CY33" i="1"/>
  <c r="BZ37" i="1"/>
  <c r="BZ40" i="1"/>
  <c r="CI43" i="1"/>
  <c r="DB48" i="1"/>
  <c r="CT53" i="1"/>
  <c r="DE53" i="1"/>
  <c r="DE62" i="1"/>
  <c r="CT64" i="1"/>
  <c r="CI71" i="1"/>
  <c r="CY74" i="1"/>
  <c r="CJ111" i="1"/>
  <c r="CJ123" i="1"/>
  <c r="CP124" i="1"/>
  <c r="CK124" i="1"/>
  <c r="DE136" i="1"/>
  <c r="BD181" i="1"/>
  <c r="DE196" i="1"/>
  <c r="CI197" i="1"/>
  <c r="CY205" i="1"/>
  <c r="CY206" i="1"/>
  <c r="CP214" i="1"/>
  <c r="BD215" i="1"/>
  <c r="DB215" i="1"/>
  <c r="DE5" i="1"/>
  <c r="CI2" i="1"/>
  <c r="BZ3" i="1"/>
  <c r="BZ6" i="1"/>
  <c r="CT8" i="1"/>
  <c r="BZ10" i="1"/>
  <c r="CY10" i="1"/>
  <c r="BZ14" i="1"/>
  <c r="CY14" i="1"/>
  <c r="BZ16" i="1"/>
  <c r="CY18" i="1"/>
  <c r="BZ20" i="1"/>
  <c r="CT21" i="1"/>
  <c r="DE21" i="1"/>
  <c r="DE22" i="1"/>
  <c r="DB24" i="1"/>
  <c r="DB25" i="1"/>
  <c r="DB27" i="1"/>
  <c r="CK30" i="1"/>
  <c r="BD31" i="1"/>
  <c r="BD32" i="1"/>
  <c r="CK32" i="1"/>
  <c r="CK34" i="1"/>
  <c r="CJ36" i="1"/>
  <c r="CY37" i="1"/>
  <c r="CT45" i="1"/>
  <c r="DE49" i="1"/>
  <c r="CI51" i="1"/>
  <c r="BZ52" i="1"/>
  <c r="DE52" i="1"/>
  <c r="CI56" i="1"/>
  <c r="CI57" i="1"/>
  <c r="BZ64" i="1"/>
  <c r="CJ74" i="1"/>
  <c r="CY80" i="1"/>
  <c r="CY81" i="1"/>
  <c r="CY92" i="1"/>
  <c r="CY93" i="1"/>
  <c r="BD97" i="1"/>
  <c r="CK98" i="1"/>
  <c r="CL98" i="1" s="1"/>
  <c r="DB100" i="1"/>
  <c r="CT102" i="1"/>
  <c r="DE102" i="1"/>
  <c r="CY105" i="1"/>
  <c r="DE106" i="1"/>
  <c r="CT108" i="1"/>
  <c r="DE110" i="1"/>
  <c r="DE114" i="1"/>
  <c r="CT116" i="1"/>
  <c r="DE116" i="1"/>
  <c r="CY119" i="1"/>
  <c r="CY120" i="1"/>
  <c r="DB124" i="1"/>
  <c r="DE135" i="1"/>
  <c r="CP154" i="1"/>
  <c r="DB180" i="1"/>
  <c r="CT195" i="1"/>
  <c r="DE195" i="1"/>
  <c r="CP213" i="1"/>
  <c r="CK213" i="1"/>
  <c r="CY220" i="1"/>
  <c r="CT248" i="1"/>
  <c r="CK248" i="1"/>
  <c r="CI240" i="1"/>
  <c r="BZ245" i="1"/>
  <c r="BZ246" i="1"/>
  <c r="BZ257" i="1"/>
  <c r="DE258" i="1"/>
  <c r="CP186" i="1"/>
  <c r="CY189" i="1"/>
  <c r="CY190" i="1"/>
  <c r="CI196" i="1"/>
  <c r="DE197" i="1"/>
  <c r="CT199" i="1"/>
  <c r="DE199" i="1"/>
  <c r="DE201" i="1"/>
  <c r="BD203" i="1"/>
  <c r="CT211" i="1"/>
  <c r="DE211" i="1"/>
  <c r="CT212" i="1"/>
  <c r="BD218" i="1"/>
  <c r="BD220" i="1"/>
  <c r="CY224" i="1"/>
  <c r="BD231" i="1"/>
  <c r="BD233" i="1"/>
  <c r="CT238" i="1"/>
  <c r="BZ240" i="1"/>
  <c r="CY246" i="1"/>
  <c r="CY249" i="1"/>
  <c r="BZ254" i="1"/>
  <c r="BZ256" i="1"/>
  <c r="CT122" i="1"/>
  <c r="DE134" i="1"/>
  <c r="BZ136" i="1"/>
  <c r="BZ137" i="1"/>
  <c r="CT137" i="1"/>
  <c r="BZ139" i="1"/>
  <c r="CY141" i="1"/>
  <c r="CY142" i="1"/>
  <c r="BD144" i="1"/>
  <c r="BD145" i="1"/>
  <c r="BD149" i="1"/>
  <c r="CP149" i="1"/>
  <c r="BD150" i="1"/>
  <c r="DB150" i="1"/>
  <c r="BD155" i="1"/>
  <c r="BD156" i="1"/>
  <c r="DB157" i="1"/>
  <c r="DB159" i="1"/>
  <c r="DB161" i="1"/>
  <c r="DB162" i="1"/>
  <c r="DE163" i="1"/>
  <c r="DB166" i="1"/>
  <c r="BD171" i="1"/>
  <c r="DB171" i="1"/>
  <c r="CT174" i="1"/>
  <c r="DE175" i="1"/>
  <c r="CI176" i="1"/>
  <c r="CI178" i="1"/>
  <c r="CT178" i="1"/>
  <c r="CI179" i="1"/>
  <c r="CT179" i="1"/>
  <c r="DE179" i="1"/>
  <c r="DE180" i="1"/>
  <c r="CT183" i="1"/>
  <c r="DE183" i="1"/>
  <c r="BD185" i="1"/>
  <c r="CK187" i="1"/>
  <c r="BD188" i="1"/>
  <c r="CJ191" i="1"/>
  <c r="BD192" i="1"/>
  <c r="CK193" i="1"/>
  <c r="BD194" i="1"/>
  <c r="CY195" i="1"/>
  <c r="BZ196" i="1"/>
  <c r="CI200" i="1"/>
  <c r="CT200" i="1"/>
  <c r="CI201" i="1"/>
  <c r="CI202" i="1"/>
  <c r="DB203" i="1"/>
  <c r="CP206" i="1"/>
  <c r="CY209" i="1"/>
  <c r="BZ211" i="1"/>
  <c r="BZ212" i="1"/>
  <c r="CJ213" i="1"/>
  <c r="DE214" i="1"/>
  <c r="DB216" i="1"/>
  <c r="BD219" i="1"/>
  <c r="BD221" i="1"/>
  <c r="CY223" i="1"/>
  <c r="DB226" i="1"/>
  <c r="BD227" i="1"/>
  <c r="BD229" i="1"/>
  <c r="CT233" i="1"/>
  <c r="CI236" i="1"/>
  <c r="CT236" i="1"/>
  <c r="DE237" i="1"/>
  <c r="CI238" i="1"/>
  <c r="CY242" i="1"/>
  <c r="CY244" i="1"/>
  <c r="BD248" i="1"/>
  <c r="CY252" i="1"/>
  <c r="CK296" i="1"/>
  <c r="CL296" i="1" s="1"/>
  <c r="CK329" i="1"/>
  <c r="CP329" i="1"/>
  <c r="BD146" i="1"/>
  <c r="CJ150" i="1"/>
  <c r="DE151" i="1"/>
  <c r="DE152" i="1"/>
  <c r="CI153" i="1"/>
  <c r="DE158" i="1"/>
  <c r="DE164" i="1"/>
  <c r="CT169" i="1"/>
  <c r="CP188" i="1"/>
  <c r="CK199" i="1"/>
  <c r="CP243" i="1"/>
  <c r="BZ126" i="1"/>
  <c r="BZ130" i="1"/>
  <c r="CJ139" i="1"/>
  <c r="CJ140" i="1"/>
  <c r="CL140" i="1" s="1"/>
  <c r="CJ141" i="1"/>
  <c r="CT168" i="1"/>
  <c r="CI169" i="1"/>
  <c r="CT170" i="1"/>
  <c r="DE171" i="1"/>
  <c r="CT172" i="1"/>
  <c r="CI173" i="1"/>
  <c r="CJ187" i="1"/>
  <c r="BD189" i="1"/>
  <c r="DB191" i="1"/>
  <c r="CJ196" i="1"/>
  <c r="CY197" i="1"/>
  <c r="CY198" i="1"/>
  <c r="CY201" i="1"/>
  <c r="CT203" i="1"/>
  <c r="DE203" i="1"/>
  <c r="CT205" i="1"/>
  <c r="CK209" i="1"/>
  <c r="CL209" i="1" s="1"/>
  <c r="CY212" i="1"/>
  <c r="CI214" i="1"/>
  <c r="CI216" i="1"/>
  <c r="CT216" i="1"/>
  <c r="DE216" i="1"/>
  <c r="CI217" i="1"/>
  <c r="DE217" i="1"/>
  <c r="CI218" i="1"/>
  <c r="CT219" i="1"/>
  <c r="DE219" i="1"/>
  <c r="DB224" i="1"/>
  <c r="CT228" i="1"/>
  <c r="DE229" i="1"/>
  <c r="CI230" i="1"/>
  <c r="BZ232" i="1"/>
  <c r="BZ234" i="1"/>
  <c r="CP239" i="1"/>
  <c r="BD240" i="1"/>
  <c r="CK242" i="1"/>
  <c r="DB244" i="1"/>
  <c r="BD246" i="1"/>
  <c r="DB246" i="1"/>
  <c r="CJ247" i="1"/>
  <c r="CY293" i="1"/>
  <c r="BZ122" i="1"/>
  <c r="CY124" i="1"/>
  <c r="CY125" i="1"/>
  <c r="CY126" i="1"/>
  <c r="CJ127" i="1"/>
  <c r="CY128" i="1"/>
  <c r="CY129" i="1"/>
  <c r="CY130" i="1"/>
  <c r="CJ131" i="1"/>
  <c r="CY132" i="1"/>
  <c r="CJ134" i="1"/>
  <c r="CY134" i="1"/>
  <c r="CJ135" i="1"/>
  <c r="BD136" i="1"/>
  <c r="CJ136" i="1"/>
  <c r="BD137" i="1"/>
  <c r="CJ138" i="1"/>
  <c r="CK139" i="1"/>
  <c r="CP141" i="1"/>
  <c r="DB142" i="1"/>
  <c r="DE143" i="1"/>
  <c r="DB145" i="1"/>
  <c r="CT146" i="1"/>
  <c r="BZ148" i="1"/>
  <c r="DE148" i="1"/>
  <c r="CI149" i="1"/>
  <c r="BZ151" i="1"/>
  <c r="BZ152" i="1"/>
  <c r="CI155" i="1"/>
  <c r="CT155" i="1"/>
  <c r="CI156" i="1"/>
  <c r="BZ158" i="1"/>
  <c r="CI161" i="1"/>
  <c r="BZ162" i="1"/>
  <c r="BZ163" i="1"/>
  <c r="BZ165" i="1"/>
  <c r="DE165" i="1"/>
  <c r="CI167" i="1"/>
  <c r="CT167" i="1"/>
  <c r="CI168" i="1"/>
  <c r="DE170" i="1"/>
  <c r="BZ172" i="1"/>
  <c r="CY174" i="1"/>
  <c r="CJ176" i="1"/>
  <c r="CY178" i="1"/>
  <c r="CY182" i="1"/>
  <c r="DE184" i="1"/>
  <c r="DE185" i="1"/>
  <c r="CI186" i="1"/>
  <c r="DB188" i="1"/>
  <c r="CJ197" i="1"/>
  <c r="CJ198" i="1"/>
  <c r="CJ199" i="1"/>
  <c r="DE206" i="1"/>
  <c r="CT207" i="1"/>
  <c r="DE207" i="1"/>
  <c r="CY215" i="1"/>
  <c r="CJ282" i="1"/>
  <c r="CJ124" i="1"/>
  <c r="CL124" i="1" s="1"/>
  <c r="BD125" i="1"/>
  <c r="CK127" i="1"/>
  <c r="CL127" i="1" s="1"/>
  <c r="CJ128" i="1"/>
  <c r="BD129" i="1"/>
  <c r="CK131" i="1"/>
  <c r="CJ132" i="1"/>
  <c r="CL132" i="1" s="1"/>
  <c r="BD133" i="1"/>
  <c r="CK135" i="1"/>
  <c r="BD138" i="1"/>
  <c r="CT142" i="1"/>
  <c r="BZ144" i="1"/>
  <c r="CY157" i="1"/>
  <c r="CY161" i="1"/>
  <c r="CY168" i="1"/>
  <c r="CY171" i="1"/>
  <c r="CY172" i="1"/>
  <c r="CJ174" i="1"/>
  <c r="CJ177" i="1"/>
  <c r="BD180" i="1"/>
  <c r="CY180" i="1"/>
  <c r="BZ185" i="1"/>
  <c r="BZ186" i="1"/>
  <c r="BZ187" i="1"/>
  <c r="CT188" i="1"/>
  <c r="DE189" i="1"/>
  <c r="CT191" i="1"/>
  <c r="DE191" i="1"/>
  <c r="CI192" i="1"/>
  <c r="CT192" i="1"/>
  <c r="CI193" i="1"/>
  <c r="CI194" i="1"/>
  <c r="BD195" i="1"/>
  <c r="DB195" i="1"/>
  <c r="CP198" i="1"/>
  <c r="CK201" i="1"/>
  <c r="CY203" i="1"/>
  <c r="BZ204" i="1"/>
  <c r="BZ208" i="1"/>
  <c r="CT208" i="1"/>
  <c r="CK212" i="1"/>
  <c r="CY213" i="1"/>
  <c r="CY214" i="1"/>
  <c r="CJ215" i="1"/>
  <c r="CY218" i="1"/>
  <c r="DE221" i="1"/>
  <c r="CI222" i="1"/>
  <c r="CJ223" i="1"/>
  <c r="CT224" i="1"/>
  <c r="DE224" i="1"/>
  <c r="BZ226" i="1"/>
  <c r="BZ227" i="1"/>
  <c r="CJ235" i="1"/>
  <c r="BD236" i="1"/>
  <c r="CJ237" i="1"/>
  <c r="CK238" i="1"/>
  <c r="DB238" i="1"/>
  <c r="BD239" i="1"/>
  <c r="CI243" i="1"/>
  <c r="CT244" i="1"/>
  <c r="DE249" i="1"/>
  <c r="CI250" i="1"/>
  <c r="CI257" i="1"/>
  <c r="DB259" i="1"/>
  <c r="DB260" i="1"/>
  <c r="CY323" i="1"/>
  <c r="CY324" i="1"/>
  <c r="CY325" i="1"/>
  <c r="CT330" i="1"/>
  <c r="CT331" i="1"/>
  <c r="DE331" i="1"/>
  <c r="CI336" i="1"/>
  <c r="BD340" i="1"/>
  <c r="BD344" i="1"/>
  <c r="DB350" i="1"/>
  <c r="DB354" i="1"/>
  <c r="CT356" i="1"/>
  <c r="CI357" i="1"/>
  <c r="CP413" i="1"/>
  <c r="CI433" i="1"/>
  <c r="CI445" i="1"/>
  <c r="CT445" i="1"/>
  <c r="CI447" i="1"/>
  <c r="CY453" i="1"/>
  <c r="CP494" i="1"/>
  <c r="CY257" i="1"/>
  <c r="CI259" i="1"/>
  <c r="DE260" i="1"/>
  <c r="DB263" i="1"/>
  <c r="CK265" i="1"/>
  <c r="CL265" i="1" s="1"/>
  <c r="CK267" i="1"/>
  <c r="CY268" i="1"/>
  <c r="CJ272" i="1"/>
  <c r="CJ273" i="1"/>
  <c r="BZ277" i="1"/>
  <c r="DB280" i="1"/>
  <c r="CT281" i="1"/>
  <c r="DB282" i="1"/>
  <c r="CK283" i="1"/>
  <c r="BD284" i="1"/>
  <c r="BD286" i="1"/>
  <c r="BD287" i="1"/>
  <c r="DB287" i="1"/>
  <c r="DB288" i="1"/>
  <c r="BD289" i="1"/>
  <c r="DB291" i="1"/>
  <c r="CP292" i="1"/>
  <c r="BD293" i="1"/>
  <c r="CK293" i="1"/>
  <c r="CL293" i="1" s="1"/>
  <c r="DE293" i="1"/>
  <c r="CI294" i="1"/>
  <c r="BZ296" i="1"/>
  <c r="BD298" i="1"/>
  <c r="DB299" i="1"/>
  <c r="CT300" i="1"/>
  <c r="DB303" i="1"/>
  <c r="DB307" i="1"/>
  <c r="BD309" i="1"/>
  <c r="CP309" i="1"/>
  <c r="BD310" i="1"/>
  <c r="CP312" i="1"/>
  <c r="BD313" i="1"/>
  <c r="BD315" i="1"/>
  <c r="CK317" i="1"/>
  <c r="CY317" i="1"/>
  <c r="CJ326" i="1"/>
  <c r="BD327" i="1"/>
  <c r="CJ329" i="1"/>
  <c r="CI331" i="1"/>
  <c r="BZ336" i="1"/>
  <c r="BD339" i="1"/>
  <c r="BD343" i="1"/>
  <c r="CP345" i="1"/>
  <c r="BD346" i="1"/>
  <c r="BD347" i="1"/>
  <c r="DB351" i="1"/>
  <c r="BD353" i="1"/>
  <c r="CP378" i="1"/>
  <c r="CK378" i="1"/>
  <c r="CT412" i="1"/>
  <c r="BZ433" i="1"/>
  <c r="DE443" i="1"/>
  <c r="BZ445" i="1"/>
  <c r="CI446" i="1"/>
  <c r="BD480" i="1"/>
  <c r="CP493" i="1"/>
  <c r="BD255" i="1"/>
  <c r="CK257" i="1"/>
  <c r="DB257" i="1"/>
  <c r="BZ263" i="1"/>
  <c r="DB271" i="1"/>
  <c r="DB272" i="1"/>
  <c r="BD273" i="1"/>
  <c r="BD275" i="1"/>
  <c r="BD276" i="1"/>
  <c r="CK276" i="1"/>
  <c r="DE278" i="1"/>
  <c r="BZ279" i="1"/>
  <c r="CI280" i="1"/>
  <c r="DE280" i="1"/>
  <c r="CI281" i="1"/>
  <c r="DE281" i="1"/>
  <c r="CI282" i="1"/>
  <c r="DB284" i="1"/>
  <c r="CT285" i="1"/>
  <c r="CT286" i="1"/>
  <c r="DE289" i="1"/>
  <c r="CT290" i="1"/>
  <c r="DE290" i="1"/>
  <c r="CJ292" i="1"/>
  <c r="CY294" i="1"/>
  <c r="CI297" i="1"/>
  <c r="DE297" i="1"/>
  <c r="DE298" i="1"/>
  <c r="CI299" i="1"/>
  <c r="CI301" i="1"/>
  <c r="DE303" i="1"/>
  <c r="CI304" i="1"/>
  <c r="DE304" i="1"/>
  <c r="BZ305" i="1"/>
  <c r="CT309" i="1"/>
  <c r="CI313" i="1"/>
  <c r="BD314" i="1"/>
  <c r="BD319" i="1"/>
  <c r="CJ320" i="1"/>
  <c r="DB324" i="1"/>
  <c r="DB326" i="1"/>
  <c r="CY330" i="1"/>
  <c r="CY333" i="1"/>
  <c r="CJ334" i="1"/>
  <c r="CY335" i="1"/>
  <c r="BZ337" i="1"/>
  <c r="CT339" i="1"/>
  <c r="DE339" i="1"/>
  <c r="CT340" i="1"/>
  <c r="CI341" i="1"/>
  <c r="CJ342" i="1"/>
  <c r="DE342" i="1"/>
  <c r="CT343" i="1"/>
  <c r="DE343" i="1"/>
  <c r="CJ345" i="1"/>
  <c r="CL345" i="1" s="1"/>
  <c r="CK353" i="1"/>
  <c r="CT362" i="1"/>
  <c r="CY365" i="1"/>
  <c r="CY366" i="1"/>
  <c r="CJ367" i="1"/>
  <c r="CL367" i="1" s="1"/>
  <c r="CY427" i="1"/>
  <c r="CJ433" i="1"/>
  <c r="DB451" i="1"/>
  <c r="CI461" i="1"/>
  <c r="CY485" i="1"/>
  <c r="DE491" i="1"/>
  <c r="CJ306" i="1"/>
  <c r="BD425" i="1"/>
  <c r="BZ460" i="1"/>
  <c r="BZ461" i="1"/>
  <c r="BD485" i="1"/>
  <c r="CT257" i="1"/>
  <c r="BD260" i="1"/>
  <c r="CY263" i="1"/>
  <c r="BZ264" i="1"/>
  <c r="BZ265" i="1"/>
  <c r="DE266" i="1"/>
  <c r="BZ267" i="1"/>
  <c r="DE269" i="1"/>
  <c r="BZ271" i="1"/>
  <c r="DE273" i="1"/>
  <c r="CT274" i="1"/>
  <c r="BD277" i="1"/>
  <c r="CK277" i="1"/>
  <c r="CL277" i="1" s="1"/>
  <c r="CY278" i="1"/>
  <c r="BZ283" i="1"/>
  <c r="CT284" i="1"/>
  <c r="DE284" i="1"/>
  <c r="CI285" i="1"/>
  <c r="BZ289" i="1"/>
  <c r="CK294" i="1"/>
  <c r="CK295" i="1"/>
  <c r="CL295" i="1" s="1"/>
  <c r="DB295" i="1"/>
  <c r="BZ298" i="1"/>
  <c r="CI306" i="1"/>
  <c r="DE306" i="1"/>
  <c r="CI307" i="1"/>
  <c r="BZ310" i="1"/>
  <c r="CT313" i="1"/>
  <c r="CT316" i="1"/>
  <c r="DB320" i="1"/>
  <c r="CJ322" i="1"/>
  <c r="DE322" i="1"/>
  <c r="CI325" i="1"/>
  <c r="CT326" i="1"/>
  <c r="DE326" i="1"/>
  <c r="DE327" i="1"/>
  <c r="CT328" i="1"/>
  <c r="DB331" i="1"/>
  <c r="DB332" i="1"/>
  <c r="DB333" i="1"/>
  <c r="BD334" i="1"/>
  <c r="DB335" i="1"/>
  <c r="CP336" i="1"/>
  <c r="BZ341" i="1"/>
  <c r="BZ342" i="1"/>
  <c r="CY344" i="1"/>
  <c r="CT358" i="1"/>
  <c r="BD418" i="1"/>
  <c r="DE475" i="1"/>
  <c r="CK337" i="1"/>
  <c r="CY341" i="1"/>
  <c r="CY345" i="1"/>
  <c r="CT372" i="1"/>
  <c r="CK372" i="1"/>
  <c r="DB261" i="1"/>
  <c r="DB262" i="1"/>
  <c r="CJ264" i="1"/>
  <c r="CY265" i="1"/>
  <c r="BZ269" i="1"/>
  <c r="CY269" i="1"/>
  <c r="CY270" i="1"/>
  <c r="CY271" i="1"/>
  <c r="BZ273" i="1"/>
  <c r="CI276" i="1"/>
  <c r="CT277" i="1"/>
  <c r="BD278" i="1"/>
  <c r="CK279" i="1"/>
  <c r="BD280" i="1"/>
  <c r="CK281" i="1"/>
  <c r="CY282" i="1"/>
  <c r="CY285" i="1"/>
  <c r="CJ286" i="1"/>
  <c r="CJ288" i="1"/>
  <c r="CL288" i="1" s="1"/>
  <c r="CJ290" i="1"/>
  <c r="CK291" i="1"/>
  <c r="CL291" i="1" s="1"/>
  <c r="CT293" i="1"/>
  <c r="DE294" i="1"/>
  <c r="BD300" i="1"/>
  <c r="CK300" i="1"/>
  <c r="CL300" i="1" s="1"/>
  <c r="CY302" i="1"/>
  <c r="CJ303" i="1"/>
  <c r="CL303" i="1" s="1"/>
  <c r="CY305" i="1"/>
  <c r="CJ308" i="1"/>
  <c r="CY308" i="1"/>
  <c r="CY309" i="1"/>
  <c r="CY310" i="1"/>
  <c r="CY312" i="1"/>
  <c r="BZ314" i="1"/>
  <c r="CI318" i="1"/>
  <c r="CT318" i="1"/>
  <c r="DE318" i="1"/>
  <c r="DE319" i="1"/>
  <c r="CT320" i="1"/>
  <c r="DE320" i="1"/>
  <c r="CI322" i="1"/>
  <c r="BZ329" i="1"/>
  <c r="DE332" i="1"/>
  <c r="CT334" i="1"/>
  <c r="CP337" i="1"/>
  <c r="CY342" i="1"/>
  <c r="CJ346" i="1"/>
  <c r="CL346" i="1" s="1"/>
  <c r="CK354" i="1"/>
  <c r="DB483" i="1"/>
  <c r="CJ356" i="1"/>
  <c r="CL356" i="1" s="1"/>
  <c r="BD359" i="1"/>
  <c r="CK359" i="1"/>
  <c r="CL359" i="1" s="1"/>
  <c r="CI366" i="1"/>
  <c r="CI370" i="1"/>
  <c r="DE382" i="1"/>
  <c r="CI384" i="1"/>
  <c r="CJ386" i="1"/>
  <c r="DE388" i="1"/>
  <c r="DE389" i="1"/>
  <c r="CT398" i="1"/>
  <c r="DE398" i="1"/>
  <c r="CI399" i="1"/>
  <c r="CJ400" i="1"/>
  <c r="DE400" i="1"/>
  <c r="DB402" i="1"/>
  <c r="DB404" i="1"/>
  <c r="DB405" i="1"/>
  <c r="CY413" i="1"/>
  <c r="CY416" i="1"/>
  <c r="CJ419" i="1"/>
  <c r="CJ428" i="1"/>
  <c r="DE440" i="1"/>
  <c r="BD442" i="1"/>
  <c r="BD446" i="1"/>
  <c r="CJ446" i="1"/>
  <c r="CJ447" i="1"/>
  <c r="CJ449" i="1"/>
  <c r="CJ450" i="1"/>
  <c r="CT453" i="1"/>
  <c r="DE454" i="1"/>
  <c r="CI455" i="1"/>
  <c r="CT455" i="1"/>
  <c r="CT456" i="1"/>
  <c r="DE456" i="1"/>
  <c r="DB457" i="1"/>
  <c r="CY462" i="1"/>
  <c r="CJ463" i="1"/>
  <c r="CI464" i="1"/>
  <c r="CT464" i="1"/>
  <c r="DE464" i="1"/>
  <c r="DE465" i="1"/>
  <c r="CI467" i="1"/>
  <c r="BZ468" i="1"/>
  <c r="DB469" i="1"/>
  <c r="DB470" i="1"/>
  <c r="CT471" i="1"/>
  <c r="DE471" i="1"/>
  <c r="BD476" i="1"/>
  <c r="DB476" i="1"/>
  <c r="BD479" i="1"/>
  <c r="CJ479" i="1"/>
  <c r="CY483" i="1"/>
  <c r="CI486" i="1"/>
  <c r="CI487" i="1"/>
  <c r="CJ489" i="1"/>
  <c r="BZ496" i="1"/>
  <c r="CI498" i="1"/>
  <c r="DB358" i="1"/>
  <c r="DE360" i="1"/>
  <c r="BZ366" i="1"/>
  <c r="DE368" i="1"/>
  <c r="BZ370" i="1"/>
  <c r="DE370" i="1"/>
  <c r="BD382" i="1"/>
  <c r="DE391" i="1"/>
  <c r="DE403" i="1"/>
  <c r="CJ404" i="1"/>
  <c r="DE404" i="1"/>
  <c r="DE408" i="1"/>
  <c r="BD421" i="1"/>
  <c r="BD423" i="1"/>
  <c r="CI430" i="1"/>
  <c r="DB443" i="1"/>
  <c r="DE444" i="1"/>
  <c r="CY452" i="1"/>
  <c r="BZ454" i="1"/>
  <c r="DE455" i="1"/>
  <c r="DE459" i="1"/>
  <c r="BZ467" i="1"/>
  <c r="CY468" i="1"/>
  <c r="CI471" i="1"/>
  <c r="DE472" i="1"/>
  <c r="DB475" i="1"/>
  <c r="CJ482" i="1"/>
  <c r="BD483" i="1"/>
  <c r="CJ483" i="1"/>
  <c r="CY493" i="1"/>
  <c r="CJ497" i="1"/>
  <c r="CL497" i="1" s="1"/>
  <c r="CY488" i="1"/>
  <c r="BZ491" i="1"/>
  <c r="CP496" i="1"/>
  <c r="BZ358" i="1"/>
  <c r="BZ360" i="1"/>
  <c r="CI362" i="1"/>
  <c r="CY364" i="1"/>
  <c r="CY369" i="1"/>
  <c r="CY371" i="1"/>
  <c r="CY373" i="1"/>
  <c r="BZ375" i="1"/>
  <c r="DB378" i="1"/>
  <c r="DB379" i="1"/>
  <c r="DB380" i="1"/>
  <c r="CY388" i="1"/>
  <c r="CY389" i="1"/>
  <c r="CY392" i="1"/>
  <c r="BZ408" i="1"/>
  <c r="BZ413" i="1"/>
  <c r="DB413" i="1"/>
  <c r="DB415" i="1"/>
  <c r="DB417" i="1"/>
  <c r="CT419" i="1"/>
  <c r="CJ420" i="1"/>
  <c r="BD427" i="1"/>
  <c r="CY428" i="1"/>
  <c r="CY429" i="1"/>
  <c r="CY431" i="1"/>
  <c r="DE435" i="1"/>
  <c r="CT437" i="1"/>
  <c r="BZ439" i="1"/>
  <c r="DE441" i="1"/>
  <c r="CI442" i="1"/>
  <c r="BZ444" i="1"/>
  <c r="DE446" i="1"/>
  <c r="CT450" i="1"/>
  <c r="BD452" i="1"/>
  <c r="DB452" i="1"/>
  <c r="CJ453" i="1"/>
  <c r="BD454" i="1"/>
  <c r="CJ454" i="1"/>
  <c r="CJ456" i="1"/>
  <c r="CY460" i="1"/>
  <c r="CI463" i="1"/>
  <c r="BD465" i="1"/>
  <c r="CK467" i="1"/>
  <c r="BD468" i="1"/>
  <c r="CY469" i="1"/>
  <c r="CY471" i="1"/>
  <c r="CY472" i="1"/>
  <c r="BZ474" i="1"/>
  <c r="CI475" i="1"/>
  <c r="CT478" i="1"/>
  <c r="DE478" i="1"/>
  <c r="CT483" i="1"/>
  <c r="DB484" i="1"/>
  <c r="CP485" i="1"/>
  <c r="CT492" i="1"/>
  <c r="DB496" i="1"/>
  <c r="CI348" i="1"/>
  <c r="CK348" i="1"/>
  <c r="CL348" i="1" s="1"/>
  <c r="DE349" i="1"/>
  <c r="DB352" i="1"/>
  <c r="CJ353" i="1"/>
  <c r="CT355" i="1"/>
  <c r="DE355" i="1"/>
  <c r="CI356" i="1"/>
  <c r="CY360" i="1"/>
  <c r="CY361" i="1"/>
  <c r="CY363" i="1"/>
  <c r="BD367" i="1"/>
  <c r="CK370" i="1"/>
  <c r="CL370" i="1" s="1"/>
  <c r="CJ371" i="1"/>
  <c r="BD372" i="1"/>
  <c r="BZ377" i="1"/>
  <c r="CJ378" i="1"/>
  <c r="DE378" i="1"/>
  <c r="CT380" i="1"/>
  <c r="CT381" i="1"/>
  <c r="DE381" i="1"/>
  <c r="DB384" i="1"/>
  <c r="CK386" i="1"/>
  <c r="BD388" i="1"/>
  <c r="CK388" i="1"/>
  <c r="CL388" i="1" s="1"/>
  <c r="BD390" i="1"/>
  <c r="CY391" i="1"/>
  <c r="BD393" i="1"/>
  <c r="DB394" i="1"/>
  <c r="DB395" i="1"/>
  <c r="DB396" i="1"/>
  <c r="CP397" i="1"/>
  <c r="CY404" i="1"/>
  <c r="CY405" i="1"/>
  <c r="CY409" i="1"/>
  <c r="BZ412" i="1"/>
  <c r="CI417" i="1"/>
  <c r="DE421" i="1"/>
  <c r="CJ424" i="1"/>
  <c r="BD429" i="1"/>
  <c r="BD430" i="1"/>
  <c r="BD431" i="1"/>
  <c r="CY434" i="1"/>
  <c r="CY438" i="1"/>
  <c r="BZ446" i="1"/>
  <c r="CJ480" i="1"/>
  <c r="CK424" i="1"/>
  <c r="CJ439" i="1"/>
  <c r="BD445" i="1"/>
  <c r="CJ445" i="1"/>
  <c r="BZ449" i="1"/>
  <c r="CY450" i="1"/>
  <c r="CT452" i="1"/>
  <c r="DB454" i="1"/>
  <c r="BD456" i="1"/>
  <c r="DB456" i="1"/>
  <c r="CK460" i="1"/>
  <c r="CL460" i="1" s="1"/>
  <c r="BD461" i="1"/>
  <c r="CI462" i="1"/>
  <c r="DB466" i="1"/>
  <c r="CJ467" i="1"/>
  <c r="DE467" i="1"/>
  <c r="CT468" i="1"/>
  <c r="CK471" i="1"/>
  <c r="DB471" i="1"/>
  <c r="CK473" i="1"/>
  <c r="CL473" i="1" s="1"/>
  <c r="CY474" i="1"/>
  <c r="BD477" i="1"/>
  <c r="CY477" i="1"/>
  <c r="DE480" i="1"/>
  <c r="BZ483" i="1"/>
  <c r="CT484" i="1"/>
  <c r="DE484" i="1"/>
  <c r="BD491" i="1"/>
  <c r="CJ491" i="1"/>
  <c r="BZ493" i="1"/>
  <c r="DE496" i="1"/>
  <c r="BZ348" i="1"/>
  <c r="CY348" i="1"/>
  <c r="BZ349" i="1"/>
  <c r="BZ350" i="1"/>
  <c r="CI351" i="1"/>
  <c r="CT352" i="1"/>
  <c r="DE352" i="1"/>
  <c r="CI353" i="1"/>
  <c r="CI354" i="1"/>
  <c r="CY356" i="1"/>
  <c r="BD358" i="1"/>
  <c r="CK358" i="1"/>
  <c r="CJ359" i="1"/>
  <c r="BD360" i="1"/>
  <c r="DB360" i="1"/>
  <c r="DB364" i="1"/>
  <c r="CJ365" i="1"/>
  <c r="CT367" i="1"/>
  <c r="DE367" i="1"/>
  <c r="DB369" i="1"/>
  <c r="DB371" i="1"/>
  <c r="CP372" i="1"/>
  <c r="BD373" i="1"/>
  <c r="CJ377" i="1"/>
  <c r="DB382" i="1"/>
  <c r="DB383" i="1"/>
  <c r="CT384" i="1"/>
  <c r="DE384" i="1"/>
  <c r="DB387" i="1"/>
  <c r="DB389" i="1"/>
  <c r="DB392" i="1"/>
  <c r="DE393" i="1"/>
  <c r="CJ397" i="1"/>
  <c r="CL397" i="1" s="1"/>
  <c r="BD400" i="1"/>
  <c r="DB400" i="1"/>
  <c r="CP404" i="1"/>
  <c r="BD405" i="1"/>
  <c r="DB406" i="1"/>
  <c r="BD409" i="1"/>
  <c r="BZ415" i="1"/>
  <c r="BZ418" i="1"/>
  <c r="CI424" i="1"/>
  <c r="BD428" i="1"/>
  <c r="DB429" i="1"/>
  <c r="DB431" i="1"/>
  <c r="BD433" i="1"/>
  <c r="BD434" i="1"/>
  <c r="CJ434" i="1"/>
  <c r="BD435" i="1"/>
  <c r="CK445" i="1"/>
  <c r="CP473" i="1"/>
  <c r="CJ474" i="1"/>
  <c r="CL474" i="1" s="1"/>
  <c r="CJ475" i="1"/>
  <c r="CK476" i="1"/>
  <c r="CK491" i="1"/>
  <c r="CP84" i="1"/>
  <c r="CK84" i="1"/>
  <c r="CP344" i="1"/>
  <c r="CK344" i="1"/>
  <c r="CL344" i="1" s="1"/>
  <c r="CP349" i="1"/>
  <c r="CK349" i="1"/>
  <c r="CT402" i="1"/>
  <c r="CK402" i="1"/>
  <c r="CK96" i="1"/>
  <c r="CP96" i="1"/>
  <c r="CP40" i="1"/>
  <c r="CK40" i="1"/>
  <c r="CT133" i="1"/>
  <c r="CK133" i="1"/>
  <c r="CK160" i="1"/>
  <c r="CP160" i="1"/>
  <c r="CT221" i="1"/>
  <c r="CJ221" i="1"/>
  <c r="CJ212" i="1"/>
  <c r="CP212" i="1"/>
  <c r="DE9" i="1"/>
  <c r="DE35" i="1"/>
  <c r="CJ39" i="1"/>
  <c r="CL39" i="1" s="1"/>
  <c r="BD51" i="1"/>
  <c r="CK56" i="1"/>
  <c r="BD79" i="1"/>
  <c r="DE126" i="1"/>
  <c r="CP140" i="1"/>
  <c r="CP144" i="1"/>
  <c r="BD152" i="1"/>
  <c r="CK156" i="1"/>
  <c r="CP156" i="1"/>
  <c r="CK196" i="1"/>
  <c r="CL196" i="1" s="1"/>
  <c r="CP196" i="1"/>
  <c r="CT217" i="1"/>
  <c r="CJ217" i="1"/>
  <c r="CK222" i="1"/>
  <c r="CP222" i="1"/>
  <c r="CY3" i="1"/>
  <c r="CT4" i="1"/>
  <c r="DE4" i="1"/>
  <c r="DB5" i="1"/>
  <c r="CK6" i="1"/>
  <c r="CK7" i="1"/>
  <c r="CL7" i="1" s="1"/>
  <c r="BZ8" i="1"/>
  <c r="DB8" i="1"/>
  <c r="DB9" i="1"/>
  <c r="CY11" i="1"/>
  <c r="CI13" i="1"/>
  <c r="CT14" i="1"/>
  <c r="DB15" i="1"/>
  <c r="DE20" i="1"/>
  <c r="CT28" i="1"/>
  <c r="DE28" i="1"/>
  <c r="CT36" i="1"/>
  <c r="DE36" i="1"/>
  <c r="DB38" i="1"/>
  <c r="CJ41" i="1"/>
  <c r="CT46" i="1"/>
  <c r="CJ55" i="1"/>
  <c r="CJ84" i="1"/>
  <c r="CK104" i="1"/>
  <c r="CP104" i="1"/>
  <c r="CK121" i="1"/>
  <c r="DE130" i="1"/>
  <c r="CJ305" i="1"/>
  <c r="CP305" i="1"/>
  <c r="DB2" i="1"/>
  <c r="CP3" i="1"/>
  <c r="CL4" i="1"/>
  <c r="CI5" i="1"/>
  <c r="CT5" i="1"/>
  <c r="DB6" i="1"/>
  <c r="CT9" i="1"/>
  <c r="DB10" i="1"/>
  <c r="CP11" i="1"/>
  <c r="BD12" i="1"/>
  <c r="CY12" i="1"/>
  <c r="CY13" i="1"/>
  <c r="CI15" i="1"/>
  <c r="DE15" i="1"/>
  <c r="CY19" i="1"/>
  <c r="CY27" i="1"/>
  <c r="CY35" i="1"/>
  <c r="BD41" i="1"/>
  <c r="CY43" i="1"/>
  <c r="BZ45" i="1"/>
  <c r="DE48" i="1"/>
  <c r="CK63" i="1"/>
  <c r="DE79" i="1"/>
  <c r="CJ87" i="1"/>
  <c r="CL87" i="1" s="1"/>
  <c r="CP102" i="1"/>
  <c r="CP120" i="1"/>
  <c r="CJ126" i="1"/>
  <c r="DE138" i="1"/>
  <c r="DE142" i="1"/>
  <c r="CT150" i="1"/>
  <c r="CT152" i="1"/>
  <c r="CK152" i="1"/>
  <c r="CP180" i="1"/>
  <c r="CK180" i="1"/>
  <c r="CK307" i="1"/>
  <c r="CL307" i="1" s="1"/>
  <c r="CP307" i="1"/>
  <c r="CT2" i="1"/>
  <c r="DB3" i="1"/>
  <c r="BZ5" i="1"/>
  <c r="CK8" i="1"/>
  <c r="CI9" i="1"/>
  <c r="CT10" i="1"/>
  <c r="DB11" i="1"/>
  <c r="DE16" i="1"/>
  <c r="CJ35" i="1"/>
  <c r="CL35" i="1" s="1"/>
  <c r="CJ43" i="1"/>
  <c r="CL43" i="1" s="1"/>
  <c r="CY44" i="1"/>
  <c r="CK58" i="1"/>
  <c r="CK71" i="1"/>
  <c r="CK108" i="1"/>
  <c r="CP108" i="1"/>
  <c r="CP113" i="1"/>
  <c r="CK113" i="1"/>
  <c r="CJ130" i="1"/>
  <c r="CT149" i="1"/>
  <c r="CK149" i="1"/>
  <c r="CT304" i="1"/>
  <c r="CK304" i="1"/>
  <c r="CK5" i="1"/>
  <c r="CL88" i="1"/>
  <c r="CT148" i="1"/>
  <c r="CK148" i="1"/>
  <c r="CL148" i="1" s="1"/>
  <c r="CT175" i="1"/>
  <c r="CK175" i="1"/>
  <c r="CT201" i="1"/>
  <c r="CJ201" i="1"/>
  <c r="CL201" i="1" s="1"/>
  <c r="CI3" i="1"/>
  <c r="CT3" i="1"/>
  <c r="CP4" i="1"/>
  <c r="CY5" i="1"/>
  <c r="CI7" i="1"/>
  <c r="CY9" i="1"/>
  <c r="CI11" i="1"/>
  <c r="CT11" i="1"/>
  <c r="DE11" i="1"/>
  <c r="CK14" i="1"/>
  <c r="CY15" i="1"/>
  <c r="CI17" i="1"/>
  <c r="CT18" i="1"/>
  <c r="CK20" i="1"/>
  <c r="CT25" i="1"/>
  <c r="DE25" i="1"/>
  <c r="CK28" i="1"/>
  <c r="CL28" i="1" s="1"/>
  <c r="CT33" i="1"/>
  <c r="DE33" i="1"/>
  <c r="CK36" i="1"/>
  <c r="CI41" i="1"/>
  <c r="CI42" i="1"/>
  <c r="CJ49" i="1"/>
  <c r="CL60" i="1"/>
  <c r="BD63" i="1"/>
  <c r="CP64" i="1"/>
  <c r="CK64" i="1"/>
  <c r="CL64" i="1" s="1"/>
  <c r="CT98" i="1"/>
  <c r="BZ104" i="1"/>
  <c r="DB114" i="1"/>
  <c r="CP132" i="1"/>
  <c r="CT171" i="1"/>
  <c r="CK171" i="1"/>
  <c r="CT240" i="1"/>
  <c r="CK240" i="1"/>
  <c r="CJ5" i="1"/>
  <c r="CJ9" i="1"/>
  <c r="BZ11" i="1"/>
  <c r="DE12" i="1"/>
  <c r="CJ15" i="1"/>
  <c r="CL15" i="1" s="1"/>
  <c r="CK16" i="1"/>
  <c r="CL16" i="1" s="1"/>
  <c r="BZ17" i="1"/>
  <c r="CY23" i="1"/>
  <c r="CP72" i="1"/>
  <c r="CK72" i="1"/>
  <c r="CJ77" i="1"/>
  <c r="CJ78" i="1"/>
  <c r="CJ79" i="1"/>
  <c r="CL79" i="1" s="1"/>
  <c r="CT118" i="1"/>
  <c r="DE122" i="1"/>
  <c r="CP136" i="1"/>
  <c r="CJ146" i="1"/>
  <c r="CK161" i="1"/>
  <c r="BD48" i="1"/>
  <c r="CY49" i="1"/>
  <c r="BZ50" i="1"/>
  <c r="CT50" i="1"/>
  <c r="CP52" i="1"/>
  <c r="BZ55" i="1"/>
  <c r="CT55" i="1"/>
  <c r="DE55" i="1"/>
  <c r="BD57" i="1"/>
  <c r="CL59" i="1"/>
  <c r="CT60" i="1"/>
  <c r="DE60" i="1"/>
  <c r="CT61" i="1"/>
  <c r="CT62" i="1"/>
  <c r="DB63" i="1"/>
  <c r="CL67" i="1"/>
  <c r="CT68" i="1"/>
  <c r="CT69" i="1"/>
  <c r="CT70" i="1"/>
  <c r="DB71" i="1"/>
  <c r="CL75" i="1"/>
  <c r="CT76" i="1"/>
  <c r="CT77" i="1"/>
  <c r="CI78" i="1"/>
  <c r="CT78" i="1"/>
  <c r="DE78" i="1"/>
  <c r="DB79" i="1"/>
  <c r="BD80" i="1"/>
  <c r="BZ81" i="1"/>
  <c r="BZ82" i="1"/>
  <c r="CY82" i="1"/>
  <c r="BZ83" i="1"/>
  <c r="CY87" i="1"/>
  <c r="CT88" i="1"/>
  <c r="DE88" i="1"/>
  <c r="DB91" i="1"/>
  <c r="DB93" i="1"/>
  <c r="BD95" i="1"/>
  <c r="CJ96" i="1"/>
  <c r="CY96" i="1"/>
  <c r="DE97" i="1"/>
  <c r="CK100" i="1"/>
  <c r="CK102" i="1"/>
  <c r="CL102" i="1" s="1"/>
  <c r="BD105" i="1"/>
  <c r="CJ108" i="1"/>
  <c r="CY109" i="1"/>
  <c r="DB112" i="1"/>
  <c r="BD114" i="1"/>
  <c r="CI116" i="1"/>
  <c r="CI117" i="1"/>
  <c r="DB117" i="1"/>
  <c r="DE121" i="1"/>
  <c r="CI122" i="1"/>
  <c r="BD123" i="1"/>
  <c r="CL123" i="1"/>
  <c r="DE125" i="1"/>
  <c r="CI126" i="1"/>
  <c r="BD127" i="1"/>
  <c r="DE129" i="1"/>
  <c r="CI130" i="1"/>
  <c r="BD131" i="1"/>
  <c r="DE133" i="1"/>
  <c r="CI134" i="1"/>
  <c r="BD135" i="1"/>
  <c r="DE137" i="1"/>
  <c r="CI138" i="1"/>
  <c r="BD139" i="1"/>
  <c r="DE141" i="1"/>
  <c r="CI142" i="1"/>
  <c r="BD143" i="1"/>
  <c r="DE145" i="1"/>
  <c r="CI146" i="1"/>
  <c r="BD147" i="1"/>
  <c r="CL147" i="1"/>
  <c r="DB149" i="1"/>
  <c r="CY151" i="1"/>
  <c r="DB152" i="1"/>
  <c r="CP153" i="1"/>
  <c r="BD154" i="1"/>
  <c r="CY154" i="1"/>
  <c r="BZ155" i="1"/>
  <c r="BD157" i="1"/>
  <c r="DE159" i="1"/>
  <c r="CJ160" i="1"/>
  <c r="DE161" i="1"/>
  <c r="CI162" i="1"/>
  <c r="BD163" i="1"/>
  <c r="CK163" i="1"/>
  <c r="CL163" i="1" s="1"/>
  <c r="CY164" i="1"/>
  <c r="CJ182" i="1"/>
  <c r="CJ190" i="1"/>
  <c r="CY204" i="1"/>
  <c r="DE208" i="1"/>
  <c r="CK211" i="1"/>
  <c r="DB225" i="1"/>
  <c r="DB229" i="1"/>
  <c r="DB233" i="1"/>
  <c r="DB237" i="1"/>
  <c r="CT242" i="1"/>
  <c r="CI269" i="1"/>
  <c r="CI272" i="1"/>
  <c r="CI21" i="1"/>
  <c r="CT22" i="1"/>
  <c r="CP23" i="1"/>
  <c r="CI25" i="1"/>
  <c r="CT26" i="1"/>
  <c r="CP27" i="1"/>
  <c r="CI29" i="1"/>
  <c r="CT30" i="1"/>
  <c r="CP31" i="1"/>
  <c r="CI33" i="1"/>
  <c r="CT34" i="1"/>
  <c r="CP35" i="1"/>
  <c r="CI37" i="1"/>
  <c r="CT38" i="1"/>
  <c r="CP39" i="1"/>
  <c r="BZ41" i="1"/>
  <c r="BZ42" i="1"/>
  <c r="CT42" i="1"/>
  <c r="DE42" i="1"/>
  <c r="CP43" i="1"/>
  <c r="CJ44" i="1"/>
  <c r="CL44" i="1" s="1"/>
  <c r="CY45" i="1"/>
  <c r="BZ46" i="1"/>
  <c r="DB47" i="1"/>
  <c r="BD49" i="1"/>
  <c r="BZ51" i="1"/>
  <c r="CT51" i="1"/>
  <c r="DE51" i="1"/>
  <c r="DB52" i="1"/>
  <c r="DB53" i="1"/>
  <c r="BZ56" i="1"/>
  <c r="CT56" i="1"/>
  <c r="DB58" i="1"/>
  <c r="BD60" i="1"/>
  <c r="BZ61" i="1"/>
  <c r="BZ62" i="1"/>
  <c r="BZ63" i="1"/>
  <c r="CT63" i="1"/>
  <c r="DB65" i="1"/>
  <c r="DB66" i="1"/>
  <c r="BZ69" i="1"/>
  <c r="BZ70" i="1"/>
  <c r="BZ71" i="1"/>
  <c r="CT71" i="1"/>
  <c r="DB73" i="1"/>
  <c r="BD74" i="1"/>
  <c r="DB74" i="1"/>
  <c r="BZ77" i="1"/>
  <c r="BZ78" i="1"/>
  <c r="BZ79" i="1"/>
  <c r="CT79" i="1"/>
  <c r="CP80" i="1"/>
  <c r="CJ81" i="1"/>
  <c r="CJ82" i="1"/>
  <c r="CY83" i="1"/>
  <c r="CT84" i="1"/>
  <c r="CP87" i="1"/>
  <c r="CI89" i="1"/>
  <c r="CI90" i="1"/>
  <c r="CI91" i="1"/>
  <c r="DE91" i="1"/>
  <c r="CI94" i="1"/>
  <c r="BD99" i="1"/>
  <c r="DB99" i="1"/>
  <c r="CT101" i="1"/>
  <c r="DE101" i="1"/>
  <c r="CI102" i="1"/>
  <c r="CY103" i="1"/>
  <c r="CI104" i="1"/>
  <c r="CI107" i="1"/>
  <c r="CJ109" i="1"/>
  <c r="CL109" i="1" s="1"/>
  <c r="CY110" i="1"/>
  <c r="BZ111" i="1"/>
  <c r="CI112" i="1"/>
  <c r="CT112" i="1"/>
  <c r="DE112" i="1"/>
  <c r="CT113" i="1"/>
  <c r="CK116" i="1"/>
  <c r="CL116" i="1" s="1"/>
  <c r="BZ117" i="1"/>
  <c r="DE117" i="1"/>
  <c r="CI118" i="1"/>
  <c r="BD119" i="1"/>
  <c r="DB119" i="1"/>
  <c r="DE149" i="1"/>
  <c r="CI150" i="1"/>
  <c r="BD151" i="1"/>
  <c r="CL151" i="1"/>
  <c r="DB153" i="1"/>
  <c r="CY155" i="1"/>
  <c r="DB156" i="1"/>
  <c r="CP157" i="1"/>
  <c r="CY158" i="1"/>
  <c r="BZ159" i="1"/>
  <c r="CP164" i="1"/>
  <c r="CK164" i="1"/>
  <c r="CL164" i="1" s="1"/>
  <c r="CY169" i="1"/>
  <c r="DE176" i="1"/>
  <c r="CK204" i="1"/>
  <c r="CP204" i="1"/>
  <c r="CT220" i="1"/>
  <c r="CK220" i="1"/>
  <c r="CT225" i="1"/>
  <c r="CI241" i="1"/>
  <c r="CI244" i="1"/>
  <c r="DE246" i="1"/>
  <c r="DB254" i="1"/>
  <c r="BD258" i="1"/>
  <c r="CT260" i="1"/>
  <c r="CK260" i="1"/>
  <c r="CP267" i="1"/>
  <c r="CJ267" i="1"/>
  <c r="CL267" i="1" s="1"/>
  <c r="CI305" i="1"/>
  <c r="BZ18" i="1"/>
  <c r="DE18" i="1"/>
  <c r="DB19" i="1"/>
  <c r="BD20" i="1"/>
  <c r="DE47" i="1"/>
  <c r="DE58" i="1"/>
  <c r="DE66" i="1"/>
  <c r="CP67" i="1"/>
  <c r="CY69" i="1"/>
  <c r="CY70" i="1"/>
  <c r="BZ72" i="1"/>
  <c r="DB72" i="1"/>
  <c r="DE74" i="1"/>
  <c r="CP75" i="1"/>
  <c r="BD76" i="1"/>
  <c r="CY77" i="1"/>
  <c r="CY78" i="1"/>
  <c r="CK82" i="1"/>
  <c r="DE84" i="1"/>
  <c r="CT85" i="1"/>
  <c r="CT86" i="1"/>
  <c r="DE86" i="1"/>
  <c r="DB87" i="1"/>
  <c r="BD88" i="1"/>
  <c r="BZ89" i="1"/>
  <c r="BZ90" i="1"/>
  <c r="BZ91" i="1"/>
  <c r="BZ93" i="1"/>
  <c r="BZ94" i="1"/>
  <c r="CJ100" i="1"/>
  <c r="BZ102" i="1"/>
  <c r="CT104" i="1"/>
  <c r="CJ105" i="1"/>
  <c r="DB105" i="1"/>
  <c r="CY106" i="1"/>
  <c r="CI108" i="1"/>
  <c r="BD109" i="1"/>
  <c r="BD110" i="1"/>
  <c r="CY111" i="1"/>
  <c r="DE113" i="1"/>
  <c r="CI114" i="1"/>
  <c r="BD115" i="1"/>
  <c r="CK115" i="1"/>
  <c r="CL115" i="1" s="1"/>
  <c r="BZ118" i="1"/>
  <c r="CJ119" i="1"/>
  <c r="CJ121" i="1"/>
  <c r="CI123" i="1"/>
  <c r="CT123" i="1"/>
  <c r="CJ125" i="1"/>
  <c r="CL125" i="1" s="1"/>
  <c r="CI127" i="1"/>
  <c r="CT127" i="1"/>
  <c r="CJ129" i="1"/>
  <c r="CL129" i="1" s="1"/>
  <c r="CI131" i="1"/>
  <c r="CT131" i="1"/>
  <c r="CJ133" i="1"/>
  <c r="CI135" i="1"/>
  <c r="CT135" i="1"/>
  <c r="CJ137" i="1"/>
  <c r="CI139" i="1"/>
  <c r="CT139" i="1"/>
  <c r="CI143" i="1"/>
  <c r="CT143" i="1"/>
  <c r="CI147" i="1"/>
  <c r="CT147" i="1"/>
  <c r="BZ150" i="1"/>
  <c r="DB151" i="1"/>
  <c r="BZ153" i="1"/>
  <c r="CT153" i="1"/>
  <c r="CT156" i="1"/>
  <c r="DE156" i="1"/>
  <c r="CP158" i="1"/>
  <c r="CI163" i="1"/>
  <c r="CT163" i="1"/>
  <c r="DB164" i="1"/>
  <c r="CP165" i="1"/>
  <c r="BD166" i="1"/>
  <c r="CP171" i="1"/>
  <c r="CJ171" i="1"/>
  <c r="CK192" i="1"/>
  <c r="CL192" i="1" s="1"/>
  <c r="BD208" i="1"/>
  <c r="CK208" i="1"/>
  <c r="CI229" i="1"/>
  <c r="CI233" i="1"/>
  <c r="CI237" i="1"/>
  <c r="CT252" i="1"/>
  <c r="CK252" i="1"/>
  <c r="DE261" i="1"/>
  <c r="CK297" i="1"/>
  <c r="CL297" i="1" s="1"/>
  <c r="CP297" i="1"/>
  <c r="CJ325" i="1"/>
  <c r="CL325" i="1" s="1"/>
  <c r="CP325" i="1"/>
  <c r="CK105" i="1"/>
  <c r="CK106" i="1"/>
  <c r="CK155" i="1"/>
  <c r="CL155" i="1" s="1"/>
  <c r="CK168" i="1"/>
  <c r="CL168" i="1" s="1"/>
  <c r="CP168" i="1"/>
  <c r="CJ242" i="1"/>
  <c r="CL242" i="1" s="1"/>
  <c r="CP259" i="1"/>
  <c r="CJ259" i="1"/>
  <c r="CJ283" i="1"/>
  <c r="CP12" i="1"/>
  <c r="CJ13" i="1"/>
  <c r="BZ15" i="1"/>
  <c r="CT15" i="1"/>
  <c r="CP16" i="1"/>
  <c r="CJ17" i="1"/>
  <c r="BZ19" i="1"/>
  <c r="CT19" i="1"/>
  <c r="CP20" i="1"/>
  <c r="CJ21" i="1"/>
  <c r="BZ23" i="1"/>
  <c r="CT23" i="1"/>
  <c r="CP24" i="1"/>
  <c r="CJ25" i="1"/>
  <c r="BZ27" i="1"/>
  <c r="CT27" i="1"/>
  <c r="CP28" i="1"/>
  <c r="CJ29" i="1"/>
  <c r="BZ31" i="1"/>
  <c r="CT31" i="1"/>
  <c r="CP32" i="1"/>
  <c r="CJ33" i="1"/>
  <c r="BZ35" i="1"/>
  <c r="CT35" i="1"/>
  <c r="CP36" i="1"/>
  <c r="CJ37" i="1"/>
  <c r="BZ39" i="1"/>
  <c r="CT39" i="1"/>
  <c r="BZ43" i="1"/>
  <c r="CT43" i="1"/>
  <c r="DB44" i="1"/>
  <c r="DB45" i="1"/>
  <c r="BZ48" i="1"/>
  <c r="CT49" i="1"/>
  <c r="CP50" i="1"/>
  <c r="CI53" i="1"/>
  <c r="CP55" i="1"/>
  <c r="BZ57" i="1"/>
  <c r="CI58" i="1"/>
  <c r="CI59" i="1"/>
  <c r="CP60" i="1"/>
  <c r="CK62" i="1"/>
  <c r="CY63" i="1"/>
  <c r="CI65" i="1"/>
  <c r="CI66" i="1"/>
  <c r="CI67" i="1"/>
  <c r="CP68" i="1"/>
  <c r="CK70" i="1"/>
  <c r="CY71" i="1"/>
  <c r="CI73" i="1"/>
  <c r="CI74" i="1"/>
  <c r="CI75" i="1"/>
  <c r="CP76" i="1"/>
  <c r="CK78" i="1"/>
  <c r="CY79" i="1"/>
  <c r="CT80" i="1"/>
  <c r="DB83" i="1"/>
  <c r="BZ85" i="1"/>
  <c r="BZ86" i="1"/>
  <c r="BZ87" i="1"/>
  <c r="CT87" i="1"/>
  <c r="CP88" i="1"/>
  <c r="CJ89" i="1"/>
  <c r="CJ90" i="1"/>
  <c r="CY91" i="1"/>
  <c r="CJ92" i="1"/>
  <c r="CJ93" i="1"/>
  <c r="CY94" i="1"/>
  <c r="CY95" i="1"/>
  <c r="CT96" i="1"/>
  <c r="CI99" i="1"/>
  <c r="BD103" i="1"/>
  <c r="BZ105" i="1"/>
  <c r="DE105" i="1"/>
  <c r="CJ107" i="1"/>
  <c r="CK111" i="1"/>
  <c r="CL111" i="1" s="1"/>
  <c r="CJ112" i="1"/>
  <c r="CY112" i="1"/>
  <c r="CJ117" i="1"/>
  <c r="CI119" i="1"/>
  <c r="BD122" i="1"/>
  <c r="CP122" i="1"/>
  <c r="CI124" i="1"/>
  <c r="BD126" i="1"/>
  <c r="CP126" i="1"/>
  <c r="CI128" i="1"/>
  <c r="CP130" i="1"/>
  <c r="CI132" i="1"/>
  <c r="BD134" i="1"/>
  <c r="CP134" i="1"/>
  <c r="CI136" i="1"/>
  <c r="CP138" i="1"/>
  <c r="CI140" i="1"/>
  <c r="CP142" i="1"/>
  <c r="CI144" i="1"/>
  <c r="DE144" i="1"/>
  <c r="CP146" i="1"/>
  <c r="CJ149" i="1"/>
  <c r="CI151" i="1"/>
  <c r="CT151" i="1"/>
  <c r="CK153" i="1"/>
  <c r="BZ154" i="1"/>
  <c r="DB155" i="1"/>
  <c r="BZ157" i="1"/>
  <c r="CT157" i="1"/>
  <c r="CT160" i="1"/>
  <c r="DE160" i="1"/>
  <c r="CP162" i="1"/>
  <c r="CT164" i="1"/>
  <c r="CP172" i="1"/>
  <c r="CK172" i="1"/>
  <c r="CP175" i="1"/>
  <c r="CJ175" i="1"/>
  <c r="CY177" i="1"/>
  <c r="CI189" i="1"/>
  <c r="CP216" i="1"/>
  <c r="CY245" i="1"/>
  <c r="CJ246" i="1"/>
  <c r="CT256" i="1"/>
  <c r="CK256" i="1"/>
  <c r="CY260" i="1"/>
  <c r="CP268" i="1"/>
  <c r="CP272" i="1"/>
  <c r="CJ284" i="1"/>
  <c r="CL284" i="1" s="1"/>
  <c r="CP284" i="1"/>
  <c r="CT292" i="1"/>
  <c r="CK301" i="1"/>
  <c r="CL301" i="1" s="1"/>
  <c r="CK489" i="1"/>
  <c r="CP489" i="1"/>
  <c r="BD14" i="1"/>
  <c r="CJ14" i="1"/>
  <c r="BD18" i="1"/>
  <c r="CJ18" i="1"/>
  <c r="CL18" i="1" s="1"/>
  <c r="BD22" i="1"/>
  <c r="CJ22" i="1"/>
  <c r="CL22" i="1" s="1"/>
  <c r="BD26" i="1"/>
  <c r="CJ26" i="1"/>
  <c r="BD30" i="1"/>
  <c r="CJ30" i="1"/>
  <c r="BD34" i="1"/>
  <c r="CJ34" i="1"/>
  <c r="CL34" i="1" s="1"/>
  <c r="BD38" i="1"/>
  <c r="CJ38" i="1"/>
  <c r="CL38" i="1" s="1"/>
  <c r="DB40" i="1"/>
  <c r="DB41" i="1"/>
  <c r="BZ44" i="1"/>
  <c r="CT44" i="1"/>
  <c r="CK46" i="1"/>
  <c r="CI49" i="1"/>
  <c r="DB50" i="1"/>
  <c r="BZ53" i="1"/>
  <c r="CI54" i="1"/>
  <c r="CT54" i="1"/>
  <c r="CJ56" i="1"/>
  <c r="CY57" i="1"/>
  <c r="BZ58" i="1"/>
  <c r="BZ59" i="1"/>
  <c r="CT59" i="1"/>
  <c r="DB61" i="1"/>
  <c r="BD62" i="1"/>
  <c r="DB62" i="1"/>
  <c r="BD64" i="1"/>
  <c r="BZ65" i="1"/>
  <c r="BZ66" i="1"/>
  <c r="BZ67" i="1"/>
  <c r="CT67" i="1"/>
  <c r="DB69" i="1"/>
  <c r="BD70" i="1"/>
  <c r="DB70" i="1"/>
  <c r="BD72" i="1"/>
  <c r="BZ73" i="1"/>
  <c r="BZ74" i="1"/>
  <c r="BZ75" i="1"/>
  <c r="CT75" i="1"/>
  <c r="DB77" i="1"/>
  <c r="BD78" i="1"/>
  <c r="DB78" i="1"/>
  <c r="CT81" i="1"/>
  <c r="CT82" i="1"/>
  <c r="CY85" i="1"/>
  <c r="CY86" i="1"/>
  <c r="BD90" i="1"/>
  <c r="CK90" i="1"/>
  <c r="CJ91" i="1"/>
  <c r="CL91" i="1" s="1"/>
  <c r="BD92" i="1"/>
  <c r="CK92" i="1"/>
  <c r="CK94" i="1"/>
  <c r="DE96" i="1"/>
  <c r="DB97" i="1"/>
  <c r="CY98" i="1"/>
  <c r="CI100" i="1"/>
  <c r="BD101" i="1"/>
  <c r="CJ101" i="1"/>
  <c r="CL101" i="1" s="1"/>
  <c r="CJ104" i="1"/>
  <c r="CY104" i="1"/>
  <c r="CT109" i="1"/>
  <c r="DE109" i="1"/>
  <c r="CI110" i="1"/>
  <c r="BD111" i="1"/>
  <c r="DB111" i="1"/>
  <c r="BD113" i="1"/>
  <c r="CJ113" i="1"/>
  <c r="CL113" i="1" s="1"/>
  <c r="CI115" i="1"/>
  <c r="CT115" i="1"/>
  <c r="DE115" i="1"/>
  <c r="BD117" i="1"/>
  <c r="CY118" i="1"/>
  <c r="BZ119" i="1"/>
  <c r="CI120" i="1"/>
  <c r="CT120" i="1"/>
  <c r="DB121" i="1"/>
  <c r="CY123" i="1"/>
  <c r="CT124" i="1"/>
  <c r="DB125" i="1"/>
  <c r="CY127" i="1"/>
  <c r="CT128" i="1"/>
  <c r="DB129" i="1"/>
  <c r="CY131" i="1"/>
  <c r="CT132" i="1"/>
  <c r="DE132" i="1"/>
  <c r="DB133" i="1"/>
  <c r="CY135" i="1"/>
  <c r="CT136" i="1"/>
  <c r="DB137" i="1"/>
  <c r="CY139" i="1"/>
  <c r="CT140" i="1"/>
  <c r="DB141" i="1"/>
  <c r="CP152" i="1"/>
  <c r="BD153" i="1"/>
  <c r="DE155" i="1"/>
  <c r="CJ156" i="1"/>
  <c r="CK159" i="1"/>
  <c r="CL159" i="1" s="1"/>
  <c r="CK176" i="1"/>
  <c r="CL176" i="1" s="1"/>
  <c r="CP176" i="1"/>
  <c r="CP179" i="1"/>
  <c r="CJ179" i="1"/>
  <c r="CL179" i="1" s="1"/>
  <c r="CT193" i="1"/>
  <c r="CJ193" i="1"/>
  <c r="CK195" i="1"/>
  <c r="DE198" i="1"/>
  <c r="CJ225" i="1"/>
  <c r="CK228" i="1"/>
  <c r="CK232" i="1"/>
  <c r="CK236" i="1"/>
  <c r="CK244" i="1"/>
  <c r="CP244" i="1"/>
  <c r="CP288" i="1"/>
  <c r="CK302" i="1"/>
  <c r="CL302" i="1" s="1"/>
  <c r="CP302" i="1"/>
  <c r="CP303" i="1"/>
  <c r="CK334" i="1"/>
  <c r="CP334" i="1"/>
  <c r="CK374" i="1"/>
  <c r="CL374" i="1" s="1"/>
  <c r="CP374" i="1"/>
  <c r="CY166" i="1"/>
  <c r="BZ167" i="1"/>
  <c r="BD169" i="1"/>
  <c r="BZ170" i="1"/>
  <c r="CT173" i="1"/>
  <c r="CP174" i="1"/>
  <c r="BZ178" i="1"/>
  <c r="CT181" i="1"/>
  <c r="CY183" i="1"/>
  <c r="CJ185" i="1"/>
  <c r="CL185" i="1" s="1"/>
  <c r="CI187" i="1"/>
  <c r="DB187" i="1"/>
  <c r="DB192" i="1"/>
  <c r="BD193" i="1"/>
  <c r="CI195" i="1"/>
  <c r="BZ197" i="1"/>
  <c r="DB200" i="1"/>
  <c r="BD201" i="1"/>
  <c r="CI203" i="1"/>
  <c r="BZ205" i="1"/>
  <c r="DB208" i="1"/>
  <c r="BD209" i="1"/>
  <c r="CI211" i="1"/>
  <c r="DE213" i="1"/>
  <c r="BZ221" i="1"/>
  <c r="DB222" i="1"/>
  <c r="CY226" i="1"/>
  <c r="CY227" i="1"/>
  <c r="DB228" i="1"/>
  <c r="CY230" i="1"/>
  <c r="CY231" i="1"/>
  <c r="DB232" i="1"/>
  <c r="CY234" i="1"/>
  <c r="CY235" i="1"/>
  <c r="DB236" i="1"/>
  <c r="CY238" i="1"/>
  <c r="CY239" i="1"/>
  <c r="DB240" i="1"/>
  <c r="CY243" i="1"/>
  <c r="DE245" i="1"/>
  <c r="CI246" i="1"/>
  <c r="BD247" i="1"/>
  <c r="DB247" i="1"/>
  <c r="CT249" i="1"/>
  <c r="CY255" i="1"/>
  <c r="DB256" i="1"/>
  <c r="BD257" i="1"/>
  <c r="CL257" i="1"/>
  <c r="CT261" i="1"/>
  <c r="CY262" i="1"/>
  <c r="CT263" i="1"/>
  <c r="DE263" i="1"/>
  <c r="BZ266" i="1"/>
  <c r="CT271" i="1"/>
  <c r="DE271" i="1"/>
  <c r="CK275" i="1"/>
  <c r="CL275" i="1" s="1"/>
  <c r="CY275" i="1"/>
  <c r="BZ278" i="1"/>
  <c r="CP279" i="1"/>
  <c r="CT280" i="1"/>
  <c r="DB281" i="1"/>
  <c r="CI283" i="1"/>
  <c r="DB283" i="1"/>
  <c r="CP286" i="1"/>
  <c r="CT287" i="1"/>
  <c r="DE287" i="1"/>
  <c r="CY291" i="1"/>
  <c r="BD294" i="1"/>
  <c r="BD295" i="1"/>
  <c r="CI298" i="1"/>
  <c r="CY300" i="1"/>
  <c r="CT301" i="1"/>
  <c r="BD303" i="1"/>
  <c r="CY303" i="1"/>
  <c r="BZ304" i="1"/>
  <c r="DE305" i="1"/>
  <c r="CI314" i="1"/>
  <c r="CT314" i="1"/>
  <c r="DE314" i="1"/>
  <c r="BZ318" i="1"/>
  <c r="CI320" i="1"/>
  <c r="DE321" i="1"/>
  <c r="DB323" i="1"/>
  <c r="BD325" i="1"/>
  <c r="DB343" i="1"/>
  <c r="CY354" i="1"/>
  <c r="CK360" i="1"/>
  <c r="CP360" i="1"/>
  <c r="CP373" i="1"/>
  <c r="CK373" i="1"/>
  <c r="CP442" i="1"/>
  <c r="CK442" i="1"/>
  <c r="DB165" i="1"/>
  <c r="CY167" i="1"/>
  <c r="DB168" i="1"/>
  <c r="CP169" i="1"/>
  <c r="BZ171" i="1"/>
  <c r="BZ173" i="1"/>
  <c r="DE173" i="1"/>
  <c r="DB176" i="1"/>
  <c r="BD177" i="1"/>
  <c r="CK177" i="1"/>
  <c r="BZ179" i="1"/>
  <c r="CJ180" i="1"/>
  <c r="BZ181" i="1"/>
  <c r="DE181" i="1"/>
  <c r="CI182" i="1"/>
  <c r="BD183" i="1"/>
  <c r="CP183" i="1"/>
  <c r="CT184" i="1"/>
  <c r="DB185" i="1"/>
  <c r="CY186" i="1"/>
  <c r="CT187" i="1"/>
  <c r="DE187" i="1"/>
  <c r="CI190" i="1"/>
  <c r="BD191" i="1"/>
  <c r="DB193" i="1"/>
  <c r="CY194" i="1"/>
  <c r="CI198" i="1"/>
  <c r="BD199" i="1"/>
  <c r="DB201" i="1"/>
  <c r="CY202" i="1"/>
  <c r="CI206" i="1"/>
  <c r="BD207" i="1"/>
  <c r="DB209" i="1"/>
  <c r="CY210" i="1"/>
  <c r="DB212" i="1"/>
  <c r="BD213" i="1"/>
  <c r="BZ214" i="1"/>
  <c r="CK217" i="1"/>
  <c r="BZ218" i="1"/>
  <c r="DB219" i="1"/>
  <c r="CJ220" i="1"/>
  <c r="BZ222" i="1"/>
  <c r="CI225" i="1"/>
  <c r="BD226" i="1"/>
  <c r="CJ227" i="1"/>
  <c r="DE228" i="1"/>
  <c r="BD230" i="1"/>
  <c r="DE232" i="1"/>
  <c r="BD234" i="1"/>
  <c r="DE236" i="1"/>
  <c r="BD238" i="1"/>
  <c r="DE240" i="1"/>
  <c r="DE241" i="1"/>
  <c r="CI242" i="1"/>
  <c r="BD243" i="1"/>
  <c r="CK247" i="1"/>
  <c r="CL247" i="1" s="1"/>
  <c r="CJ248" i="1"/>
  <c r="CL248" i="1" s="1"/>
  <c r="DE248" i="1"/>
  <c r="CI249" i="1"/>
  <c r="BZ250" i="1"/>
  <c r="CJ251" i="1"/>
  <c r="CJ252" i="1"/>
  <c r="BZ253" i="1"/>
  <c r="CY258" i="1"/>
  <c r="CJ260" i="1"/>
  <c r="BZ261" i="1"/>
  <c r="CK263" i="1"/>
  <c r="CL263" i="1" s="1"/>
  <c r="DB264" i="1"/>
  <c r="CK271" i="1"/>
  <c r="CL271" i="1" s="1"/>
  <c r="BZ274" i="1"/>
  <c r="CP275" i="1"/>
  <c r="CT276" i="1"/>
  <c r="DB277" i="1"/>
  <c r="CI279" i="1"/>
  <c r="DB279" i="1"/>
  <c r="CP282" i="1"/>
  <c r="CT283" i="1"/>
  <c r="DE283" i="1"/>
  <c r="CY287" i="1"/>
  <c r="CJ289" i="1"/>
  <c r="BZ290" i="1"/>
  <c r="BD296" i="1"/>
  <c r="CY298" i="1"/>
  <c r="BD301" i="1"/>
  <c r="CI302" i="1"/>
  <c r="BZ306" i="1"/>
  <c r="CP308" i="1"/>
  <c r="CK308" i="1"/>
  <c r="CL308" i="1" s="1"/>
  <c r="CK309" i="1"/>
  <c r="CT311" i="1"/>
  <c r="CP313" i="1"/>
  <c r="DB316" i="1"/>
  <c r="CY318" i="1"/>
  <c r="DE323" i="1"/>
  <c r="CP333" i="1"/>
  <c r="CK333" i="1"/>
  <c r="CT360" i="1"/>
  <c r="CJ360" i="1"/>
  <c r="CT369" i="1"/>
  <c r="CK369" i="1"/>
  <c r="CP393" i="1"/>
  <c r="CP449" i="1"/>
  <c r="BD450" i="1"/>
  <c r="DB207" i="1"/>
  <c r="CP210" i="1"/>
  <c r="CY211" i="1"/>
  <c r="CI212" i="1"/>
  <c r="CT215" i="1"/>
  <c r="DE215" i="1"/>
  <c r="BD217" i="1"/>
  <c r="CT222" i="1"/>
  <c r="CK224" i="1"/>
  <c r="CJ226" i="1"/>
  <c r="CJ230" i="1"/>
  <c r="CJ234" i="1"/>
  <c r="CL234" i="1" s="1"/>
  <c r="CJ238" i="1"/>
  <c r="CL238" i="1" s="1"/>
  <c r="BZ241" i="1"/>
  <c r="BZ242" i="1"/>
  <c r="BZ247" i="1"/>
  <c r="BZ249" i="1"/>
  <c r="CI251" i="1"/>
  <c r="CK251" i="1"/>
  <c r="CI254" i="1"/>
  <c r="CT259" i="1"/>
  <c r="CT264" i="1"/>
  <c r="DB265" i="1"/>
  <c r="CY266" i="1"/>
  <c r="CT267" i="1"/>
  <c r="DE267" i="1"/>
  <c r="CI270" i="1"/>
  <c r="CK273" i="1"/>
  <c r="CJ280" i="1"/>
  <c r="CL280" i="1" s="1"/>
  <c r="CK289" i="1"/>
  <c r="CJ304" i="1"/>
  <c r="CK319" i="1"/>
  <c r="CK321" i="1"/>
  <c r="CL321" i="1" s="1"/>
  <c r="CY326" i="1"/>
  <c r="CK352" i="1"/>
  <c r="CL352" i="1" s="1"/>
  <c r="CP352" i="1"/>
  <c r="CY367" i="1"/>
  <c r="CI369" i="1"/>
  <c r="CT485" i="1"/>
  <c r="CK485" i="1"/>
  <c r="CL485" i="1" s="1"/>
  <c r="CI166" i="1"/>
  <c r="BD167" i="1"/>
  <c r="CK167" i="1"/>
  <c r="CL167" i="1" s="1"/>
  <c r="CP170" i="1"/>
  <c r="BZ174" i="1"/>
  <c r="CP178" i="1"/>
  <c r="CI183" i="1"/>
  <c r="DB183" i="1"/>
  <c r="CY187" i="1"/>
  <c r="CJ189" i="1"/>
  <c r="CL189" i="1" s="1"/>
  <c r="CI191" i="1"/>
  <c r="CJ192" i="1"/>
  <c r="BZ193" i="1"/>
  <c r="DB196" i="1"/>
  <c r="BD197" i="1"/>
  <c r="CI199" i="1"/>
  <c r="CJ200" i="1"/>
  <c r="CL200" i="1" s="1"/>
  <c r="BZ201" i="1"/>
  <c r="DB204" i="1"/>
  <c r="BD205" i="1"/>
  <c r="CI207" i="1"/>
  <c r="CJ208" i="1"/>
  <c r="BZ215" i="1"/>
  <c r="BZ219" i="1"/>
  <c r="BD224" i="1"/>
  <c r="DE225" i="1"/>
  <c r="DE226" i="1"/>
  <c r="CJ228" i="1"/>
  <c r="DE230" i="1"/>
  <c r="CJ232" i="1"/>
  <c r="DE234" i="1"/>
  <c r="CJ236" i="1"/>
  <c r="DE238" i="1"/>
  <c r="CJ240" i="1"/>
  <c r="CP248" i="1"/>
  <c r="BZ251" i="1"/>
  <c r="CP252" i="1"/>
  <c r="CJ253" i="1"/>
  <c r="DE254" i="1"/>
  <c r="CJ256" i="1"/>
  <c r="CP260" i="1"/>
  <c r="CP263" i="1"/>
  <c r="CT265" i="1"/>
  <c r="CJ269" i="1"/>
  <c r="BZ270" i="1"/>
  <c r="CP271" i="1"/>
  <c r="CT272" i="1"/>
  <c r="DB273" i="1"/>
  <c r="CI275" i="1"/>
  <c r="DB275" i="1"/>
  <c r="CP278" i="1"/>
  <c r="CT279" i="1"/>
  <c r="DE279" i="1"/>
  <c r="CY283" i="1"/>
  <c r="CJ285" i="1"/>
  <c r="BZ286" i="1"/>
  <c r="CP287" i="1"/>
  <c r="CT288" i="1"/>
  <c r="DB289" i="1"/>
  <c r="CI291" i="1"/>
  <c r="BZ294" i="1"/>
  <c r="CI295" i="1"/>
  <c r="CK298" i="1"/>
  <c r="CL298" i="1" s="1"/>
  <c r="BD299" i="1"/>
  <c r="CJ299" i="1"/>
  <c r="BZ303" i="1"/>
  <c r="CY306" i="1"/>
  <c r="DB308" i="1"/>
  <c r="CJ309" i="1"/>
  <c r="CI312" i="1"/>
  <c r="BZ313" i="1"/>
  <c r="DE316" i="1"/>
  <c r="CK318" i="1"/>
  <c r="CL318" i="1" s="1"/>
  <c r="BD326" i="1"/>
  <c r="CK327" i="1"/>
  <c r="CI332" i="1"/>
  <c r="CT333" i="1"/>
  <c r="CJ333" i="1"/>
  <c r="DE333" i="1"/>
  <c r="CT348" i="1"/>
  <c r="CK380" i="1"/>
  <c r="CI436" i="1"/>
  <c r="BZ166" i="1"/>
  <c r="BZ169" i="1"/>
  <c r="CJ173" i="1"/>
  <c r="CI175" i="1"/>
  <c r="DB175" i="1"/>
  <c r="CY179" i="1"/>
  <c r="CJ181" i="1"/>
  <c r="BZ183" i="1"/>
  <c r="CJ184" i="1"/>
  <c r="BZ191" i="1"/>
  <c r="DE193" i="1"/>
  <c r="CJ195" i="1"/>
  <c r="CT196" i="1"/>
  <c r="CK197" i="1"/>
  <c r="CL197" i="1" s="1"/>
  <c r="BZ199" i="1"/>
  <c r="CJ203" i="1"/>
  <c r="CT204" i="1"/>
  <c r="CK205" i="1"/>
  <c r="CL205" i="1" s="1"/>
  <c r="BZ207" i="1"/>
  <c r="DE209" i="1"/>
  <c r="CJ211" i="1"/>
  <c r="DB213" i="1"/>
  <c r="CI220" i="1"/>
  <c r="CK221" i="1"/>
  <c r="CJ224" i="1"/>
  <c r="CI239" i="1"/>
  <c r="BZ243" i="1"/>
  <c r="DB245" i="1"/>
  <c r="CK246" i="1"/>
  <c r="CJ249" i="1"/>
  <c r="CY251" i="1"/>
  <c r="CI255" i="1"/>
  <c r="CY259" i="1"/>
  <c r="CJ261" i="1"/>
  <c r="BZ262" i="1"/>
  <c r="CY267" i="1"/>
  <c r="CK269" i="1"/>
  <c r="CT273" i="1"/>
  <c r="BZ275" i="1"/>
  <c r="CJ276" i="1"/>
  <c r="CL276" i="1" s="1"/>
  <c r="CJ279" i="1"/>
  <c r="CL279" i="1" s="1"/>
  <c r="CP280" i="1"/>
  <c r="CK285" i="1"/>
  <c r="CT289" i="1"/>
  <c r="BZ291" i="1"/>
  <c r="CK299" i="1"/>
  <c r="CK306" i="1"/>
  <c r="DB309" i="1"/>
  <c r="CK314" i="1"/>
  <c r="CL314" i="1" s="1"/>
  <c r="CP315" i="1"/>
  <c r="CP326" i="1"/>
  <c r="CY385" i="1"/>
  <c r="CI420" i="1"/>
  <c r="BZ421" i="1"/>
  <c r="CI425" i="1"/>
  <c r="CK481" i="1"/>
  <c r="CL481" i="1" s="1"/>
  <c r="CP481" i="1"/>
  <c r="BD165" i="1"/>
  <c r="DE167" i="1"/>
  <c r="DE169" i="1"/>
  <c r="DB172" i="1"/>
  <c r="BD173" i="1"/>
  <c r="CK173" i="1"/>
  <c r="BZ175" i="1"/>
  <c r="BZ177" i="1"/>
  <c r="DE177" i="1"/>
  <c r="CK181" i="1"/>
  <c r="CP187" i="1"/>
  <c r="DB189" i="1"/>
  <c r="DB197" i="1"/>
  <c r="DB205" i="1"/>
  <c r="DB217" i="1"/>
  <c r="DB221" i="1"/>
  <c r="CI227" i="1"/>
  <c r="CY229" i="1"/>
  <c r="CI231" i="1"/>
  <c r="CY233" i="1"/>
  <c r="CI235" i="1"/>
  <c r="CY237" i="1"/>
  <c r="BZ239" i="1"/>
  <c r="CJ241" i="1"/>
  <c r="CT245" i="1"/>
  <c r="CP247" i="1"/>
  <c r="DB249" i="1"/>
  <c r="DB253" i="1"/>
  <c r="BZ255" i="1"/>
  <c r="CK261" i="1"/>
  <c r="CI263" i="1"/>
  <c r="DB269" i="1"/>
  <c r="CI271" i="1"/>
  <c r="CY279" i="1"/>
  <c r="CJ281" i="1"/>
  <c r="CP283" i="1"/>
  <c r="DB285" i="1"/>
  <c r="CI287" i="1"/>
  <c r="DB292" i="1"/>
  <c r="CJ294" i="1"/>
  <c r="BD307" i="1"/>
  <c r="CK310" i="1"/>
  <c r="CL310" i="1" s="1"/>
  <c r="CP310" i="1"/>
  <c r="CK322" i="1"/>
  <c r="CP322" i="1"/>
  <c r="CJ324" i="1"/>
  <c r="DE325" i="1"/>
  <c r="CI311" i="1"/>
  <c r="DE313" i="1"/>
  <c r="DB314" i="1"/>
  <c r="CK315" i="1"/>
  <c r="CL315" i="1" s="1"/>
  <c r="CY315" i="1"/>
  <c r="BZ316" i="1"/>
  <c r="BZ319" i="1"/>
  <c r="CI319" i="1"/>
  <c r="BZ322" i="1"/>
  <c r="CT322" i="1"/>
  <c r="CP324" i="1"/>
  <c r="CT325" i="1"/>
  <c r="CK326" i="1"/>
  <c r="BZ328" i="1"/>
  <c r="DE328" i="1"/>
  <c r="BD330" i="1"/>
  <c r="DB334" i="1"/>
  <c r="BZ339" i="1"/>
  <c r="BZ340" i="1"/>
  <c r="DB349" i="1"/>
  <c r="BD350" i="1"/>
  <c r="CK350" i="1"/>
  <c r="CP350" i="1"/>
  <c r="BZ355" i="1"/>
  <c r="BZ357" i="1"/>
  <c r="CI358" i="1"/>
  <c r="BD374" i="1"/>
  <c r="CY374" i="1"/>
  <c r="BD381" i="1"/>
  <c r="CP381" i="1"/>
  <c r="CL387" i="1"/>
  <c r="CY395" i="1"/>
  <c r="CY396" i="1"/>
  <c r="CI398" i="1"/>
  <c r="CY406" i="1"/>
  <c r="DE407" i="1"/>
  <c r="CI408" i="1"/>
  <c r="CP412" i="1"/>
  <c r="CI419" i="1"/>
  <c r="DE419" i="1"/>
  <c r="DE420" i="1"/>
  <c r="BZ432" i="1"/>
  <c r="CP453" i="1"/>
  <c r="CJ465" i="1"/>
  <c r="CL465" i="1" s="1"/>
  <c r="CP465" i="1"/>
  <c r="DE485" i="1"/>
  <c r="DE309" i="1"/>
  <c r="BD311" i="1"/>
  <c r="CJ311" i="1"/>
  <c r="DB317" i="1"/>
  <c r="BD318" i="1"/>
  <c r="CY319" i="1"/>
  <c r="BZ320" i="1"/>
  <c r="CY322" i="1"/>
  <c r="CI324" i="1"/>
  <c r="CI326" i="1"/>
  <c r="CJ328" i="1"/>
  <c r="CL328" i="1" s="1"/>
  <c r="CY328" i="1"/>
  <c r="CJ332" i="1"/>
  <c r="BD338" i="1"/>
  <c r="CI342" i="1"/>
  <c r="CT342" i="1"/>
  <c r="DE348" i="1"/>
  <c r="CI349" i="1"/>
  <c r="CY359" i="1"/>
  <c r="CK363" i="1"/>
  <c r="CP364" i="1"/>
  <c r="CK364" i="1"/>
  <c r="CL364" i="1" s="1"/>
  <c r="CL366" i="1"/>
  <c r="BZ369" i="1"/>
  <c r="CT378" i="1"/>
  <c r="CT379" i="1"/>
  <c r="DE379" i="1"/>
  <c r="CI380" i="1"/>
  <c r="CJ383" i="1"/>
  <c r="BD384" i="1"/>
  <c r="DE392" i="1"/>
  <c r="CI403" i="1"/>
  <c r="CP405" i="1"/>
  <c r="CJ408" i="1"/>
  <c r="CT409" i="1"/>
  <c r="CT410" i="1"/>
  <c r="CT411" i="1"/>
  <c r="DE412" i="1"/>
  <c r="CY417" i="1"/>
  <c r="BZ422" i="1"/>
  <c r="BZ425" i="1"/>
  <c r="CP429" i="1"/>
  <c r="CY435" i="1"/>
  <c r="CT448" i="1"/>
  <c r="CP458" i="1"/>
  <c r="CK458" i="1"/>
  <c r="BD460" i="1"/>
  <c r="DB460" i="1"/>
  <c r="DB468" i="1"/>
  <c r="CP482" i="1"/>
  <c r="CP332" i="1"/>
  <c r="CK332" i="1"/>
  <c r="CL341" i="1"/>
  <c r="CP354" i="1"/>
  <c r="CP356" i="1"/>
  <c r="DB362" i="1"/>
  <c r="DB363" i="1"/>
  <c r="CP366" i="1"/>
  <c r="CL368" i="1"/>
  <c r="CY368" i="1"/>
  <c r="BZ371" i="1"/>
  <c r="DE372" i="1"/>
  <c r="DE373" i="1"/>
  <c r="CP377" i="1"/>
  <c r="CK377" i="1"/>
  <c r="BD378" i="1"/>
  <c r="CP398" i="1"/>
  <c r="CK398" i="1"/>
  <c r="CP408" i="1"/>
  <c r="CK408" i="1"/>
  <c r="CK409" i="1"/>
  <c r="CL409" i="1" s="1"/>
  <c r="CI410" i="1"/>
  <c r="DE410" i="1"/>
  <c r="CI411" i="1"/>
  <c r="BD416" i="1"/>
  <c r="DB416" i="1"/>
  <c r="CY422" i="1"/>
  <c r="BZ424" i="1"/>
  <c r="CJ440" i="1"/>
  <c r="CL441" i="1"/>
  <c r="BZ442" i="1"/>
  <c r="DE447" i="1"/>
  <c r="DB459" i="1"/>
  <c r="CT467" i="1"/>
  <c r="BZ498" i="1"/>
  <c r="CY314" i="1"/>
  <c r="CP316" i="1"/>
  <c r="DE317" i="1"/>
  <c r="DB318" i="1"/>
  <c r="CT321" i="1"/>
  <c r="BD323" i="1"/>
  <c r="DE324" i="1"/>
  <c r="BZ327" i="1"/>
  <c r="BD329" i="1"/>
  <c r="BZ331" i="1"/>
  <c r="DE336" i="1"/>
  <c r="CI337" i="1"/>
  <c r="BD341" i="1"/>
  <c r="CP341" i="1"/>
  <c r="CP346" i="1"/>
  <c r="DB346" i="1"/>
  <c r="BD348" i="1"/>
  <c r="BZ351" i="1"/>
  <c r="DE362" i="1"/>
  <c r="DE364" i="1"/>
  <c r="CK381" i="1"/>
  <c r="DE390" i="1"/>
  <c r="BZ391" i="1"/>
  <c r="CT391" i="1"/>
  <c r="CK391" i="1"/>
  <c r="CI392" i="1"/>
  <c r="BZ393" i="1"/>
  <c r="DB398" i="1"/>
  <c r="CP400" i="1"/>
  <c r="BD401" i="1"/>
  <c r="CY402" i="1"/>
  <c r="CI404" i="1"/>
  <c r="DE413" i="1"/>
  <c r="CT414" i="1"/>
  <c r="DE416" i="1"/>
  <c r="CP417" i="1"/>
  <c r="CL421" i="1"/>
  <c r="CY423" i="1"/>
  <c r="CT428" i="1"/>
  <c r="DE428" i="1"/>
  <c r="CP433" i="1"/>
  <c r="CY437" i="1"/>
  <c r="CJ444" i="1"/>
  <c r="CL477" i="1"/>
  <c r="CI340" i="1"/>
  <c r="CT345" i="1"/>
  <c r="DE354" i="1"/>
  <c r="DE356" i="1"/>
  <c r="CT365" i="1"/>
  <c r="CK365" i="1"/>
  <c r="CT382" i="1"/>
  <c r="CK382" i="1"/>
  <c r="CL382" i="1" s="1"/>
  <c r="CL386" i="1"/>
  <c r="DE397" i="1"/>
  <c r="CP437" i="1"/>
  <c r="CJ437" i="1"/>
  <c r="CJ443" i="1"/>
  <c r="CJ476" i="1"/>
  <c r="DE423" i="1"/>
  <c r="DE424" i="1"/>
  <c r="BZ427" i="1"/>
  <c r="CY430" i="1"/>
  <c r="BZ431" i="1"/>
  <c r="BZ435" i="1"/>
  <c r="DB436" i="1"/>
  <c r="DE438" i="1"/>
  <c r="CI439" i="1"/>
  <c r="BD440" i="1"/>
  <c r="CT441" i="1"/>
  <c r="BD443" i="1"/>
  <c r="DE452" i="1"/>
  <c r="CY454" i="1"/>
  <c r="CI456" i="1"/>
  <c r="CT461" i="1"/>
  <c r="CT469" i="1"/>
  <c r="BZ475" i="1"/>
  <c r="CI478" i="1"/>
  <c r="CY482" i="1"/>
  <c r="CI484" i="1"/>
  <c r="DB487" i="1"/>
  <c r="CT497" i="1"/>
  <c r="DE497" i="1"/>
  <c r="CT498" i="1"/>
  <c r="DE498" i="1"/>
  <c r="CP328" i="1"/>
  <c r="CT329" i="1"/>
  <c r="CK330" i="1"/>
  <c r="CL330" i="1" s="1"/>
  <c r="BZ332" i="1"/>
  <c r="CI334" i="1"/>
  <c r="CL336" i="1"/>
  <c r="CY336" i="1"/>
  <c r="CT337" i="1"/>
  <c r="CK338" i="1"/>
  <c r="CL338" i="1" s="1"/>
  <c r="DE340" i="1"/>
  <c r="DB341" i="1"/>
  <c r="BZ343" i="1"/>
  <c r="BD345" i="1"/>
  <c r="CI346" i="1"/>
  <c r="CT346" i="1"/>
  <c r="DB347" i="1"/>
  <c r="CY355" i="1"/>
  <c r="CY357" i="1"/>
  <c r="BD361" i="1"/>
  <c r="CP361" i="1"/>
  <c r="BD362" i="1"/>
  <c r="CI363" i="1"/>
  <c r="BZ364" i="1"/>
  <c r="DB366" i="1"/>
  <c r="DB367" i="1"/>
  <c r="CP368" i="1"/>
  <c r="CL371" i="1"/>
  <c r="CL372" i="1"/>
  <c r="BZ373" i="1"/>
  <c r="BD376" i="1"/>
  <c r="CI377" i="1"/>
  <c r="BZ380" i="1"/>
  <c r="DB381" i="1"/>
  <c r="CT383" i="1"/>
  <c r="DE383" i="1"/>
  <c r="BD385" i="1"/>
  <c r="CP385" i="1"/>
  <c r="BD386" i="1"/>
  <c r="CT386" i="1"/>
  <c r="DE386" i="1"/>
  <c r="BD389" i="1"/>
  <c r="CP389" i="1"/>
  <c r="CY390" i="1"/>
  <c r="CL395" i="1"/>
  <c r="CP396" i="1"/>
  <c r="BZ398" i="1"/>
  <c r="CY403" i="1"/>
  <c r="BZ404" i="1"/>
  <c r="BD406" i="1"/>
  <c r="BD407" i="1"/>
  <c r="BZ411" i="1"/>
  <c r="CI416" i="1"/>
  <c r="CY419" i="1"/>
  <c r="BZ420" i="1"/>
  <c r="BZ428" i="1"/>
  <c r="BZ436" i="1"/>
  <c r="CI440" i="1"/>
  <c r="DE442" i="1"/>
  <c r="CT443" i="1"/>
  <c r="CI448" i="1"/>
  <c r="BD457" i="1"/>
  <c r="BZ458" i="1"/>
  <c r="BZ459" i="1"/>
  <c r="CY466" i="1"/>
  <c r="BZ472" i="1"/>
  <c r="BD474" i="1"/>
  <c r="DE476" i="1"/>
  <c r="CI480" i="1"/>
  <c r="CT480" i="1"/>
  <c r="BD482" i="1"/>
  <c r="BZ486" i="1"/>
  <c r="CY491" i="1"/>
  <c r="DB494" i="1"/>
  <c r="BD496" i="1"/>
  <c r="BD497" i="1"/>
  <c r="DE329" i="1"/>
  <c r="BD331" i="1"/>
  <c r="CK331" i="1"/>
  <c r="DE337" i="1"/>
  <c r="CY340" i="1"/>
  <c r="CT341" i="1"/>
  <c r="CK351" i="1"/>
  <c r="CJ355" i="1"/>
  <c r="BD356" i="1"/>
  <c r="CJ362" i="1"/>
  <c r="DE366" i="1"/>
  <c r="CK375" i="1"/>
  <c r="CL375" i="1" s="1"/>
  <c r="CJ376" i="1"/>
  <c r="DE380" i="1"/>
  <c r="CJ381" i="1"/>
  <c r="CP390" i="1"/>
  <c r="BD391" i="1"/>
  <c r="CJ401" i="1"/>
  <c r="BD403" i="1"/>
  <c r="CI412" i="1"/>
  <c r="CJ414" i="1"/>
  <c r="CJ415" i="1"/>
  <c r="CY415" i="1"/>
  <c r="BZ416" i="1"/>
  <c r="BD419" i="1"/>
  <c r="CY420" i="1"/>
  <c r="DB421" i="1"/>
  <c r="DB422" i="1"/>
  <c r="CY424" i="1"/>
  <c r="DB425" i="1"/>
  <c r="DB430" i="1"/>
  <c r="CY432" i="1"/>
  <c r="CP434" i="1"/>
  <c r="BD438" i="1"/>
  <c r="CJ438" i="1"/>
  <c r="CK456" i="1"/>
  <c r="CJ466" i="1"/>
  <c r="CL466" i="1" s="1"/>
  <c r="CI473" i="1"/>
  <c r="CP478" i="1"/>
  <c r="CK478" i="1"/>
  <c r="BZ480" i="1"/>
  <c r="CI481" i="1"/>
  <c r="CK484" i="1"/>
  <c r="CL484" i="1" s="1"/>
  <c r="DB489" i="1"/>
  <c r="CP490" i="1"/>
  <c r="DE493" i="1"/>
  <c r="CK339" i="1"/>
  <c r="CJ340" i="1"/>
  <c r="CL340" i="1" s="1"/>
  <c r="CK342" i="1"/>
  <c r="CL342" i="1" s="1"/>
  <c r="CK355" i="1"/>
  <c r="CJ361" i="1"/>
  <c r="CK362" i="1"/>
  <c r="CK376" i="1"/>
  <c r="CJ385" i="1"/>
  <c r="CL385" i="1" s="1"/>
  <c r="CJ389" i="1"/>
  <c r="CJ391" i="1"/>
  <c r="CJ396" i="1"/>
  <c r="CJ399" i="1"/>
  <c r="CJ410" i="1"/>
  <c r="CJ452" i="1"/>
  <c r="CJ457" i="1"/>
  <c r="CL457" i="1" s="1"/>
  <c r="CJ471" i="1"/>
  <c r="CI328" i="1"/>
  <c r="CI330" i="1"/>
  <c r="DE335" i="1"/>
  <c r="BD337" i="1"/>
  <c r="CI338" i="1"/>
  <c r="DB339" i="1"/>
  <c r="CP340" i="1"/>
  <c r="CP342" i="1"/>
  <c r="DE344" i="1"/>
  <c r="DB345" i="1"/>
  <c r="BZ347" i="1"/>
  <c r="CI347" i="1"/>
  <c r="BD349" i="1"/>
  <c r="CT350" i="1"/>
  <c r="CP353" i="1"/>
  <c r="DB355" i="1"/>
  <c r="DB357" i="1"/>
  <c r="CJ358" i="1"/>
  <c r="CL358" i="1" s="1"/>
  <c r="CT359" i="1"/>
  <c r="DE359" i="1"/>
  <c r="CI361" i="1"/>
  <c r="CP362" i="1"/>
  <c r="CJ363" i="1"/>
  <c r="BD364" i="1"/>
  <c r="CP365" i="1"/>
  <c r="BD366" i="1"/>
  <c r="BZ368" i="1"/>
  <c r="BD369" i="1"/>
  <c r="CP369" i="1"/>
  <c r="BD370" i="1"/>
  <c r="CT371" i="1"/>
  <c r="DE371" i="1"/>
  <c r="CT374" i="1"/>
  <c r="DE374" i="1"/>
  <c r="CJ379" i="1"/>
  <c r="CL379" i="1" s="1"/>
  <c r="BD380" i="1"/>
  <c r="CJ380" i="1"/>
  <c r="BZ381" i="1"/>
  <c r="CI385" i="1"/>
  <c r="CI389" i="1"/>
  <c r="CP391" i="1"/>
  <c r="DE394" i="1"/>
  <c r="CT395" i="1"/>
  <c r="CJ398" i="1"/>
  <c r="BD399" i="1"/>
  <c r="CY400" i="1"/>
  <c r="CI402" i="1"/>
  <c r="DE405" i="1"/>
  <c r="CT406" i="1"/>
  <c r="BD408" i="1"/>
  <c r="CY408" i="1"/>
  <c r="BD411" i="1"/>
  <c r="CJ411" i="1"/>
  <c r="CY411" i="1"/>
  <c r="CY412" i="1"/>
  <c r="DB414" i="1"/>
  <c r="DE417" i="1"/>
  <c r="CT418" i="1"/>
  <c r="CP420" i="1"/>
  <c r="CI422" i="1"/>
  <c r="CT422" i="1"/>
  <c r="DE422" i="1"/>
  <c r="BD424" i="1"/>
  <c r="CP424" i="1"/>
  <c r="CT429" i="1"/>
  <c r="DE429" i="1"/>
  <c r="CT430" i="1"/>
  <c r="BD432" i="1"/>
  <c r="CT433" i="1"/>
  <c r="DE433" i="1"/>
  <c r="DB437" i="1"/>
  <c r="DB438" i="1"/>
  <c r="CY440" i="1"/>
  <c r="CJ442" i="1"/>
  <c r="CY444" i="1"/>
  <c r="CJ448" i="1"/>
  <c r="BZ455" i="1"/>
  <c r="CP457" i="1"/>
  <c r="CJ459" i="1"/>
  <c r="CP462" i="1"/>
  <c r="CK462" i="1"/>
  <c r="BD463" i="1"/>
  <c r="CL463" i="1"/>
  <c r="BZ464" i="1"/>
  <c r="CI465" i="1"/>
  <c r="CP470" i="1"/>
  <c r="CK470" i="1"/>
  <c r="BD471" i="1"/>
  <c r="CT477" i="1"/>
  <c r="DE477" i="1"/>
  <c r="DE483" i="1"/>
  <c r="CK486" i="1"/>
  <c r="CK487" i="1"/>
  <c r="CP492" i="1"/>
  <c r="CK492" i="1"/>
  <c r="CK493" i="1"/>
  <c r="CL493" i="1" s="1"/>
  <c r="CI443" i="1"/>
  <c r="BD444" i="1"/>
  <c r="DE445" i="1"/>
  <c r="DB446" i="1"/>
  <c r="DB449" i="1"/>
  <c r="CY451" i="1"/>
  <c r="BZ452" i="1"/>
  <c r="CP454" i="1"/>
  <c r="CY455" i="1"/>
  <c r="BZ456" i="1"/>
  <c r="CY458" i="1"/>
  <c r="CJ461" i="1"/>
  <c r="CL461" i="1" s="1"/>
  <c r="BZ462" i="1"/>
  <c r="CY464" i="1"/>
  <c r="DB465" i="1"/>
  <c r="CP466" i="1"/>
  <c r="CJ469" i="1"/>
  <c r="CL469" i="1" s="1"/>
  <c r="BZ470" i="1"/>
  <c r="DB473" i="1"/>
  <c r="CP474" i="1"/>
  <c r="BD475" i="1"/>
  <c r="CI476" i="1"/>
  <c r="CT476" i="1"/>
  <c r="BZ478" i="1"/>
  <c r="CY480" i="1"/>
  <c r="DB481" i="1"/>
  <c r="DB482" i="1"/>
  <c r="BZ484" i="1"/>
  <c r="BZ487" i="1"/>
  <c r="CT489" i="1"/>
  <c r="DE489" i="1"/>
  <c r="DB490" i="1"/>
  <c r="BZ492" i="1"/>
  <c r="CI496" i="1"/>
  <c r="CT496" i="1"/>
  <c r="BZ443" i="1"/>
  <c r="CT446" i="1"/>
  <c r="DB450" i="1"/>
  <c r="DB453" i="1"/>
  <c r="BD455" i="1"/>
  <c r="CJ458" i="1"/>
  <c r="BZ463" i="1"/>
  <c r="CT465" i="1"/>
  <c r="CK472" i="1"/>
  <c r="CL472" i="1" s="1"/>
  <c r="BD473" i="1"/>
  <c r="DE473" i="1"/>
  <c r="DB474" i="1"/>
  <c r="CK475" i="1"/>
  <c r="CL475" i="1" s="1"/>
  <c r="BZ476" i="1"/>
  <c r="DE481" i="1"/>
  <c r="DE487" i="1"/>
  <c r="DB488" i="1"/>
  <c r="CJ498" i="1"/>
  <c r="CJ486" i="1"/>
  <c r="CK498" i="1"/>
  <c r="CI444" i="1"/>
  <c r="CT444" i="1"/>
  <c r="BZ447" i="1"/>
  <c r="BD448" i="1"/>
  <c r="BZ450" i="1"/>
  <c r="DE450" i="1"/>
  <c r="CT454" i="1"/>
  <c r="CT457" i="1"/>
  <c r="DB458" i="1"/>
  <c r="CK459" i="1"/>
  <c r="CJ462" i="1"/>
  <c r="DE463" i="1"/>
  <c r="DB464" i="1"/>
  <c r="CI466" i="1"/>
  <c r="CT466" i="1"/>
  <c r="CJ470" i="1"/>
  <c r="CI474" i="1"/>
  <c r="CT474" i="1"/>
  <c r="CY476" i="1"/>
  <c r="CJ478" i="1"/>
  <c r="DE479" i="1"/>
  <c r="DB480" i="1"/>
  <c r="CI482" i="1"/>
  <c r="DB485" i="1"/>
  <c r="CP486" i="1"/>
  <c r="BD487" i="1"/>
  <c r="CJ487" i="1"/>
  <c r="CI488" i="1"/>
  <c r="CT488" i="1"/>
  <c r="BZ490" i="1"/>
  <c r="CJ492" i="1"/>
  <c r="CL492" i="1" s="1"/>
  <c r="CY492" i="1"/>
  <c r="BD494" i="1"/>
  <c r="CK494" i="1"/>
  <c r="CL494" i="1" s="1"/>
  <c r="BD495" i="1"/>
  <c r="CK495" i="1"/>
  <c r="CY496" i="1"/>
  <c r="DB497" i="1"/>
  <c r="BD498" i="1"/>
  <c r="DB498" i="1"/>
  <c r="DE2" i="1"/>
  <c r="BD4" i="1"/>
  <c r="CP89" i="1"/>
  <c r="CK89" i="1"/>
  <c r="CL89" i="1" s="1"/>
  <c r="CP49" i="1"/>
  <c r="CK49" i="1"/>
  <c r="CP53" i="1"/>
  <c r="CK53" i="1"/>
  <c r="CL53" i="1" s="1"/>
  <c r="CP57" i="1"/>
  <c r="CK57" i="1"/>
  <c r="CJ95" i="1"/>
  <c r="CP45" i="1"/>
  <c r="CK45" i="1"/>
  <c r="CL58" i="1"/>
  <c r="CP65" i="1"/>
  <c r="CK65" i="1"/>
  <c r="CL65" i="1" s="1"/>
  <c r="CL66" i="1"/>
  <c r="CP73" i="1"/>
  <c r="CK73" i="1"/>
  <c r="CL73" i="1" s="1"/>
  <c r="CL74" i="1"/>
  <c r="CP85" i="1"/>
  <c r="CK85" i="1"/>
  <c r="CL85" i="1" s="1"/>
  <c r="CP41" i="1"/>
  <c r="CK41" i="1"/>
  <c r="CK55" i="1"/>
  <c r="CL55" i="1" s="1"/>
  <c r="CK83" i="1"/>
  <c r="CK3" i="1"/>
  <c r="CP9" i="1"/>
  <c r="CK9" i="1"/>
  <c r="CL9" i="1" s="1"/>
  <c r="CP13" i="1"/>
  <c r="CK13" i="1"/>
  <c r="CL13" i="1" s="1"/>
  <c r="CP17" i="1"/>
  <c r="CK17" i="1"/>
  <c r="CL17" i="1" s="1"/>
  <c r="CP21" i="1"/>
  <c r="CK21" i="1"/>
  <c r="CP25" i="1"/>
  <c r="CK25" i="1"/>
  <c r="CL25" i="1" s="1"/>
  <c r="CP29" i="1"/>
  <c r="CK29" i="1"/>
  <c r="CL29" i="1" s="1"/>
  <c r="CP33" i="1"/>
  <c r="CK33" i="1"/>
  <c r="CL33" i="1" s="1"/>
  <c r="CP37" i="1"/>
  <c r="CK37" i="1"/>
  <c r="CK47" i="1"/>
  <c r="CL47" i="1" s="1"/>
  <c r="CK51" i="1"/>
  <c r="CL51" i="1" s="1"/>
  <c r="CP81" i="1"/>
  <c r="CK81" i="1"/>
  <c r="CL81" i="1" s="1"/>
  <c r="CP61" i="1"/>
  <c r="CK61" i="1"/>
  <c r="CL61" i="1" s="1"/>
  <c r="CL62" i="1"/>
  <c r="CP69" i="1"/>
  <c r="CK69" i="1"/>
  <c r="CP77" i="1"/>
  <c r="CK77" i="1"/>
  <c r="CL78" i="1"/>
  <c r="DE82" i="1"/>
  <c r="BD84" i="1"/>
  <c r="CK48" i="1"/>
  <c r="CK52" i="1"/>
  <c r="CL52" i="1" s="1"/>
  <c r="CP114" i="1"/>
  <c r="CK114" i="1"/>
  <c r="CP2" i="1"/>
  <c r="CP6" i="1"/>
  <c r="CP10" i="1"/>
  <c r="CP14" i="1"/>
  <c r="CP18" i="1"/>
  <c r="CP22" i="1"/>
  <c r="CP26" i="1"/>
  <c r="CP30" i="1"/>
  <c r="CP34" i="1"/>
  <c r="CP38" i="1"/>
  <c r="CP42" i="1"/>
  <c r="CP46" i="1"/>
  <c r="CP54" i="1"/>
  <c r="CP58" i="1"/>
  <c r="CP62" i="1"/>
  <c r="CP66" i="1"/>
  <c r="CP70" i="1"/>
  <c r="CP74" i="1"/>
  <c r="CP78" i="1"/>
  <c r="CP82" i="1"/>
  <c r="CP86" i="1"/>
  <c r="CP90" i="1"/>
  <c r="CP92" i="1"/>
  <c r="CP93" i="1"/>
  <c r="CT97" i="1"/>
  <c r="DE100" i="1"/>
  <c r="CP101" i="1"/>
  <c r="CP106" i="1"/>
  <c r="BZ107" i="1"/>
  <c r="CK112" i="1"/>
  <c r="BZ113" i="1"/>
  <c r="CP118" i="1"/>
  <c r="CK118" i="1"/>
  <c r="CL118" i="1" s="1"/>
  <c r="CL169" i="1"/>
  <c r="CL188" i="1"/>
  <c r="CL207" i="1"/>
  <c r="CL216" i="1"/>
  <c r="CP91" i="1"/>
  <c r="CK103" i="1"/>
  <c r="CP103" i="1"/>
  <c r="CJ94" i="1"/>
  <c r="CP98" i="1"/>
  <c r="BZ99" i="1"/>
  <c r="BZ101" i="1"/>
  <c r="DB101" i="1"/>
  <c r="DB103" i="1"/>
  <c r="CY107" i="1"/>
  <c r="CK120" i="1"/>
  <c r="BZ121" i="1"/>
  <c r="CK95" i="1"/>
  <c r="CP95" i="1"/>
  <c r="CL117" i="1"/>
  <c r="CL119" i="1"/>
  <c r="CT91" i="1"/>
  <c r="CK93" i="1"/>
  <c r="DB95" i="1"/>
  <c r="CI103" i="1"/>
  <c r="CT103" i="1"/>
  <c r="BD106" i="1"/>
  <c r="CK107" i="1"/>
  <c r="CP107" i="1"/>
  <c r="CP109" i="1"/>
  <c r="CT111" i="1"/>
  <c r="DE93" i="1"/>
  <c r="CI95" i="1"/>
  <c r="CT95" i="1"/>
  <c r="BD98" i="1"/>
  <c r="CK99" i="1"/>
  <c r="CP99" i="1"/>
  <c r="CT105" i="1"/>
  <c r="DE108" i="1"/>
  <c r="CP110" i="1"/>
  <c r="CK110" i="1"/>
  <c r="CL110" i="1" s="1"/>
  <c r="CP117" i="1"/>
  <c r="CT119" i="1"/>
  <c r="DE119" i="1"/>
  <c r="BD121" i="1"/>
  <c r="CP111" i="1"/>
  <c r="CP115" i="1"/>
  <c r="CP119" i="1"/>
  <c r="CP123" i="1"/>
  <c r="CP127" i="1"/>
  <c r="CP131" i="1"/>
  <c r="CP135" i="1"/>
  <c r="CP139" i="1"/>
  <c r="CP143" i="1"/>
  <c r="CP147" i="1"/>
  <c r="CP151" i="1"/>
  <c r="CP155" i="1"/>
  <c r="CP159" i="1"/>
  <c r="CP163" i="1"/>
  <c r="CP167" i="1"/>
  <c r="CP191" i="1"/>
  <c r="CP195" i="1"/>
  <c r="CP199" i="1"/>
  <c r="CP203" i="1"/>
  <c r="CP207" i="1"/>
  <c r="CP211" i="1"/>
  <c r="CP215" i="1"/>
  <c r="CP219" i="1"/>
  <c r="CP227" i="1"/>
  <c r="CP231" i="1"/>
  <c r="CP235" i="1"/>
  <c r="CK122" i="1"/>
  <c r="CK126" i="1"/>
  <c r="CK130" i="1"/>
  <c r="CK134" i="1"/>
  <c r="CK138" i="1"/>
  <c r="CK142" i="1"/>
  <c r="CL142" i="1" s="1"/>
  <c r="CK146" i="1"/>
  <c r="CL146" i="1" s="1"/>
  <c r="CK150" i="1"/>
  <c r="CK154" i="1"/>
  <c r="CK158" i="1"/>
  <c r="CL158" i="1" s="1"/>
  <c r="CK162" i="1"/>
  <c r="CL162" i="1" s="1"/>
  <c r="CK166" i="1"/>
  <c r="CK170" i="1"/>
  <c r="CL170" i="1" s="1"/>
  <c r="CK174" i="1"/>
  <c r="CL174" i="1" s="1"/>
  <c r="CK178" i="1"/>
  <c r="CK182" i="1"/>
  <c r="CL182" i="1" s="1"/>
  <c r="CK186" i="1"/>
  <c r="CL186" i="1" s="1"/>
  <c r="CK190" i="1"/>
  <c r="CK194" i="1"/>
  <c r="CL194" i="1" s="1"/>
  <c r="CK198" i="1"/>
  <c r="CL198" i="1" s="1"/>
  <c r="CK202" i="1"/>
  <c r="CL202" i="1" s="1"/>
  <c r="CK206" i="1"/>
  <c r="CL206" i="1" s="1"/>
  <c r="CK210" i="1"/>
  <c r="CL210" i="1" s="1"/>
  <c r="CK214" i="1"/>
  <c r="CL214" i="1" s="1"/>
  <c r="CK218" i="1"/>
  <c r="CL218" i="1" s="1"/>
  <c r="CK223" i="1"/>
  <c r="CL223" i="1" s="1"/>
  <c r="DE223" i="1"/>
  <c r="CK225" i="1"/>
  <c r="CP225" i="1"/>
  <c r="CP226" i="1"/>
  <c r="DB227" i="1"/>
  <c r="CP230" i="1"/>
  <c r="DB231" i="1"/>
  <c r="CP234" i="1"/>
  <c r="DB235" i="1"/>
  <c r="CP238" i="1"/>
  <c r="CT239" i="1"/>
  <c r="DE239" i="1"/>
  <c r="BD245" i="1"/>
  <c r="CP262" i="1"/>
  <c r="CK262" i="1"/>
  <c r="CL262" i="1" s="1"/>
  <c r="CK268" i="1"/>
  <c r="CL268" i="1" s="1"/>
  <c r="CK229" i="1"/>
  <c r="CP229" i="1"/>
  <c r="CK233" i="1"/>
  <c r="CP233" i="1"/>
  <c r="CK237" i="1"/>
  <c r="CP237" i="1"/>
  <c r="CJ239" i="1"/>
  <c r="CK245" i="1"/>
  <c r="CP245" i="1"/>
  <c r="CK253" i="1"/>
  <c r="CL253" i="1" s="1"/>
  <c r="CP253" i="1"/>
  <c r="CP270" i="1"/>
  <c r="CK270" i="1"/>
  <c r="CL270" i="1" s="1"/>
  <c r="BZ225" i="1"/>
  <c r="CT227" i="1"/>
  <c r="DE227" i="1"/>
  <c r="CT231" i="1"/>
  <c r="DE231" i="1"/>
  <c r="CT235" i="1"/>
  <c r="DE235" i="1"/>
  <c r="CP258" i="1"/>
  <c r="CK258" i="1"/>
  <c r="CL258" i="1" s="1"/>
  <c r="DE259" i="1"/>
  <c r="BD265" i="1"/>
  <c r="CP173" i="1"/>
  <c r="CP177" i="1"/>
  <c r="CP181" i="1"/>
  <c r="CP185" i="1"/>
  <c r="CP189" i="1"/>
  <c r="CP193" i="1"/>
  <c r="CP197" i="1"/>
  <c r="CP201" i="1"/>
  <c r="CP205" i="1"/>
  <c r="CP209" i="1"/>
  <c r="CP221" i="1"/>
  <c r="CK227" i="1"/>
  <c r="BZ229" i="1"/>
  <c r="CK231" i="1"/>
  <c r="BZ233" i="1"/>
  <c r="CK235" i="1"/>
  <c r="CL235" i="1" s="1"/>
  <c r="BZ237" i="1"/>
  <c r="CP242" i="1"/>
  <c r="CT243" i="1"/>
  <c r="DE243" i="1"/>
  <c r="BD249" i="1"/>
  <c r="CK249" i="1"/>
  <c r="CP249" i="1"/>
  <c r="CL252" i="1"/>
  <c r="CP254" i="1"/>
  <c r="CK254" i="1"/>
  <c r="CL254" i="1" s="1"/>
  <c r="CK264" i="1"/>
  <c r="CP266" i="1"/>
  <c r="CK266" i="1"/>
  <c r="CL266" i="1" s="1"/>
  <c r="BD241" i="1"/>
  <c r="BD261" i="1"/>
  <c r="DB223" i="1"/>
  <c r="BD225" i="1"/>
  <c r="DB239" i="1"/>
  <c r="CK241" i="1"/>
  <c r="CP241" i="1"/>
  <c r="CP246" i="1"/>
  <c r="CT247" i="1"/>
  <c r="DE247" i="1"/>
  <c r="CP250" i="1"/>
  <c r="CK250" i="1"/>
  <c r="CL250" i="1" s="1"/>
  <c r="CT251" i="1"/>
  <c r="DE251" i="1"/>
  <c r="CK255" i="1"/>
  <c r="CL255" i="1" s="1"/>
  <c r="BD269" i="1"/>
  <c r="CP295" i="1"/>
  <c r="CJ349" i="1"/>
  <c r="CJ351" i="1"/>
  <c r="CL351" i="1" s="1"/>
  <c r="CP351" i="1"/>
  <c r="CL373" i="1"/>
  <c r="CT417" i="1"/>
  <c r="CK417" i="1"/>
  <c r="CL417" i="1" s="1"/>
  <c r="CK274" i="1"/>
  <c r="CL274" i="1" s="1"/>
  <c r="CK278" i="1"/>
  <c r="CL278" i="1" s="1"/>
  <c r="CK282" i="1"/>
  <c r="CL282" i="1" s="1"/>
  <c r="CK286" i="1"/>
  <c r="CK290" i="1"/>
  <c r="CK292" i="1"/>
  <c r="CJ335" i="1"/>
  <c r="CL335" i="1" s="1"/>
  <c r="CP335" i="1"/>
  <c r="CL357" i="1"/>
  <c r="CL389" i="1"/>
  <c r="CK448" i="1"/>
  <c r="CP448" i="1"/>
  <c r="CJ323" i="1"/>
  <c r="CP323" i="1"/>
  <c r="CJ343" i="1"/>
  <c r="CL343" i="1" s="1"/>
  <c r="CP343" i="1"/>
  <c r="CK394" i="1"/>
  <c r="CL394" i="1" s="1"/>
  <c r="CP394" i="1"/>
  <c r="CT404" i="1"/>
  <c r="CK404" i="1"/>
  <c r="CL404" i="1" s="1"/>
  <c r="CT438" i="1"/>
  <c r="CK438" i="1"/>
  <c r="CP257" i="1"/>
  <c r="CP261" i="1"/>
  <c r="CP265" i="1"/>
  <c r="CP269" i="1"/>
  <c r="CP273" i="1"/>
  <c r="CP277" i="1"/>
  <c r="CP281" i="1"/>
  <c r="CP285" i="1"/>
  <c r="CP289" i="1"/>
  <c r="CY292" i="1"/>
  <c r="CP294" i="1"/>
  <c r="CP298" i="1"/>
  <c r="CP300" i="1"/>
  <c r="CT302" i="1"/>
  <c r="DB306" i="1"/>
  <c r="CY307" i="1"/>
  <c r="BZ308" i="1"/>
  <c r="DE311" i="1"/>
  <c r="CI315" i="1"/>
  <c r="CY316" i="1"/>
  <c r="BD321" i="1"/>
  <c r="CI327" i="1"/>
  <c r="CJ331" i="1"/>
  <c r="CP331" i="1"/>
  <c r="CY331" i="1"/>
  <c r="CI339" i="1"/>
  <c r="CY347" i="1"/>
  <c r="DB361" i="1"/>
  <c r="BZ363" i="1"/>
  <c r="DB373" i="1"/>
  <c r="CI375" i="1"/>
  <c r="CY383" i="1"/>
  <c r="DB385" i="1"/>
  <c r="CT400" i="1"/>
  <c r="CJ319" i="1"/>
  <c r="CP319" i="1"/>
  <c r="CJ347" i="1"/>
  <c r="CL347" i="1" s="1"/>
  <c r="CP347" i="1"/>
  <c r="CP418" i="1"/>
  <c r="CK418" i="1"/>
  <c r="CP291" i="1"/>
  <c r="CI292" i="1"/>
  <c r="DB294" i="1"/>
  <c r="CP296" i="1"/>
  <c r="DB298" i="1"/>
  <c r="CY299" i="1"/>
  <c r="CI300" i="1"/>
  <c r="CI303" i="1"/>
  <c r="CY304" i="1"/>
  <c r="CT306" i="1"/>
  <c r="DB310" i="1"/>
  <c r="CY311" i="1"/>
  <c r="BZ312" i="1"/>
  <c r="DE315" i="1"/>
  <c r="CJ317" i="1"/>
  <c r="CL317" i="1" s="1"/>
  <c r="CP318" i="1"/>
  <c r="CK320" i="1"/>
  <c r="CI335" i="1"/>
  <c r="CY339" i="1"/>
  <c r="DB353" i="1"/>
  <c r="CI359" i="1"/>
  <c r="CT361" i="1"/>
  <c r="CI367" i="1"/>
  <c r="CT373" i="1"/>
  <c r="CY375" i="1"/>
  <c r="DB377" i="1"/>
  <c r="CL383" i="1"/>
  <c r="CT385" i="1"/>
  <c r="BZ387" i="1"/>
  <c r="CK435" i="1"/>
  <c r="CL435" i="1" s="1"/>
  <c r="CP435" i="1"/>
  <c r="BZ292" i="1"/>
  <c r="CT294" i="1"/>
  <c r="CY295" i="1"/>
  <c r="CI296" i="1"/>
  <c r="CT298" i="1"/>
  <c r="CP299" i="1"/>
  <c r="BZ300" i="1"/>
  <c r="CP304" i="1"/>
  <c r="CP311" i="1"/>
  <c r="CK312" i="1"/>
  <c r="CL312" i="1" s="1"/>
  <c r="CP314" i="1"/>
  <c r="CI316" i="1"/>
  <c r="BD317" i="1"/>
  <c r="CI323" i="1"/>
  <c r="CJ327" i="1"/>
  <c r="CP327" i="1"/>
  <c r="CY327" i="1"/>
  <c r="CJ337" i="1"/>
  <c r="CL337" i="1" s="1"/>
  <c r="CJ339" i="1"/>
  <c r="CL339" i="1" s="1"/>
  <c r="CP339" i="1"/>
  <c r="CI343" i="1"/>
  <c r="CY351" i="1"/>
  <c r="CT353" i="1"/>
  <c r="CL354" i="1"/>
  <c r="CI355" i="1"/>
  <c r="CT357" i="1"/>
  <c r="BZ359" i="1"/>
  <c r="CL363" i="1"/>
  <c r="DB365" i="1"/>
  <c r="BZ367" i="1"/>
  <c r="CI379" i="1"/>
  <c r="CY387" i="1"/>
  <c r="CT389" i="1"/>
  <c r="CI394" i="1"/>
  <c r="CT396" i="1"/>
  <c r="CT405" i="1"/>
  <c r="CK405" i="1"/>
  <c r="CK410" i="1"/>
  <c r="CP410" i="1"/>
  <c r="CT449" i="1"/>
  <c r="CK449" i="1"/>
  <c r="CL449" i="1" s="1"/>
  <c r="DB390" i="1"/>
  <c r="DB397" i="1"/>
  <c r="CT401" i="1"/>
  <c r="BZ403" i="1"/>
  <c r="BZ414" i="1"/>
  <c r="CK415" i="1"/>
  <c r="CP415" i="1"/>
  <c r="BZ430" i="1"/>
  <c r="CK431" i="1"/>
  <c r="CP431" i="1"/>
  <c r="BZ434" i="1"/>
  <c r="DE449" i="1"/>
  <c r="BD451" i="1"/>
  <c r="CP355" i="1"/>
  <c r="CP359" i="1"/>
  <c r="CP363" i="1"/>
  <c r="CP367" i="1"/>
  <c r="CP371" i="1"/>
  <c r="CP375" i="1"/>
  <c r="CP379" i="1"/>
  <c r="CP383" i="1"/>
  <c r="CP387" i="1"/>
  <c r="CJ390" i="1"/>
  <c r="CL390" i="1" s="1"/>
  <c r="CT390" i="1"/>
  <c r="CK392" i="1"/>
  <c r="CL392" i="1" s="1"/>
  <c r="CK396" i="1"/>
  <c r="CT397" i="1"/>
  <c r="BZ399" i="1"/>
  <c r="CK400" i="1"/>
  <c r="CK401" i="1"/>
  <c r="CP406" i="1"/>
  <c r="CT416" i="1"/>
  <c r="DB420" i="1"/>
  <c r="CP422" i="1"/>
  <c r="CK428" i="1"/>
  <c r="CK444" i="1"/>
  <c r="CP444" i="1"/>
  <c r="CK451" i="1"/>
  <c r="CP451" i="1"/>
  <c r="CL490" i="1"/>
  <c r="CP402" i="1"/>
  <c r="CK414" i="1"/>
  <c r="CK419" i="1"/>
  <c r="CP419" i="1"/>
  <c r="CK430" i="1"/>
  <c r="CK434" i="1"/>
  <c r="CL434" i="1" s="1"/>
  <c r="CK440" i="1"/>
  <c r="CP440" i="1"/>
  <c r="CK454" i="1"/>
  <c r="CL454" i="1" s="1"/>
  <c r="CP376" i="1"/>
  <c r="CP380" i="1"/>
  <c r="CP384" i="1"/>
  <c r="CP388" i="1"/>
  <c r="CT394" i="1"/>
  <c r="CK411" i="1"/>
  <c r="CP411" i="1"/>
  <c r="CK416" i="1"/>
  <c r="CL416" i="1" s="1"/>
  <c r="CT420" i="1"/>
  <c r="DB424" i="1"/>
  <c r="CP426" i="1"/>
  <c r="CK436" i="1"/>
  <c r="CL436" i="1" s="1"/>
  <c r="CP436" i="1"/>
  <c r="DB440" i="1"/>
  <c r="CK447" i="1"/>
  <c r="CP447" i="1"/>
  <c r="CK407" i="1"/>
  <c r="CL407" i="1" s="1"/>
  <c r="CP407" i="1"/>
  <c r="CK423" i="1"/>
  <c r="CL423" i="1" s="1"/>
  <c r="CP423" i="1"/>
  <c r="CK432" i="1"/>
  <c r="CP432" i="1"/>
  <c r="CK450" i="1"/>
  <c r="CP392" i="1"/>
  <c r="CP395" i="1"/>
  <c r="CK403" i="1"/>
  <c r="CL403" i="1" s="1"/>
  <c r="CP403" i="1"/>
  <c r="DB409" i="1"/>
  <c r="CJ412" i="1"/>
  <c r="CP414" i="1"/>
  <c r="CK420" i="1"/>
  <c r="CT424" i="1"/>
  <c r="DB428" i="1"/>
  <c r="CP430" i="1"/>
  <c r="DB432" i="1"/>
  <c r="CK437" i="1"/>
  <c r="CL437" i="1" s="1"/>
  <c r="DE437" i="1"/>
  <c r="BD439" i="1"/>
  <c r="CT440" i="1"/>
  <c r="CK443" i="1"/>
  <c r="CP443" i="1"/>
  <c r="CK452" i="1"/>
  <c r="CP452" i="1"/>
  <c r="CL483" i="1"/>
  <c r="CK399" i="1"/>
  <c r="CP399" i="1"/>
  <c r="CK412" i="1"/>
  <c r="CK422" i="1"/>
  <c r="CL422" i="1" s="1"/>
  <c r="BZ426" i="1"/>
  <c r="CK427" i="1"/>
  <c r="CL427" i="1" s="1"/>
  <c r="CP427" i="1"/>
  <c r="CK429" i="1"/>
  <c r="CL429" i="1" s="1"/>
  <c r="CK433" i="1"/>
  <c r="CL433" i="1" s="1"/>
  <c r="CT436" i="1"/>
  <c r="CK439" i="1"/>
  <c r="CP439" i="1"/>
  <c r="CK446" i="1"/>
  <c r="CK453" i="1"/>
  <c r="DE453" i="1"/>
  <c r="CK455" i="1"/>
  <c r="CL455" i="1" s="1"/>
  <c r="CP455" i="1"/>
  <c r="CP459" i="1"/>
  <c r="CP463" i="1"/>
  <c r="CP467" i="1"/>
  <c r="CP471" i="1"/>
  <c r="CP475" i="1"/>
  <c r="CP479" i="1"/>
  <c r="CP483" i="1"/>
  <c r="CP487" i="1"/>
  <c r="CI495" i="1"/>
  <c r="CY498" i="1"/>
  <c r="CK482" i="1"/>
  <c r="CP456" i="1"/>
  <c r="CP460" i="1"/>
  <c r="CP464" i="1"/>
  <c r="CP468" i="1"/>
  <c r="CP472" i="1"/>
  <c r="CP476" i="1"/>
  <c r="CP480" i="1"/>
  <c r="CP484" i="1"/>
  <c r="CP488" i="1"/>
  <c r="CY494" i="1"/>
  <c r="DE495" i="1"/>
  <c r="CP498" i="1"/>
  <c r="CJ495" i="1"/>
  <c r="CL495" i="1" s="1"/>
  <c r="CP495" i="1"/>
  <c r="CP491" i="1"/>
  <c r="CI492" i="1"/>
  <c r="CI494" i="1"/>
  <c r="CK496" i="1"/>
  <c r="CL496" i="1" s="1"/>
  <c r="CL480" i="1" l="1"/>
  <c r="CL40" i="1"/>
  <c r="CL215" i="1"/>
  <c r="CL42" i="1"/>
  <c r="CL316" i="1"/>
  <c r="CL420" i="1"/>
  <c r="CL447" i="1"/>
  <c r="CL114" i="1"/>
  <c r="CL456" i="1"/>
  <c r="CL203" i="1"/>
  <c r="CL353" i="1"/>
  <c r="CL486" i="1"/>
  <c r="CL365" i="1"/>
  <c r="CL430" i="1"/>
  <c r="CL233" i="1"/>
  <c r="CL106" i="1"/>
  <c r="CL131" i="1"/>
  <c r="CL415" i="1"/>
  <c r="CL327" i="1"/>
  <c r="CL290" i="1"/>
  <c r="CL134" i="1"/>
  <c r="CL83" i="1"/>
  <c r="CL57" i="1"/>
  <c r="CL478" i="1"/>
  <c r="CL283" i="1"/>
  <c r="CL20" i="1"/>
  <c r="CL71" i="1"/>
  <c r="CL222" i="1"/>
  <c r="CL286" i="1"/>
  <c r="CL229" i="1"/>
  <c r="CL130" i="1"/>
  <c r="CL309" i="1"/>
  <c r="CL172" i="1"/>
  <c r="CL259" i="1"/>
  <c r="CL378" i="1"/>
  <c r="CL94" i="1"/>
  <c r="CL311" i="1"/>
  <c r="CL369" i="1"/>
  <c r="CL305" i="1"/>
  <c r="CL6" i="1"/>
  <c r="CL212" i="1"/>
  <c r="CL323" i="1"/>
  <c r="CL324" i="1"/>
  <c r="CL399" i="1"/>
  <c r="CL319" i="1"/>
  <c r="CL313" i="1"/>
  <c r="CL165" i="1"/>
  <c r="CL181" i="1"/>
  <c r="CL285" i="1"/>
  <c r="CL269" i="1"/>
  <c r="CL264" i="1"/>
  <c r="CL446" i="1"/>
  <c r="CL377" i="1"/>
  <c r="CL177" i="1"/>
  <c r="CL414" i="1"/>
  <c r="CL448" i="1"/>
  <c r="CL166" i="1"/>
  <c r="CL491" i="1"/>
  <c r="CL137" i="1"/>
  <c r="CL23" i="1"/>
  <c r="CL411" i="1"/>
  <c r="CL440" i="1"/>
  <c r="CL103" i="1"/>
  <c r="CL498" i="1"/>
  <c r="CL30" i="1"/>
  <c r="CL152" i="1"/>
  <c r="CL141" i="1"/>
  <c r="CL281" i="1"/>
  <c r="CL187" i="1"/>
  <c r="CL418" i="1"/>
  <c r="CL154" i="1"/>
  <c r="CL122" i="1"/>
  <c r="CL381" i="1"/>
  <c r="CL26" i="1"/>
  <c r="CL471" i="1"/>
  <c r="CL294" i="1"/>
  <c r="CL306" i="1"/>
  <c r="CL451" i="1"/>
  <c r="CL361" i="1"/>
  <c r="CL410" i="1"/>
  <c r="CL292" i="1"/>
  <c r="CL48" i="1"/>
  <c r="CL261" i="1"/>
  <c r="CL156" i="1"/>
  <c r="CL443" i="1"/>
  <c r="CL184" i="1"/>
  <c r="CL72" i="1"/>
  <c r="CL178" i="1"/>
  <c r="CL77" i="1"/>
  <c r="CL230" i="1"/>
  <c r="CL400" i="1"/>
  <c r="CL93" i="1"/>
  <c r="CL226" i="1"/>
  <c r="CL70" i="1"/>
  <c r="CL220" i="1"/>
  <c r="CL36" i="1"/>
  <c r="CL8" i="1"/>
  <c r="CL444" i="1"/>
  <c r="CL405" i="1"/>
  <c r="CL120" i="1"/>
  <c r="CL69" i="1"/>
  <c r="CL350" i="1"/>
  <c r="CL289" i="1"/>
  <c r="CL46" i="1"/>
  <c r="CL402" i="1"/>
  <c r="CL428" i="1"/>
  <c r="CL63" i="1"/>
  <c r="CL239" i="1"/>
  <c r="CL161" i="1"/>
  <c r="CL80" i="1"/>
  <c r="CL432" i="1"/>
  <c r="CL396" i="1"/>
  <c r="CL231" i="1"/>
  <c r="CL245" i="1"/>
  <c r="CL107" i="1"/>
  <c r="CL153" i="1"/>
  <c r="CL145" i="1"/>
  <c r="CL431" i="1"/>
  <c r="CL237" i="1"/>
  <c r="CL150" i="1"/>
  <c r="CL332" i="1"/>
  <c r="CL326" i="1"/>
  <c r="CL334" i="1"/>
  <c r="CL445" i="1"/>
  <c r="CL272" i="1"/>
  <c r="CL128" i="1"/>
  <c r="CL482" i="1"/>
  <c r="CL333" i="1"/>
  <c r="CL32" i="1"/>
  <c r="CL173" i="1"/>
  <c r="CL208" i="1"/>
  <c r="CL105" i="1"/>
  <c r="CL204" i="1"/>
  <c r="CL329" i="1"/>
  <c r="CL419" i="1"/>
  <c r="CL401" i="1"/>
  <c r="CL138" i="1"/>
  <c r="CL199" i="1"/>
  <c r="CL135" i="1"/>
  <c r="CL139" i="1"/>
  <c r="CL439" i="1"/>
  <c r="CL249" i="1"/>
  <c r="CL3" i="1"/>
  <c r="CL362" i="1"/>
  <c r="CL273" i="1"/>
  <c r="CL195" i="1"/>
  <c r="CL90" i="1"/>
  <c r="CL476" i="1"/>
  <c r="CL450" i="1"/>
  <c r="CL133" i="1"/>
  <c r="CL190" i="1"/>
  <c r="CL487" i="1"/>
  <c r="CL355" i="1"/>
  <c r="CL244" i="1"/>
  <c r="CL462" i="1"/>
  <c r="CL299" i="1"/>
  <c r="CL193" i="1"/>
  <c r="CL467" i="1"/>
  <c r="CL99" i="1"/>
  <c r="CL211" i="1"/>
  <c r="CL171" i="1"/>
  <c r="CL121" i="1"/>
  <c r="CL213" i="1"/>
  <c r="CL453" i="1"/>
  <c r="CL320" i="1"/>
  <c r="CL45" i="1"/>
  <c r="CL470" i="1"/>
  <c r="CL376" i="1"/>
  <c r="CL322" i="1"/>
  <c r="CL126" i="1"/>
  <c r="CL391" i="1"/>
  <c r="CL100" i="1"/>
  <c r="CL14" i="1"/>
  <c r="CL424" i="1"/>
  <c r="CL260" i="1"/>
  <c r="CL112" i="1"/>
  <c r="CL41" i="1"/>
  <c r="CL408" i="1"/>
  <c r="CL489" i="1"/>
  <c r="CL217" i="1"/>
  <c r="CL149" i="1"/>
  <c r="CL459" i="1"/>
  <c r="CL398" i="1"/>
  <c r="CL251" i="1"/>
  <c r="CL360" i="1"/>
  <c r="CL349" i="1"/>
  <c r="CL241" i="1"/>
  <c r="CL95" i="1"/>
  <c r="CL221" i="1"/>
  <c r="CL224" i="1"/>
  <c r="CL82" i="1"/>
  <c r="CL96" i="1"/>
  <c r="CL452" i="1"/>
  <c r="CL380" i="1"/>
  <c r="CL442" i="1"/>
  <c r="CL104" i="1"/>
  <c r="CL225" i="1"/>
  <c r="CL49" i="1"/>
  <c r="CL458" i="1"/>
  <c r="CL236" i="1"/>
  <c r="CL331" i="1"/>
  <c r="CL37" i="1"/>
  <c r="CL21" i="1"/>
  <c r="CL246" i="1"/>
  <c r="CL232" i="1"/>
  <c r="CL240" i="1"/>
  <c r="CL175" i="1"/>
  <c r="CL5" i="1"/>
  <c r="CL304" i="1"/>
  <c r="CL56" i="1"/>
  <c r="CL160" i="1"/>
  <c r="CL84" i="1"/>
  <c r="CL438" i="1"/>
  <c r="CL227" i="1"/>
  <c r="CL228" i="1"/>
  <c r="CL92" i="1"/>
  <c r="CL256" i="1"/>
  <c r="CL108" i="1"/>
  <c r="CL180" i="1"/>
  <c r="CL412" i="1"/>
</calcChain>
</file>

<file path=xl/sharedStrings.xml><?xml version="1.0" encoding="utf-8"?>
<sst xmlns="http://schemas.openxmlformats.org/spreadsheetml/2006/main" count="2920" uniqueCount="798">
  <si>
    <t>UF</t>
  </si>
  <si>
    <t>CodUF</t>
  </si>
  <si>
    <t>CodIBGE</t>
  </si>
  <si>
    <t>Cod2</t>
  </si>
  <si>
    <t>Município</t>
  </si>
  <si>
    <t>ÁreaTotKm2</t>
  </si>
  <si>
    <t>PopEst2020</t>
  </si>
  <si>
    <t>PopTot10</t>
  </si>
  <si>
    <t>Casos</t>
  </si>
  <si>
    <t>Óbitos</t>
  </si>
  <si>
    <t>VotosBols1turno</t>
  </si>
  <si>
    <t>VotosBols2turno</t>
  </si>
  <si>
    <t>VotosTotal</t>
  </si>
  <si>
    <t>NumAuxEmer</t>
  </si>
  <si>
    <t>NumAEMaesChefes</t>
  </si>
  <si>
    <t>ValorTotalAE</t>
  </si>
  <si>
    <t>Popmaisde10anos</t>
  </si>
  <si>
    <t>PopUrb10</t>
  </si>
  <si>
    <t>Pop18a35</t>
  </si>
  <si>
    <t>PopEvang10</t>
  </si>
  <si>
    <t>PopNegra</t>
  </si>
  <si>
    <t>PopParda</t>
  </si>
  <si>
    <t>PopNeg&amp;Parda</t>
  </si>
  <si>
    <t>PopMasc10</t>
  </si>
  <si>
    <t>Popmaisde10ate14Sal</t>
  </si>
  <si>
    <t>Popmaisde10maisde30Sal</t>
  </si>
  <si>
    <t>Domicilios</t>
  </si>
  <si>
    <t>Domiciliosate18Salpc</t>
  </si>
  <si>
    <t>Domiciliosmais10Salpc</t>
  </si>
  <si>
    <t>TxAlfab</t>
  </si>
  <si>
    <t>PopEnsFundComp</t>
  </si>
  <si>
    <t>PopEnsSupComp</t>
  </si>
  <si>
    <t>PO10</t>
  </si>
  <si>
    <t>EmpForm10</t>
  </si>
  <si>
    <t>EmpForm19</t>
  </si>
  <si>
    <t>EmpIndCCmTr10</t>
  </si>
  <si>
    <t>EmpIndCCmTr19</t>
  </si>
  <si>
    <t>EmpIndConstr10</t>
  </si>
  <si>
    <t>EmpIndConstr19</t>
  </si>
  <si>
    <t>EmpIndTrans10</t>
  </si>
  <si>
    <t>EmpIndTrans19</t>
  </si>
  <si>
    <t>PIB10</t>
  </si>
  <si>
    <t>VAB10</t>
  </si>
  <si>
    <t>VABInd10</t>
  </si>
  <si>
    <t>PIB18</t>
  </si>
  <si>
    <t>VAB18</t>
  </si>
  <si>
    <t>VABInd18</t>
  </si>
  <si>
    <t>Incidência20</t>
  </si>
  <si>
    <t>Mortalidade20</t>
  </si>
  <si>
    <t>Morbporcasos</t>
  </si>
  <si>
    <t>%VotVal1T</t>
  </si>
  <si>
    <t>%VotVal2T</t>
  </si>
  <si>
    <t>VarPercVBols1e2T</t>
  </si>
  <si>
    <t>Votpcap1T</t>
  </si>
  <si>
    <t>Votpcap2T</t>
  </si>
  <si>
    <t>%AEnaPopTot</t>
  </si>
  <si>
    <t>ValmedAEBenario</t>
  </si>
  <si>
    <t>ValorAEpcap</t>
  </si>
  <si>
    <t>%AEnoPIB</t>
  </si>
  <si>
    <t>%MaesChefesAE</t>
  </si>
  <si>
    <t>VarPopTot20_10</t>
  </si>
  <si>
    <t>GraudeUrb10</t>
  </si>
  <si>
    <t>Densidade</t>
  </si>
  <si>
    <t>TxAnalfab</t>
  </si>
  <si>
    <t>PercPopEnsFund</t>
  </si>
  <si>
    <t>PercPopEnsSup</t>
  </si>
  <si>
    <t>Gini10</t>
  </si>
  <si>
    <t>PercPopAte14Sal</t>
  </si>
  <si>
    <t>PercPop30Sal</t>
  </si>
  <si>
    <t>PercDomAte18Salpc</t>
  </si>
  <si>
    <t>PercDom10Salpc</t>
  </si>
  <si>
    <t>PopNegrnaPopTot10</t>
  </si>
  <si>
    <t>PopPardanaPopTot10</t>
  </si>
  <si>
    <t>PopNegraePardanaPopTot10</t>
  </si>
  <si>
    <t>PopJovem</t>
  </si>
  <si>
    <t>PercHomens10</t>
  </si>
  <si>
    <t>POnoTot10</t>
  </si>
  <si>
    <t>POnoForm10</t>
  </si>
  <si>
    <t>GrauInform10</t>
  </si>
  <si>
    <t>PercEFormPopTot10</t>
  </si>
  <si>
    <t>PercEForm19PopT20</t>
  </si>
  <si>
    <t>TxVarEmpForm</t>
  </si>
  <si>
    <t>VarEmpFpc19_10</t>
  </si>
  <si>
    <t>EmpIndnoTotForm10</t>
  </si>
  <si>
    <t>EmpIndnoTotForm19</t>
  </si>
  <si>
    <t>DifEmpIndForm19_10</t>
  </si>
  <si>
    <t>TxVarEmpIndTot19_10</t>
  </si>
  <si>
    <t>EmpConstnoTot10</t>
  </si>
  <si>
    <t>EmpConstnoTot19</t>
  </si>
  <si>
    <t>DifPartEmpConst19_10</t>
  </si>
  <si>
    <t>TxVarEmpIndConst19_10</t>
  </si>
  <si>
    <t>EmpTransfnoTot10</t>
  </si>
  <si>
    <t>EmpTransfnoTot19</t>
  </si>
  <si>
    <t>DifPartEmpTransf19_10</t>
  </si>
  <si>
    <t>TxVarEmpIndTra19_10</t>
  </si>
  <si>
    <t>PIBpcap10</t>
  </si>
  <si>
    <t>PIB18pcappop20</t>
  </si>
  <si>
    <t>VarPIB18_10</t>
  </si>
  <si>
    <t>VarPIBpc18_10</t>
  </si>
  <si>
    <t>VABIndnoVABTot10</t>
  </si>
  <si>
    <t>VABInd18VABtot18</t>
  </si>
  <si>
    <t>DifVABIndTot18_10</t>
  </si>
  <si>
    <t>VABIndpcEmpInd10</t>
  </si>
  <si>
    <t>VABIndpcEmpInd19</t>
  </si>
  <si>
    <t>TxVarVABIndEmpInd</t>
  </si>
  <si>
    <t>CRUZEIRO DO SUL</t>
  </si>
  <si>
    <t>HUMAITÁ</t>
  </si>
  <si>
    <t>ALTO ALEGRE</t>
  </si>
  <si>
    <t/>
  </si>
  <si>
    <t>ALVORADA</t>
  </si>
  <si>
    <t>CACHOEIRINHA</t>
  </si>
  <si>
    <t>CENTENÁRIO</t>
  </si>
  <si>
    <t>LAJEADO</t>
  </si>
  <si>
    <t>COLINAS</t>
  </si>
  <si>
    <t>BOM JESUS</t>
  </si>
  <si>
    <t>NOVA SANTA RITA</t>
  </si>
  <si>
    <t>INDEPENDÊNCIA</t>
  </si>
  <si>
    <t>SANTA MARIA</t>
  </si>
  <si>
    <t>VERA CRUZ</t>
  </si>
  <si>
    <t>CAIÇARA</t>
  </si>
  <si>
    <t>SOLEDADE</t>
  </si>
  <si>
    <t>TAVARES</t>
  </si>
  <si>
    <t>TRIUNFO</t>
  </si>
  <si>
    <t>PLANALTO</t>
  </si>
  <si>
    <t>SÃO GABRIEL</t>
  </si>
  <si>
    <t>SOBRADINHO</t>
  </si>
  <si>
    <t>JACUTINGA</t>
  </si>
  <si>
    <t>SÃO FRANCISCO DE PAULA</t>
  </si>
  <si>
    <t>BARRACÃO</t>
  </si>
  <si>
    <t>COLORADO</t>
  </si>
  <si>
    <t>SARANDI</t>
  </si>
  <si>
    <t>TAPEJARA</t>
  </si>
  <si>
    <t>SÃO MARTINHO</t>
  </si>
  <si>
    <t>rs</t>
  </si>
  <si>
    <t>ACEGUÁ</t>
  </si>
  <si>
    <t>ÁGUA SANTA</t>
  </si>
  <si>
    <t>AGUDO</t>
  </si>
  <si>
    <t>AJURICABA</t>
  </si>
  <si>
    <t>ALECRIM</t>
  </si>
  <si>
    <t>ALEGRETE</t>
  </si>
  <si>
    <t>ALEGRIA</t>
  </si>
  <si>
    <t>ALMIRANTE TAMANDARÉ DO SUL</t>
  </si>
  <si>
    <t>ALPESTRE</t>
  </si>
  <si>
    <t>ALTO FELIZ</t>
  </si>
  <si>
    <t>AMARAL FERRADOR</t>
  </si>
  <si>
    <t>AMETISTA DO SUL</t>
  </si>
  <si>
    <t>ANDRÉ DA ROCHA</t>
  </si>
  <si>
    <t>ANTA GORDA</t>
  </si>
  <si>
    <t>ANTÔNIO PRADO</t>
  </si>
  <si>
    <t>ARAMBARÉ</t>
  </si>
  <si>
    <t>ARARICÁ</t>
  </si>
  <si>
    <t>ARATIBA</t>
  </si>
  <si>
    <t>ARROIO DO MEIO</t>
  </si>
  <si>
    <t>ARROIO DO SAL</t>
  </si>
  <si>
    <t>ARROIO DO PADRE</t>
  </si>
  <si>
    <t>ARROIO DOS RATOS</t>
  </si>
  <si>
    <t>ARROIO DO TIGRE</t>
  </si>
  <si>
    <t>ARROIO GRANDE</t>
  </si>
  <si>
    <t>ARVOREZINHA</t>
  </si>
  <si>
    <t>AUGUSTO PESTANA</t>
  </si>
  <si>
    <t>ÁUREA</t>
  </si>
  <si>
    <t>BAGÉ</t>
  </si>
  <si>
    <t>BALNEÁRIO PINHAL</t>
  </si>
  <si>
    <t>BARÃO</t>
  </si>
  <si>
    <t>BARÃO DE COTEGIPE</t>
  </si>
  <si>
    <t>BARÃO DO TRIUNFO</t>
  </si>
  <si>
    <t>BARRA DO GUARITA</t>
  </si>
  <si>
    <t>BARRA DO QUARAÍ</t>
  </si>
  <si>
    <t>BARRA DO RIBEIRO</t>
  </si>
  <si>
    <t>BARRA DO RIO AZUL</t>
  </si>
  <si>
    <t>BARRA FUNDA</t>
  </si>
  <si>
    <t>BARROS CASSAL</t>
  </si>
  <si>
    <t>BENJAMIN CONSTANT DO SUL</t>
  </si>
  <si>
    <t>BENTO GONÇALVES</t>
  </si>
  <si>
    <t>BOA VISTA DAS MISSÕES</t>
  </si>
  <si>
    <t>BOA VISTA DO BURICÁ</t>
  </si>
  <si>
    <t>BOA VISTA DO CADEADO</t>
  </si>
  <si>
    <t>BOA VISTA DO INCRA</t>
  </si>
  <si>
    <t>BOA VISTA DO SUL</t>
  </si>
  <si>
    <t>BOM PRINCÍPIO</t>
  </si>
  <si>
    <t>BOM PROGRESSO</t>
  </si>
  <si>
    <t>BOM RETIRO DO SUL</t>
  </si>
  <si>
    <t>BOQUEIRÃO DO LEÃO</t>
  </si>
  <si>
    <t>BOSSOROCA</t>
  </si>
  <si>
    <t>BOZANO</t>
  </si>
  <si>
    <t>BRAGA</t>
  </si>
  <si>
    <t>BROCHIER</t>
  </si>
  <si>
    <t>BUTIÁ</t>
  </si>
  <si>
    <t>CAÇAPAVA DO SUL</t>
  </si>
  <si>
    <t>CACEQUI</t>
  </si>
  <si>
    <t>CACHOEIRA DO SUL</t>
  </si>
  <si>
    <t>CACIQUE DOBLE</t>
  </si>
  <si>
    <t>CAIBATÉ</t>
  </si>
  <si>
    <t>CAMAQUÃ</t>
  </si>
  <si>
    <t>CAMARGO</t>
  </si>
  <si>
    <t>CAMBARÁ DO SUL</t>
  </si>
  <si>
    <t>CAMPESTRE DA SERRA</t>
  </si>
  <si>
    <t>CAMPINA DAS MISSÕES</t>
  </si>
  <si>
    <t>CAMPINAS DO SUL</t>
  </si>
  <si>
    <t>CAMPO BOM</t>
  </si>
  <si>
    <t>CAMPO NOVO</t>
  </si>
  <si>
    <t>CAMPOS BORGES</t>
  </si>
  <si>
    <t>CANDELÁRIA</t>
  </si>
  <si>
    <t>CÂNDIDO GODÓI</t>
  </si>
  <si>
    <t>CANDIOTA</t>
  </si>
  <si>
    <t>CANELA</t>
  </si>
  <si>
    <t>CANGUÇU</t>
  </si>
  <si>
    <t>CANOAS</t>
  </si>
  <si>
    <t>CANUDOS DO VALE</t>
  </si>
  <si>
    <t>CAPÃO BONITO DO SUL</t>
  </si>
  <si>
    <t>CAPÃO DA CANOA</t>
  </si>
  <si>
    <t>CAPÃO DO CIPÓ</t>
  </si>
  <si>
    <t>CAPÃO DO LEÃO</t>
  </si>
  <si>
    <t>CAPIVARI DO SUL</t>
  </si>
  <si>
    <t>CAPELA DE SANTANA</t>
  </si>
  <si>
    <t>CAPITÃO</t>
  </si>
  <si>
    <t>CARAZINHO</t>
  </si>
  <si>
    <t>CARAÁ</t>
  </si>
  <si>
    <t>CARLOS BARBOSA</t>
  </si>
  <si>
    <t>CARLOS GOMES</t>
  </si>
  <si>
    <t>CASCA</t>
  </si>
  <si>
    <t>CASEIROS</t>
  </si>
  <si>
    <t>CATUÍPE</t>
  </si>
  <si>
    <t>CAXIAS DO SUL</t>
  </si>
  <si>
    <t>CERRITO</t>
  </si>
  <si>
    <t>CERRO BRANCO</t>
  </si>
  <si>
    <t>CERRO GRANDE</t>
  </si>
  <si>
    <t>CERRO GRANDE DO SUL</t>
  </si>
  <si>
    <t>CERRO LARGO</t>
  </si>
  <si>
    <t>CHAPADA</t>
  </si>
  <si>
    <t>CHARQUEADAS</t>
  </si>
  <si>
    <t>CHARRUA</t>
  </si>
  <si>
    <t>CHIAPETTA</t>
  </si>
  <si>
    <t>CHUÍ</t>
  </si>
  <si>
    <t>CHUVISCA</t>
  </si>
  <si>
    <t>CIDREIRA</t>
  </si>
  <si>
    <t>CIRÍACO</t>
  </si>
  <si>
    <t>CONDOR</t>
  </si>
  <si>
    <t>CONSTANTINA</t>
  </si>
  <si>
    <t>COQUEIRO BAIXO</t>
  </si>
  <si>
    <t>COQUEIROS DO SUL</t>
  </si>
  <si>
    <t>CORONEL BARROS</t>
  </si>
  <si>
    <t>CORONEL BICACO</t>
  </si>
  <si>
    <t>CORONEL PILAR</t>
  </si>
  <si>
    <t>COTIPORÃ</t>
  </si>
  <si>
    <t>COXILHA</t>
  </si>
  <si>
    <t>CRISSIUMAL</t>
  </si>
  <si>
    <t>CRISTAL</t>
  </si>
  <si>
    <t>CRISTAL DO SUL</t>
  </si>
  <si>
    <t>CRUZ ALTA</t>
  </si>
  <si>
    <t>CRUZALTENSE</t>
  </si>
  <si>
    <t>DAVID CANABARRO</t>
  </si>
  <si>
    <t>DERRUBADAS</t>
  </si>
  <si>
    <t>DEZESSEIS DE NOVEMBRO</t>
  </si>
  <si>
    <t>DILERMANDO DE AGUIAR</t>
  </si>
  <si>
    <t>DOIS IRMÃOS</t>
  </si>
  <si>
    <t>DOIS IRMÃOS DAS MISSÕES</t>
  </si>
  <si>
    <t>DOIS LAJEADOS</t>
  </si>
  <si>
    <t>DOM FELICIANO</t>
  </si>
  <si>
    <t>DOM PEDRO DE ALCÂNTARA</t>
  </si>
  <si>
    <t>DOM PEDRITO</t>
  </si>
  <si>
    <t>DONA FRANCISCA</t>
  </si>
  <si>
    <t>DOUTOR MAURÍCIO CARDOSO</t>
  </si>
  <si>
    <t>DOUTOR RICARDO</t>
  </si>
  <si>
    <t>ELDORADO DO SUL</t>
  </si>
  <si>
    <t>ENCANTADO</t>
  </si>
  <si>
    <t>ENCRUZILHADA DO SUL</t>
  </si>
  <si>
    <t>ENGENHO VELHO</t>
  </si>
  <si>
    <t>ENTRE-IJUÍS</t>
  </si>
  <si>
    <t>ENTRE RIOS DO SUL</t>
  </si>
  <si>
    <t>EREBANGO</t>
  </si>
  <si>
    <t>ERECHIM</t>
  </si>
  <si>
    <t>ERNESTINA</t>
  </si>
  <si>
    <t>HERVAL</t>
  </si>
  <si>
    <t>ERVAL GRANDE</t>
  </si>
  <si>
    <t>ERVAL SECO</t>
  </si>
  <si>
    <t>ESMERALDA</t>
  </si>
  <si>
    <t>ESPERANÇA DO SUL</t>
  </si>
  <si>
    <t>ESPUMOSO</t>
  </si>
  <si>
    <t>ESTAÇÃO</t>
  </si>
  <si>
    <t>ESTÂNCIA VELHA</t>
  </si>
  <si>
    <t>ESTEIO</t>
  </si>
  <si>
    <t>ESTRELA</t>
  </si>
  <si>
    <t>ESTRELA VELHA</t>
  </si>
  <si>
    <t>EUGÊNIO DE CASTRO</t>
  </si>
  <si>
    <t>FAGUNDES VARELA</t>
  </si>
  <si>
    <t>FARROUPILHA</t>
  </si>
  <si>
    <t>FAXINAL DO SOTURNO</t>
  </si>
  <si>
    <t>FAXINALZINHO</t>
  </si>
  <si>
    <t>FAZENDA VILANOVA</t>
  </si>
  <si>
    <t>FELIZ</t>
  </si>
  <si>
    <t>FLORES DA CUNHA</t>
  </si>
  <si>
    <t>FLORIANO PEIXOTO</t>
  </si>
  <si>
    <t>FONTOURA XAVIER</t>
  </si>
  <si>
    <t>FORMIGUEIRO</t>
  </si>
  <si>
    <t>FORQUETINHA</t>
  </si>
  <si>
    <t>FORTALEZA DOS VALOS</t>
  </si>
  <si>
    <t>FREDERICO WESTPHALEN</t>
  </si>
  <si>
    <t>GARIBALDI</t>
  </si>
  <si>
    <t>GARRUCHOS</t>
  </si>
  <si>
    <t>GAURAMA</t>
  </si>
  <si>
    <t>GENERAL CÂMARA</t>
  </si>
  <si>
    <t>GENTIL</t>
  </si>
  <si>
    <t>GETÚLIO VARGAS</t>
  </si>
  <si>
    <t>GIRUÁ</t>
  </si>
  <si>
    <t>GLORINHA</t>
  </si>
  <si>
    <t>GRAMADO</t>
  </si>
  <si>
    <t>GRAMADO DOS LOUREIROS</t>
  </si>
  <si>
    <t>GRAMADO XAVIER</t>
  </si>
  <si>
    <t>GRAVATAÍ</t>
  </si>
  <si>
    <t>GUABIJU</t>
  </si>
  <si>
    <t>GUAÍBA</t>
  </si>
  <si>
    <t>GUAPORÉ</t>
  </si>
  <si>
    <t>GUARANI DAS MISSÕES</t>
  </si>
  <si>
    <t>HARMONIA</t>
  </si>
  <si>
    <t>HERVEIRAS</t>
  </si>
  <si>
    <t>HORIZONTINA</t>
  </si>
  <si>
    <t>HULHA NEGRA</t>
  </si>
  <si>
    <t>IBARAMA</t>
  </si>
  <si>
    <t>IBIAÇÁ</t>
  </si>
  <si>
    <t>IBIRAIARAS</t>
  </si>
  <si>
    <t>IBIRAPUITÃ</t>
  </si>
  <si>
    <t>IBIRUBÁ</t>
  </si>
  <si>
    <t>IGREJINHA</t>
  </si>
  <si>
    <t>IJUÍ</t>
  </si>
  <si>
    <t>ILÓPOLIS</t>
  </si>
  <si>
    <t>IMBÉ</t>
  </si>
  <si>
    <t>IMIGRANTE</t>
  </si>
  <si>
    <t>INHACORÁ</t>
  </si>
  <si>
    <t>IPÊ</t>
  </si>
  <si>
    <t>IPIRANGA DO SUL</t>
  </si>
  <si>
    <t>IRAÍ</t>
  </si>
  <si>
    <t>ITAARA</t>
  </si>
  <si>
    <t>ITACURUBI</t>
  </si>
  <si>
    <t>ITAPUCA</t>
  </si>
  <si>
    <t>ITAQUI</t>
  </si>
  <si>
    <t>ITATI</t>
  </si>
  <si>
    <t>ITATIBA DO SUL</t>
  </si>
  <si>
    <t>IVORÁ</t>
  </si>
  <si>
    <t>IVOTI</t>
  </si>
  <si>
    <t>JABOTICABA</t>
  </si>
  <si>
    <t>JACUIZINHO</t>
  </si>
  <si>
    <t>JAGUARÃO</t>
  </si>
  <si>
    <t>JAGUARI</t>
  </si>
  <si>
    <t>JAQUIRANA</t>
  </si>
  <si>
    <t>JARI</t>
  </si>
  <si>
    <t>JÓIA</t>
  </si>
  <si>
    <t>JÚLIO DE CASTILHOS</t>
  </si>
  <si>
    <t>LAGOA BONITA DO SUL</t>
  </si>
  <si>
    <t>LAGOÃO</t>
  </si>
  <si>
    <t>LAGOA DOS TRÊS CANTOS</t>
  </si>
  <si>
    <t>LAGOA VERMELHA</t>
  </si>
  <si>
    <t>LAJEADO DO BUGRE</t>
  </si>
  <si>
    <t>LAVRAS DO SUL</t>
  </si>
  <si>
    <t>LIBERATO SALZANO</t>
  </si>
  <si>
    <t>LINDOLFO COLLOR</t>
  </si>
  <si>
    <t>LINHA NOVA</t>
  </si>
  <si>
    <t>MACHADINHO</t>
  </si>
  <si>
    <t>MAÇAMBARÁ</t>
  </si>
  <si>
    <t>MAMPITUBA</t>
  </si>
  <si>
    <t>MANOEL VIANA</t>
  </si>
  <si>
    <t>MAQUINÉ</t>
  </si>
  <si>
    <t>MARATÁ</t>
  </si>
  <si>
    <t>MARAU</t>
  </si>
  <si>
    <t>MARCELINO RAMOS</t>
  </si>
  <si>
    <t>MARIANA PIMENTEL</t>
  </si>
  <si>
    <t>MARIANO MORO</t>
  </si>
  <si>
    <t>MARQUES DE SOUZA</t>
  </si>
  <si>
    <t>MATA</t>
  </si>
  <si>
    <t>MATO CASTELHANO</t>
  </si>
  <si>
    <t>MATO LEITÃO</t>
  </si>
  <si>
    <t>MATO QUEIMADO</t>
  </si>
  <si>
    <t>MAXIMILIANO DE ALMEIDA</t>
  </si>
  <si>
    <t>MINAS DO LEÃO</t>
  </si>
  <si>
    <t>MIRAGUAÍ</t>
  </si>
  <si>
    <t>MONTAURI</t>
  </si>
  <si>
    <t>MONTE ALEGRE DOS CAMPOS</t>
  </si>
  <si>
    <t>MONTE BELO DO SUL</t>
  </si>
  <si>
    <t>MONTENEGRO</t>
  </si>
  <si>
    <t>MORMAÇO</t>
  </si>
  <si>
    <t>MORRINHOS DO SUL</t>
  </si>
  <si>
    <t>MORRO REDONDO</t>
  </si>
  <si>
    <t>MORRO REUTER</t>
  </si>
  <si>
    <t>MOSTARDAS</t>
  </si>
  <si>
    <t>MUÇUM</t>
  </si>
  <si>
    <t>MUITOS CAPÕES</t>
  </si>
  <si>
    <t>MULITERNO</t>
  </si>
  <si>
    <t>NÃO-ME-TOQUE</t>
  </si>
  <si>
    <t>NICOLAU VERGUEIRO</t>
  </si>
  <si>
    <t>NONOAI</t>
  </si>
  <si>
    <t>NOVA ALVORADA</t>
  </si>
  <si>
    <t>NOVA ARAÇÁ</t>
  </si>
  <si>
    <t>NOVA BASSANO</t>
  </si>
  <si>
    <t>NOVA BOA VISTA</t>
  </si>
  <si>
    <t>NOVA BRÉSCIA</t>
  </si>
  <si>
    <t>NOVA CANDELÁRIA</t>
  </si>
  <si>
    <t>NOVA ESPERANÇA DO SUL</t>
  </si>
  <si>
    <t>NOVA HARTZ</t>
  </si>
  <si>
    <t>NOVA PÁDUA</t>
  </si>
  <si>
    <t>NOVA PALMA</t>
  </si>
  <si>
    <t>NOVA PETRÓPOLIS</t>
  </si>
  <si>
    <t>NOVA PRATA</t>
  </si>
  <si>
    <t>NOVA RAMADA</t>
  </si>
  <si>
    <t>NOVA ROMA DO SUL</t>
  </si>
  <si>
    <t>NOVO CABRAIS</t>
  </si>
  <si>
    <t>NOVO HAMBURGO</t>
  </si>
  <si>
    <t>NOVO MACHADO</t>
  </si>
  <si>
    <t>NOVO TIRADENTES</t>
  </si>
  <si>
    <t>NOVO XINGU</t>
  </si>
  <si>
    <t>NOVO BARREIRO</t>
  </si>
  <si>
    <t>OSÓRIO</t>
  </si>
  <si>
    <t>PAIM FILHO</t>
  </si>
  <si>
    <t>PALMARES DO SUL</t>
  </si>
  <si>
    <t>PALMEIRA DAS MISSÕES</t>
  </si>
  <si>
    <t>PALMITINHO</t>
  </si>
  <si>
    <t>PANAMBI</t>
  </si>
  <si>
    <t>PANTANO GRANDE</t>
  </si>
  <si>
    <t>PARAÍ</t>
  </si>
  <si>
    <t>PARAÍSO DO SUL</t>
  </si>
  <si>
    <t>PARECI NOVO</t>
  </si>
  <si>
    <t>PAROBÉ</t>
  </si>
  <si>
    <t>PASSA SETE</t>
  </si>
  <si>
    <t>PASSO DO SOBRADO</t>
  </si>
  <si>
    <t>PASSO FUNDO</t>
  </si>
  <si>
    <t>PAULO BENTO</t>
  </si>
  <si>
    <t>PAVERAMA</t>
  </si>
  <si>
    <t>PEDRAS ALTAS</t>
  </si>
  <si>
    <t>PEDRO OSÓRIO</t>
  </si>
  <si>
    <t>PEJUÇARA</t>
  </si>
  <si>
    <t>PELOTAS</t>
  </si>
  <si>
    <t>PICADA CAFÉ</t>
  </si>
  <si>
    <t>PINHAL</t>
  </si>
  <si>
    <t>PINHAL DA SERRA</t>
  </si>
  <si>
    <t>PINHAL GRANDE</t>
  </si>
  <si>
    <t>PINHEIRINHO DO VALE</t>
  </si>
  <si>
    <t>PINHEIRO MACHADO</t>
  </si>
  <si>
    <t>PINTO BANDEIRA</t>
  </si>
  <si>
    <t>PIRAPÓ</t>
  </si>
  <si>
    <t>PIRATINI</t>
  </si>
  <si>
    <t>POÇO DAS ANTAS</t>
  </si>
  <si>
    <t>PONTÃO</t>
  </si>
  <si>
    <t>PONTE PRETA</t>
  </si>
  <si>
    <t>PORTÃO</t>
  </si>
  <si>
    <t>PORTO ALEGRE</t>
  </si>
  <si>
    <t>PORTO LUCENA</t>
  </si>
  <si>
    <t>PORTO MAUÁ</t>
  </si>
  <si>
    <t>PORTO VERA CRUZ</t>
  </si>
  <si>
    <t>PORTO XAVIER</t>
  </si>
  <si>
    <t>POUSO NOVO</t>
  </si>
  <si>
    <t>PRESIDENTE LUCENA</t>
  </si>
  <si>
    <t>PROGRESSO</t>
  </si>
  <si>
    <t>PROTÁSIO ALVES</t>
  </si>
  <si>
    <t>PUTINGA</t>
  </si>
  <si>
    <t>QUARAÍ</t>
  </si>
  <si>
    <t>QUATRO IRMÃOS</t>
  </si>
  <si>
    <t>QUEVEDOS</t>
  </si>
  <si>
    <t>QUINZE DE NOVEMBRO</t>
  </si>
  <si>
    <t>REDENTORA</t>
  </si>
  <si>
    <t>RELVADO</t>
  </si>
  <si>
    <t>RESTINGA SÊCA</t>
  </si>
  <si>
    <t>RIO DOS ÍNDIOS</t>
  </si>
  <si>
    <t>RIO GRANDE</t>
  </si>
  <si>
    <t>RIO PARDO</t>
  </si>
  <si>
    <t>RIOZINHO</t>
  </si>
  <si>
    <t>ROCA SALES</t>
  </si>
  <si>
    <t>RODEIO BONITO</t>
  </si>
  <si>
    <t>ROLADOR</t>
  </si>
  <si>
    <t>ROLANTE</t>
  </si>
  <si>
    <t>RONDA ALTA</t>
  </si>
  <si>
    <t>RONDINHA</t>
  </si>
  <si>
    <t>ROQUE GONZALES</t>
  </si>
  <si>
    <t>ROSÁRIO DO SUL</t>
  </si>
  <si>
    <t>SAGRADA FAMÍLIA</t>
  </si>
  <si>
    <t>SALDANHA MARINHO</t>
  </si>
  <si>
    <t>SALTO DO JACUÍ</t>
  </si>
  <si>
    <t>SALVADOR DAS MISSÕES</t>
  </si>
  <si>
    <t>SALVADOR DO SUL</t>
  </si>
  <si>
    <t>SANANDUVA</t>
  </si>
  <si>
    <t>SANTA BÁRBARA DO SUL</t>
  </si>
  <si>
    <t>SANTA CECÍLIA DO SUL</t>
  </si>
  <si>
    <t>SANTA CLARA DO SUL</t>
  </si>
  <si>
    <t>SANTA CRUZ DO SUL</t>
  </si>
  <si>
    <t>SANTA MARIA DO HERVAL</t>
  </si>
  <si>
    <t>SANTA MARGARIDA DO SUL</t>
  </si>
  <si>
    <t>SANTANA DA BOA VISTA</t>
  </si>
  <si>
    <t>SANT ANA DO LIVRAMENTO</t>
  </si>
  <si>
    <t>SANTA ROSA</t>
  </si>
  <si>
    <t>SANTA TEREZA</t>
  </si>
  <si>
    <t>SANTA VITÓRIA DO PALMAR</t>
  </si>
  <si>
    <t>SANTIAGO</t>
  </si>
  <si>
    <t>SANTO ÂNGELO</t>
  </si>
  <si>
    <t>SANTO ANTÔNIO DO PALMA</t>
  </si>
  <si>
    <t>SANTO ANTÔNIO DA PATRULHA</t>
  </si>
  <si>
    <t>SANTO ANTÔNIO DAS MISSÕES</t>
  </si>
  <si>
    <t>SANTO ANTÔNIO DO PLANALTO</t>
  </si>
  <si>
    <t>SANTO AUGUSTO</t>
  </si>
  <si>
    <t>SANTO CRISTO</t>
  </si>
  <si>
    <t>SANTO EXPEDITO DO SUL</t>
  </si>
  <si>
    <t>SÃO BORJA</t>
  </si>
  <si>
    <t>SÃO DOMINGOS DO SUL</t>
  </si>
  <si>
    <t>SÃO FRANCISCO DE ASSIS</t>
  </si>
  <si>
    <t>SÃO JERÔNIMO</t>
  </si>
  <si>
    <t>SÃO JOÃO DA URTIGA</t>
  </si>
  <si>
    <t>SÃO JOÃO DO POLÊSINE</t>
  </si>
  <si>
    <t>SÃO JORGE</t>
  </si>
  <si>
    <t>SÃO JOSÉ DAS MISSÕES</t>
  </si>
  <si>
    <t>SÃO JOSÉ DO HERVAL</t>
  </si>
  <si>
    <t>SÃO JOSÉ DO HORTÊNCIO</t>
  </si>
  <si>
    <t>SÃO JOSÉ DO INHACORÁ</t>
  </si>
  <si>
    <t>SÃO JOSÉ DO NORTE</t>
  </si>
  <si>
    <t>SÃO JOSÉ DO OURO</t>
  </si>
  <si>
    <t>SÃO JOSÉ DO SUL</t>
  </si>
  <si>
    <t>SÃO JOSÉ DOS AUSENTES</t>
  </si>
  <si>
    <t>SÃO LEOPOLDO</t>
  </si>
  <si>
    <t>SÃO LOURENÇO DO SUL</t>
  </si>
  <si>
    <t>SÃO LUIZ GONZAGA</t>
  </si>
  <si>
    <t>SÃO MARCOS</t>
  </si>
  <si>
    <t>SÃO MARTINHO DA SERRA</t>
  </si>
  <si>
    <t>SÃO MIGUEL DAS MISSÕES</t>
  </si>
  <si>
    <t>SÃO NICOLAU</t>
  </si>
  <si>
    <t>SÃO PAULO DAS MISSÕES</t>
  </si>
  <si>
    <t>SÃO PEDRO DA SERRA</t>
  </si>
  <si>
    <t>SÃO PEDRO DAS MISSÕES</t>
  </si>
  <si>
    <t>SÃO PEDRO DO BUTIÁ</t>
  </si>
  <si>
    <t>SÃO PEDRO DO SUL</t>
  </si>
  <si>
    <t>SÃO SEBASTIÃO DO CAÍ</t>
  </si>
  <si>
    <t>SÃO SEPÉ</t>
  </si>
  <si>
    <t>SÃO VALENTIM</t>
  </si>
  <si>
    <t>SÃO VALENTIM DO SUL</t>
  </si>
  <si>
    <t>SÃO VALÉRIO DO SUL</t>
  </si>
  <si>
    <t>SÃO VENDELINO</t>
  </si>
  <si>
    <t>SÃO VICENTE DO SUL</t>
  </si>
  <si>
    <t>SAPIRANGA</t>
  </si>
  <si>
    <t>SAPUCAIA DO SUL</t>
  </si>
  <si>
    <t>SEBERI</t>
  </si>
  <si>
    <t>SEDE NOVA</t>
  </si>
  <si>
    <t>SEGREDO</t>
  </si>
  <si>
    <t>SELBACH</t>
  </si>
  <si>
    <t>SENADOR SALGADO FILHO</t>
  </si>
  <si>
    <t>SENTINELA DO SUL</t>
  </si>
  <si>
    <t>SERAFINA CORRÊA</t>
  </si>
  <si>
    <t>SÉRIO</t>
  </si>
  <si>
    <t>SERTÃO</t>
  </si>
  <si>
    <t>SERTÃO SANTANA</t>
  </si>
  <si>
    <t>SETE DE SETEMBRO</t>
  </si>
  <si>
    <t>SEVERIANO DE ALMEIDA</t>
  </si>
  <si>
    <t>SILVEIRA MARTINS</t>
  </si>
  <si>
    <t>SINIMBU</t>
  </si>
  <si>
    <t>TABAÍ</t>
  </si>
  <si>
    <t>TAPERA</t>
  </si>
  <si>
    <t>TAPES</t>
  </si>
  <si>
    <t>TAQUARA</t>
  </si>
  <si>
    <t>TAQUARI</t>
  </si>
  <si>
    <t>TAQUARUÇU DO SUL</t>
  </si>
  <si>
    <t>TENENTE PORTELA</t>
  </si>
  <si>
    <t>TERRA DE AREIA</t>
  </si>
  <si>
    <t>TEUTÔNIA</t>
  </si>
  <si>
    <t>TIO HUGO</t>
  </si>
  <si>
    <t>TIRADENTES DO SUL</t>
  </si>
  <si>
    <t>TOROPI</t>
  </si>
  <si>
    <t>TORRES</t>
  </si>
  <si>
    <t>TRAMANDAÍ</t>
  </si>
  <si>
    <t>TRAVESSEIRO</t>
  </si>
  <si>
    <t>TRÊS ARROIOS</t>
  </si>
  <si>
    <t>TRÊS CACHOEIRAS</t>
  </si>
  <si>
    <t>TRÊS COROAS</t>
  </si>
  <si>
    <t>TRÊS DE MAIO</t>
  </si>
  <si>
    <t>TRÊS FORQUILHAS</t>
  </si>
  <si>
    <t>TRÊS PALMEIRAS</t>
  </si>
  <si>
    <t>TRÊS PASSOS</t>
  </si>
  <si>
    <t>TRINDADE DO SUL</t>
  </si>
  <si>
    <t>TUCUNDUVA</t>
  </si>
  <si>
    <t>TUNAS</t>
  </si>
  <si>
    <t>TUPANCI DO SUL</t>
  </si>
  <si>
    <t>TUPANCIRETÃ</t>
  </si>
  <si>
    <t>TUPANDI</t>
  </si>
  <si>
    <t>TUPARENDI</t>
  </si>
  <si>
    <t>TURUÇU</t>
  </si>
  <si>
    <t>UBIRETAMA</t>
  </si>
  <si>
    <t>UNIÃO DA SERRA</t>
  </si>
  <si>
    <t>UNISTALDA</t>
  </si>
  <si>
    <t>URUGUAIANA</t>
  </si>
  <si>
    <t>VACARIA</t>
  </si>
  <si>
    <t>VALE VERDE</t>
  </si>
  <si>
    <t>VALE DO SOL</t>
  </si>
  <si>
    <t>VALE REAL</t>
  </si>
  <si>
    <t>VANINI</t>
  </si>
  <si>
    <t>VENÂNCIO AIRES</t>
  </si>
  <si>
    <t>VERANÓPOLIS</t>
  </si>
  <si>
    <t>VESPASIANO CORRÊA</t>
  </si>
  <si>
    <t>VIADUTOS</t>
  </si>
  <si>
    <t>VIAMÃO</t>
  </si>
  <si>
    <t>VICENTE DUTRA</t>
  </si>
  <si>
    <t>VICTOR GRAEFF</t>
  </si>
  <si>
    <t>VILA FLORES</t>
  </si>
  <si>
    <t>VILA LÂNGARO</t>
  </si>
  <si>
    <t>VILA MARIA</t>
  </si>
  <si>
    <t>VILA NOVA DO SUL</t>
  </si>
  <si>
    <t>VISTA ALEGRE</t>
  </si>
  <si>
    <t>VISTA ALEGRE DO PRATA</t>
  </si>
  <si>
    <t>VISTA GAÚCHA</t>
  </si>
  <si>
    <t>VITÓRIA DAS MISSÕES</t>
  </si>
  <si>
    <t>WESTFALIA</t>
  </si>
  <si>
    <t>XANGRI-LÁ</t>
  </si>
  <si>
    <t>Variável</t>
  </si>
  <si>
    <t>Descrição</t>
  </si>
  <si>
    <t>Fonte</t>
  </si>
  <si>
    <t>Nome da Unidade Federada</t>
  </si>
  <si>
    <t>IBGE</t>
  </si>
  <si>
    <t>Código do IBGE referente a UF</t>
  </si>
  <si>
    <t>Código do IBGE referente ao município</t>
  </si>
  <si>
    <t>Código do IBGE com 6 dígitos referente ao município</t>
  </si>
  <si>
    <t>Nome do Município</t>
  </si>
  <si>
    <t>Área Total do município em 2016 (em Km²)</t>
  </si>
  <si>
    <t>IPEADATA</t>
  </si>
  <si>
    <t>População Estimada em 2020</t>
  </si>
  <si>
    <t>Censo Demográfico</t>
  </si>
  <si>
    <t>População Total em 2010</t>
  </si>
  <si>
    <t>Número de casos acumulados até o dia 20 de abril de 2021</t>
  </si>
  <si>
    <t>https://covid.saude.gov.br/</t>
  </si>
  <si>
    <t>Número de óbitos acumulados até o dia 20 de abril de 2021</t>
  </si>
  <si>
    <t>Número de votos no Bolsonaro no primeiro turno</t>
  </si>
  <si>
    <t>https://www.tse.jus.br/eleicoes/estatisticas/repositorio-de-dados-eleitorais-1</t>
  </si>
  <si>
    <t>Número de votos no Bolsonaro no segundo turno</t>
  </si>
  <si>
    <t>Número total de votos válidos</t>
  </si>
  <si>
    <t>Número total de pessoas elegíveis ao auxílio emergencial</t>
  </si>
  <si>
    <t>https://aplicacoes.mds.gov.br/sagi/vis/data3/index.php?g=2&amp;ag=m</t>
  </si>
  <si>
    <t>Valor total previsto para auxílio emergencial somando as 5 primeiras parcelas de 600 com as 4 parcelas do auxílio extendido</t>
  </si>
  <si>
    <t>Número de mães, chefes de família que receberam AE dobrado</t>
  </si>
  <si>
    <t>População com mais de 10 anos de idade em 2010</t>
  </si>
  <si>
    <t>População urbana em 2010</t>
  </si>
  <si>
    <t>População entre 18 e 35 anos em 2010</t>
  </si>
  <si>
    <t>Pessoas Evangélicas em 2010</t>
  </si>
  <si>
    <t>População Negra em 2010</t>
  </si>
  <si>
    <t>População Parda em 2010</t>
  </si>
  <si>
    <t>População Negra ou Parda em 2010</t>
  </si>
  <si>
    <t>População masculina em 2010</t>
  </si>
  <si>
    <t>Pessoas com mais de 10 anos de idade com rendimento de até 1/4 salários mínimos (R$ 510,00)</t>
  </si>
  <si>
    <t>Pessoas com mais de 10 anos de idade com rendimento maior do que 30 salários mínimos (R$ 510,00)</t>
  </si>
  <si>
    <t>Número de domicílio</t>
  </si>
  <si>
    <t>Número de domicílios com até 1/8 de salário mínimo (R$ 510,00) per capita</t>
  </si>
  <si>
    <t>Número de domicílios com mais de 10 de salário mínimo (R$ 510,00) per capita</t>
  </si>
  <si>
    <t>Percentual de pessoas com mais de 10 anos alfabetizadas em 2010</t>
  </si>
  <si>
    <t>Pessoas com mais de 10 anos com ensino fundamental completo e médio incompleto</t>
  </si>
  <si>
    <t>Pessoas com mais de 10 anos com ensino superior completo</t>
  </si>
  <si>
    <t>Número de pessoas com mais de 10 anos com rendimento mensal</t>
  </si>
  <si>
    <t>Número de Empregados em 31/12 de 2010</t>
  </si>
  <si>
    <t>RAIS</t>
  </si>
  <si>
    <t>Número de Empregados em 31/12 de 2019</t>
  </si>
  <si>
    <t>Emprego Formal na Construção Civil mais Ind Transfo 2010</t>
  </si>
  <si>
    <t>Emprego Formal na Construção Civil mais Ind Transfo em 2019</t>
  </si>
  <si>
    <t>Emprego Formal apenas na Construção Civil 2010</t>
  </si>
  <si>
    <t>Emprego Formal apenas na Construção Civil 2019</t>
  </si>
  <si>
    <t>Emprego Formal apenas na Ind Transfo 2010</t>
  </si>
  <si>
    <t>Emprego Formal apenas na Ind Transfo 2019</t>
  </si>
  <si>
    <t xml:space="preserve">Produto Interno Bruto em 2010 (em Mil Reais) </t>
  </si>
  <si>
    <t>PIBMunicipal - IBGE</t>
  </si>
  <si>
    <t>Valor Adicionado Bruto Total em 2010 (Mil Reais)</t>
  </si>
  <si>
    <t>Valor Adicionado Bruto na Indústria em 2010 (Mil Reais)</t>
  </si>
  <si>
    <t xml:space="preserve">Produto Interno Bruto em 2018 (em Mil Reais) </t>
  </si>
  <si>
    <t>Valor Adicionado Bruto Total em 2018 (Mil Reais)</t>
  </si>
  <si>
    <t>Valor Adicionado Bruto na Indústria em 2018 (Mil Reais)</t>
  </si>
  <si>
    <t>Número de casos acumulados em relação a população estimada de 2020</t>
  </si>
  <si>
    <t>x</t>
  </si>
  <si>
    <t>Número de óbitos acumulados em relação a população estimada de 2020</t>
  </si>
  <si>
    <t>Óbitos por casos</t>
  </si>
  <si>
    <t>Percentual de votos no Bolsonaro no primeiro turno</t>
  </si>
  <si>
    <t>Percentual de votos no Bolsonaro no segundo turno</t>
  </si>
  <si>
    <t>Variação absoluta do % de votos no segundo turno em relação ao primeiro turno</t>
  </si>
  <si>
    <t>Votos per capita no Bolsonaro no primeiro turno na população de 2020</t>
  </si>
  <si>
    <t>Votos per capita no Bolsonaro no segundo turno na população de 2020</t>
  </si>
  <si>
    <t>Percentual de pessoas que receberam auxílio emergencial em relação a população de 2020</t>
  </si>
  <si>
    <t>Valor médio do benefício por beneficiário</t>
  </si>
  <si>
    <t>Valor do auxílio per capita na população total de 2020</t>
  </si>
  <si>
    <t>Valor do auxílio dividido pelo PIB de 2018</t>
  </si>
  <si>
    <t>Percentual de mães, chefes de família que receberam AE no total de beneficiados</t>
  </si>
  <si>
    <t>Variação da população de 2020 em relação a 2010</t>
  </si>
  <si>
    <t>Grau de urbanização de 2010</t>
  </si>
  <si>
    <t>População Estimada em 2020 em relação a Área Total</t>
  </si>
  <si>
    <t>Taxa de analfabetismo em 2010</t>
  </si>
  <si>
    <t>Percentual da população com ensino fundamental completo</t>
  </si>
  <si>
    <t>Percentual da população com ensino superior completo</t>
  </si>
  <si>
    <t>Índice de Gini domiciliar per capita em 2010</t>
  </si>
  <si>
    <t>http://tabnet.datasus.gov.br/cgi/ibge/censo/cnv/ginibr.def</t>
  </si>
  <si>
    <t>Percentual da população que recebe até 1/4 salário mínimo</t>
  </si>
  <si>
    <t>Percentual da população que recebe mais de 30 salário mínimo</t>
  </si>
  <si>
    <t>Percentual de domicílios que recebe até 1/8 de salário mínimo per capita</t>
  </si>
  <si>
    <t>Percentual de domicílios que recebe mais de 10 de salário mínimo per capita</t>
  </si>
  <si>
    <t>PopEvang10_A</t>
  </si>
  <si>
    <t>Percentual da população evangélica em 2010</t>
  </si>
  <si>
    <t>Percentual da população negra em 2010</t>
  </si>
  <si>
    <t>Percentual da população parda em 2010</t>
  </si>
  <si>
    <t>Percentual da população negra e parda em 2010</t>
  </si>
  <si>
    <t>Percentual da população jovem em 2010</t>
  </si>
  <si>
    <t>Percentual da homens na população em 2010</t>
  </si>
  <si>
    <t>Percentual da população ocupada em 2010</t>
  </si>
  <si>
    <t>População ocupada dividido pelo número de empregos formais em 2010</t>
  </si>
  <si>
    <t>Grau de informalidade em 2010</t>
  </si>
  <si>
    <t>Percentual do emprego formal em 2010 na população de 2010</t>
  </si>
  <si>
    <t>Percentual do emprego formal em 2019 na população de 2020</t>
  </si>
  <si>
    <t>Taxa de variação do emprego formal de 2019 em relação a 2010</t>
  </si>
  <si>
    <t>Variação da participação do emprego formal de 2010 em relação a participação de 2019</t>
  </si>
  <si>
    <t>Soma do percentual do emprego da construção civil mais o percentual do emprego na transformação em 2010</t>
  </si>
  <si>
    <t>Soma do percentual do emprego da construção civil mais o percentual do emprego na transformação em 2019</t>
  </si>
  <si>
    <t>Diferença do percentual da soma das indústrias em 2019 em relação a 2010</t>
  </si>
  <si>
    <t>Taxa de variação do emprego na indústria total (transformação e construção) de 2019 em relação a 2010</t>
  </si>
  <si>
    <t>Percentual de empregados formais na construção civil no emprego formal de 2010</t>
  </si>
  <si>
    <t>Percentual de empregados formais na construção civil no emprego formal de 2019</t>
  </si>
  <si>
    <t>Diferença do percentual de empregados formais na construção civil em 2019 em relação a 2010</t>
  </si>
  <si>
    <t>Taxa de variação do emprego formal na indústria de construção civil de 2019 em relação a 2010</t>
  </si>
  <si>
    <t>Percentual de empregados formais na indústria de transformação no emprego formal de 2010</t>
  </si>
  <si>
    <t>Percentual de empregados formais na indústria de transformação no emprego formal de 2019</t>
  </si>
  <si>
    <t>Diferença do percentual de empregados formais na indústria de transformação em 2019 em relação a 2010</t>
  </si>
  <si>
    <t>Taxa de variação do emprego formal na indústria de transformação de 2019 em relação a 2010</t>
  </si>
  <si>
    <t>PIB per capita em 2010 (em Mil Reais)</t>
  </si>
  <si>
    <t>PIB de 2018 per capita em relação a população estimada de 2020 (em Mil Reais)</t>
  </si>
  <si>
    <t>Percentual do VAB Industrial no VAB Total em 2010</t>
  </si>
  <si>
    <t>Percentual do VAB Industrial no VAB Total em 2019</t>
  </si>
  <si>
    <t>Diferença do percentual do VAB industrial no VAB total em 2019 em relação a 2010</t>
  </si>
  <si>
    <t>VAB industrial per capita no emprego da indústria total (CC e transformação) de 2010</t>
  </si>
  <si>
    <t>VAB industrial per capita no emprego da indústria total (CC e transformação) de 2019</t>
  </si>
  <si>
    <t>Taxa de variação do VAB per capita no emprego industrial de 2019 em relação a 2010</t>
  </si>
  <si>
    <t>Meso</t>
  </si>
  <si>
    <t>Micro</t>
  </si>
  <si>
    <t>COREDE</t>
  </si>
  <si>
    <t>Sudoeste</t>
  </si>
  <si>
    <t>Campanha Meridional</t>
  </si>
  <si>
    <t>Campanha</t>
  </si>
  <si>
    <t>Noroeste</t>
  </si>
  <si>
    <t>Passo Fundo</t>
  </si>
  <si>
    <t>Nordeste</t>
  </si>
  <si>
    <t>Centro Ocidental</t>
  </si>
  <si>
    <t>Restinga Seca</t>
  </si>
  <si>
    <t>Central</t>
  </si>
  <si>
    <t>Ijuí</t>
  </si>
  <si>
    <t>Noroeste Colonial</t>
  </si>
  <si>
    <t>Santa Rosa</t>
  </si>
  <si>
    <t>Fronteira Noroeste</t>
  </si>
  <si>
    <t>Campanha Ocidental</t>
  </si>
  <si>
    <t>Fronteira Oeste</t>
  </si>
  <si>
    <t>Carazinho</t>
  </si>
  <si>
    <t>Produção</t>
  </si>
  <si>
    <t>Frederico Westphalen</t>
  </si>
  <si>
    <t>Médio Alto Uruguai</t>
  </si>
  <si>
    <t>Cruz Alta</t>
  </si>
  <si>
    <t>Alto da Serra do Botucaraí</t>
  </si>
  <si>
    <t>Metropolitana de Porto Alegre</t>
  </si>
  <si>
    <t>Montenegro</t>
  </si>
  <si>
    <t>Vale do Caí</t>
  </si>
  <si>
    <t>Porto Alegre</t>
  </si>
  <si>
    <t>Metropolitano Delta do Jacuí</t>
  </si>
  <si>
    <t>Sudeste</t>
  </si>
  <si>
    <t>Serras de Sudeste</t>
  </si>
  <si>
    <t>Sul</t>
  </si>
  <si>
    <t>Guaporé</t>
  </si>
  <si>
    <t>Campos de Cima da Serra</t>
  </si>
  <si>
    <t>Vale do Taquari</t>
  </si>
  <si>
    <t>Caxias do Sul</t>
  </si>
  <si>
    <t>Serra</t>
  </si>
  <si>
    <t>Camaquã</t>
  </si>
  <si>
    <t>Centro Sul</t>
  </si>
  <si>
    <t>Vale do Rio dos Sinos</t>
  </si>
  <si>
    <t>Erechim</t>
  </si>
  <si>
    <t>Norte</t>
  </si>
  <si>
    <t>Centro Oriental</t>
  </si>
  <si>
    <t>Lajeado-Estrela</t>
  </si>
  <si>
    <t>Osório</t>
  </si>
  <si>
    <t>Litoral</t>
  </si>
  <si>
    <t>Pelotas</t>
  </si>
  <si>
    <t>São Jerônimo</t>
  </si>
  <si>
    <t>Santa Cruz do Sul</t>
  </si>
  <si>
    <t>Vale do Rio Pardo</t>
  </si>
  <si>
    <t>Jaguarão</t>
  </si>
  <si>
    <t>Sananduva</t>
  </si>
  <si>
    <t>Três Passos</t>
  </si>
  <si>
    <t>Celeiro</t>
  </si>
  <si>
    <t>Rio da Várzea</t>
  </si>
  <si>
    <t>Soledade</t>
  </si>
  <si>
    <t>Alto Jacuí</t>
  </si>
  <si>
    <t>Vacaria</t>
  </si>
  <si>
    <t>Santo Ângelo</t>
  </si>
  <si>
    <t>Missões</t>
  </si>
  <si>
    <t>Santa Maria</t>
  </si>
  <si>
    <t>Vale do Jaguarí</t>
  </si>
  <si>
    <t>Cachoeira do Sul</t>
  </si>
  <si>
    <t>Jacui Centro</t>
  </si>
  <si>
    <t>Cerro Largo</t>
  </si>
  <si>
    <t>Hortênsias</t>
  </si>
  <si>
    <t>Gramado-Canela</t>
  </si>
  <si>
    <t>Santiago</t>
  </si>
  <si>
    <t>Litoral Lagunar</t>
  </si>
  <si>
    <t>Não-Me-Toque</t>
  </si>
  <si>
    <t>Paranhana Encosta da Serra</t>
  </si>
  <si>
    <t>Campanha Central</t>
  </si>
  <si>
    <t>Este banco de dados foi contruído pela Paradoxo Consultoria!</t>
  </si>
  <si>
    <t xml:space="preserve">As informações aqui compostas foram coletadas do IBGE, MTE, Ministério da Cidadania, TRE e IPEADATA.  </t>
  </si>
  <si>
    <t>Na planilha denominada "Glossário" estão as descrições de cada variável.</t>
  </si>
  <si>
    <t>Qualquer dúvida entre em contato pelo e-mail: paradoxoconsultorias@gmail.com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</si>
</sst>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.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Bahnschrift SemiBold SemiConden"/>
      <family val="2"/>
    </font>
    <font>
      <sz val="18"/>
      <color theme="1"/>
      <name val="Bauhaus 93"/>
      <family val="5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/>
      <right/>
      <top style="thin">
        <color theme="8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2" borderId="1" xfId="2" applyNumberFormat="1" applyFont="1" applyFill="1" applyBorder="1" applyAlignment="1">
      <alignment vertical="center" wrapText="1"/>
    </xf>
    <xf numFmtId="164" fontId="2" fillId="2" borderId="1" xfId="2" applyNumberFormat="1" applyFont="1" applyFill="1" applyBorder="1" applyAlignment="1">
      <alignment vertical="center" wrapText="1"/>
    </xf>
    <xf numFmtId="10" fontId="2" fillId="2" borderId="1" xfId="2" applyNumberFormat="1" applyFont="1" applyFill="1" applyBorder="1" applyAlignment="1">
      <alignment vertical="center" wrapText="1"/>
    </xf>
    <xf numFmtId="3" fontId="2" fillId="2" borderId="1" xfId="0" applyNumberFormat="1" applyFont="1" applyFill="1" applyBorder="1"/>
    <xf numFmtId="9" fontId="2" fillId="2" borderId="1" xfId="2" applyFont="1" applyFill="1" applyBorder="1" applyAlignment="1">
      <alignment vertical="center" wrapText="1"/>
    </xf>
    <xf numFmtId="43" fontId="2" fillId="2" borderId="1" xfId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3" fontId="3" fillId="3" borderId="1" xfId="0" applyNumberFormat="1" applyFont="1" applyFill="1" applyBorder="1"/>
    <xf numFmtId="3" fontId="3" fillId="3" borderId="1" xfId="2" applyNumberFormat="1" applyFont="1" applyFill="1" applyBorder="1"/>
    <xf numFmtId="165" fontId="3" fillId="3" borderId="1" xfId="1" applyNumberFormat="1" applyFont="1" applyFill="1" applyBorder="1"/>
    <xf numFmtId="166" fontId="3" fillId="3" borderId="1" xfId="0" applyNumberFormat="1" applyFont="1" applyFill="1" applyBorder="1"/>
    <xf numFmtId="10" fontId="3" fillId="3" borderId="1" xfId="2" applyNumberFormat="1" applyFont="1" applyFill="1" applyBorder="1"/>
    <xf numFmtId="164" fontId="3" fillId="3" borderId="1" xfId="2" applyNumberFormat="1" applyFont="1" applyFill="1" applyBorder="1"/>
    <xf numFmtId="4" fontId="3" fillId="3" borderId="1" xfId="0" applyNumberFormat="1" applyFont="1" applyFill="1" applyBorder="1"/>
    <xf numFmtId="9" fontId="3" fillId="3" borderId="1" xfId="2" applyFont="1" applyFill="1" applyBorder="1"/>
    <xf numFmtId="166" fontId="3" fillId="3" borderId="1" xfId="2" applyNumberFormat="1" applyFont="1" applyFill="1" applyBorder="1"/>
    <xf numFmtId="43" fontId="3" fillId="3" borderId="1" xfId="1" applyFont="1" applyFill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3" fontId="3" fillId="0" borderId="1" xfId="2" applyNumberFormat="1" applyFont="1" applyBorder="1"/>
    <xf numFmtId="165" fontId="3" fillId="0" borderId="1" xfId="1" applyNumberFormat="1" applyFont="1" applyBorder="1"/>
    <xf numFmtId="166" fontId="3" fillId="0" borderId="1" xfId="0" applyNumberFormat="1" applyFont="1" applyBorder="1"/>
    <xf numFmtId="10" fontId="3" fillId="0" borderId="1" xfId="2" applyNumberFormat="1" applyFont="1" applyBorder="1"/>
    <xf numFmtId="164" fontId="3" fillId="0" borderId="1" xfId="2" applyNumberFormat="1" applyFont="1" applyBorder="1"/>
    <xf numFmtId="2" fontId="3" fillId="0" borderId="1" xfId="2" applyNumberFormat="1" applyFont="1" applyBorder="1"/>
    <xf numFmtId="4" fontId="3" fillId="0" borderId="1" xfId="0" applyNumberFormat="1" applyFont="1" applyBorder="1"/>
    <xf numFmtId="9" fontId="3" fillId="0" borderId="1" xfId="2" applyFont="1" applyBorder="1"/>
    <xf numFmtId="166" fontId="3" fillId="0" borderId="1" xfId="2" applyNumberFormat="1" applyFont="1" applyBorder="1"/>
    <xf numFmtId="43" fontId="3" fillId="0" borderId="1" xfId="1" applyFont="1" applyBorder="1"/>
    <xf numFmtId="2" fontId="3" fillId="3" borderId="1" xfId="2" applyNumberFormat="1" applyFont="1" applyFill="1" applyBorder="1"/>
    <xf numFmtId="0" fontId="3" fillId="0" borderId="0" xfId="0" applyFont="1" applyAlignment="1">
      <alignment horizontal="center"/>
    </xf>
    <xf numFmtId="3" fontId="3" fillId="0" borderId="0" xfId="0" applyNumberFormat="1" applyFont="1"/>
    <xf numFmtId="3" fontId="0" fillId="0" borderId="0" xfId="0" applyNumberFormat="1"/>
    <xf numFmtId="10" fontId="3" fillId="0" borderId="0" xfId="2" applyNumberFormat="1" applyFont="1"/>
    <xf numFmtId="3" fontId="3" fillId="0" borderId="0" xfId="2" applyNumberFormat="1" applyFont="1"/>
    <xf numFmtId="9" fontId="0" fillId="0" borderId="0" xfId="2" applyFont="1"/>
    <xf numFmtId="164" fontId="3" fillId="0" borderId="0" xfId="2" applyNumberFormat="1" applyFont="1"/>
    <xf numFmtId="43" fontId="3" fillId="0" borderId="0" xfId="1" applyFont="1"/>
    <xf numFmtId="9" fontId="3" fillId="0" borderId="0" xfId="2" applyFont="1"/>
    <xf numFmtId="10" fontId="0" fillId="0" borderId="0" xfId="0" applyNumberFormat="1"/>
    <xf numFmtId="43" fontId="0" fillId="0" borderId="0" xfId="1" applyFont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0" borderId="0" xfId="3"/>
    <xf numFmtId="0" fontId="5" fillId="0" borderId="5" xfId="0" applyFont="1" applyBorder="1"/>
    <xf numFmtId="0" fontId="3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3">
    <dxf>
      <border outline="0">
        <top style="thin">
          <color theme="9" tint="0.39997558519241921"/>
        </top>
      </border>
    </dxf>
    <dxf>
      <border outline="0">
        <bottom style="thin">
          <color theme="9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family val="1"/>
        <scheme val="none"/>
      </font>
      <fill>
        <patternFill patternType="solid">
          <fgColor theme="9"/>
          <bgColor theme="9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5F62FB-E532-49FC-ABED-C7DA37E2F788}" name="Tabela2" displayName="Tabela2" ref="A1:C108" totalsRowShown="0" headerRowDxfId="2" headerRowBorderDxfId="1" tableBorderDxfId="0">
  <autoFilter ref="A1:C108" xr:uid="{8EAE183C-C469-483D-8C3E-486B6CF66DF7}"/>
  <tableColumns count="3">
    <tableColumn id="1" xr3:uid="{A9790B3D-9F21-4B98-805C-DD493E58E8C0}" name="Variável"/>
    <tableColumn id="2" xr3:uid="{AC082A5A-9EC9-499D-8190-886D5925601D}" name="Descrição"/>
    <tableColumn id="3" xr3:uid="{B36BC9D0-82E4-478F-A249-FC557D6E55ED}" name="Font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s://aplicacoes.mds.gov.br/sagi/vis/data3/index.php?g=2&amp;ag=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1B2D1-DA8B-4EE9-BADC-6B9D09AE9126}">
  <dimension ref="A1:A10"/>
  <sheetViews>
    <sheetView showGridLines="0" tabSelected="1" workbookViewId="0">
      <selection activeCell="A10" sqref="A10"/>
    </sheetView>
  </sheetViews>
  <sheetFormatPr defaultRowHeight="14.4" x14ac:dyDescent="0.3"/>
  <sheetData>
    <row r="1" spans="1:1" ht="22.2" x14ac:dyDescent="0.35">
      <c r="A1" s="56" t="s">
        <v>794</v>
      </c>
    </row>
    <row r="4" spans="1:1" ht="22.2" x14ac:dyDescent="0.35">
      <c r="A4" s="56" t="s">
        <v>795</v>
      </c>
    </row>
    <row r="5" spans="1:1" ht="22.2" x14ac:dyDescent="0.35">
      <c r="A5" s="56" t="s">
        <v>796</v>
      </c>
    </row>
    <row r="10" spans="1:1" ht="27.6" x14ac:dyDescent="0.6">
      <c r="A10" s="57" t="s">
        <v>797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7AA83-A626-4331-93B8-577E5CE2B5A3}">
  <dimension ref="A1:C107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/>
    </sheetView>
  </sheetViews>
  <sheetFormatPr defaultColWidth="8.77734375" defaultRowHeight="14.4" x14ac:dyDescent="0.3"/>
  <cols>
    <col min="1" max="1" width="24.77734375" bestFit="1" customWidth="1"/>
    <col min="2" max="2" width="104" bestFit="1" customWidth="1"/>
    <col min="3" max="3" width="66.21875" bestFit="1" customWidth="1"/>
    <col min="4" max="4" width="15.88671875" customWidth="1"/>
    <col min="5" max="5" width="11.77734375" bestFit="1" customWidth="1"/>
    <col min="7" max="7" width="11.77734375" bestFit="1" customWidth="1"/>
  </cols>
  <sheetData>
    <row r="1" spans="1:3" x14ac:dyDescent="0.3">
      <c r="A1" s="49" t="s">
        <v>604</v>
      </c>
      <c r="B1" s="50" t="s">
        <v>605</v>
      </c>
      <c r="C1" s="51" t="s">
        <v>606</v>
      </c>
    </row>
    <row r="2" spans="1:3" x14ac:dyDescent="0.3">
      <c r="A2" t="s">
        <v>0</v>
      </c>
      <c r="B2" t="s">
        <v>607</v>
      </c>
      <c r="C2" t="s">
        <v>608</v>
      </c>
    </row>
    <row r="3" spans="1:3" x14ac:dyDescent="0.3">
      <c r="A3" t="s">
        <v>1</v>
      </c>
      <c r="B3" t="s">
        <v>609</v>
      </c>
      <c r="C3" t="s">
        <v>608</v>
      </c>
    </row>
    <row r="4" spans="1:3" x14ac:dyDescent="0.3">
      <c r="A4" t="s">
        <v>2</v>
      </c>
      <c r="B4" t="s">
        <v>610</v>
      </c>
      <c r="C4" t="s">
        <v>608</v>
      </c>
    </row>
    <row r="5" spans="1:3" x14ac:dyDescent="0.3">
      <c r="A5" t="s">
        <v>3</v>
      </c>
      <c r="B5" t="s">
        <v>611</v>
      </c>
      <c r="C5" t="s">
        <v>608</v>
      </c>
    </row>
    <row r="6" spans="1:3" x14ac:dyDescent="0.3">
      <c r="A6" t="s">
        <v>4</v>
      </c>
      <c r="B6" t="s">
        <v>612</v>
      </c>
      <c r="C6" t="s">
        <v>608</v>
      </c>
    </row>
    <row r="7" spans="1:3" x14ac:dyDescent="0.3">
      <c r="A7" t="s">
        <v>5</v>
      </c>
      <c r="B7" t="s">
        <v>613</v>
      </c>
      <c r="C7" t="s">
        <v>614</v>
      </c>
    </row>
    <row r="8" spans="1:3" x14ac:dyDescent="0.3">
      <c r="A8" t="s">
        <v>6</v>
      </c>
      <c r="B8" t="s">
        <v>615</v>
      </c>
      <c r="C8" t="s">
        <v>616</v>
      </c>
    </row>
    <row r="9" spans="1:3" x14ac:dyDescent="0.3">
      <c r="A9" t="s">
        <v>7</v>
      </c>
      <c r="B9" t="s">
        <v>617</v>
      </c>
      <c r="C9" t="s">
        <v>616</v>
      </c>
    </row>
    <row r="10" spans="1:3" x14ac:dyDescent="0.3">
      <c r="A10" t="s">
        <v>8</v>
      </c>
      <c r="B10" t="s">
        <v>618</v>
      </c>
      <c r="C10" t="s">
        <v>619</v>
      </c>
    </row>
    <row r="11" spans="1:3" x14ac:dyDescent="0.3">
      <c r="A11" t="s">
        <v>9</v>
      </c>
      <c r="B11" t="s">
        <v>620</v>
      </c>
      <c r="C11" t="s">
        <v>619</v>
      </c>
    </row>
    <row r="12" spans="1:3" x14ac:dyDescent="0.3">
      <c r="A12" t="s">
        <v>10</v>
      </c>
      <c r="B12" t="s">
        <v>621</v>
      </c>
      <c r="C12" t="s">
        <v>622</v>
      </c>
    </row>
    <row r="13" spans="1:3" x14ac:dyDescent="0.3">
      <c r="A13" t="s">
        <v>11</v>
      </c>
      <c r="B13" t="s">
        <v>623</v>
      </c>
      <c r="C13" t="s">
        <v>622</v>
      </c>
    </row>
    <row r="14" spans="1:3" x14ac:dyDescent="0.3">
      <c r="A14" t="s">
        <v>12</v>
      </c>
      <c r="B14" t="s">
        <v>624</v>
      </c>
      <c r="C14" t="s">
        <v>622</v>
      </c>
    </row>
    <row r="15" spans="1:3" x14ac:dyDescent="0.3">
      <c r="A15" t="s">
        <v>13</v>
      </c>
      <c r="B15" t="s">
        <v>625</v>
      </c>
      <c r="C15" s="52" t="s">
        <v>626</v>
      </c>
    </row>
    <row r="16" spans="1:3" x14ac:dyDescent="0.3">
      <c r="A16" t="s">
        <v>15</v>
      </c>
      <c r="B16" t="s">
        <v>627</v>
      </c>
      <c r="C16" t="s">
        <v>626</v>
      </c>
    </row>
    <row r="17" spans="1:3" x14ac:dyDescent="0.3">
      <c r="A17" s="53" t="s">
        <v>14</v>
      </c>
      <c r="B17" t="s">
        <v>628</v>
      </c>
      <c r="C17" t="s">
        <v>626</v>
      </c>
    </row>
    <row r="18" spans="1:3" x14ac:dyDescent="0.3">
      <c r="A18" t="s">
        <v>16</v>
      </c>
      <c r="B18" t="s">
        <v>629</v>
      </c>
      <c r="C18" t="s">
        <v>616</v>
      </c>
    </row>
    <row r="19" spans="1:3" x14ac:dyDescent="0.3">
      <c r="A19" t="s">
        <v>17</v>
      </c>
      <c r="B19" t="s">
        <v>630</v>
      </c>
      <c r="C19" t="s">
        <v>616</v>
      </c>
    </row>
    <row r="20" spans="1:3" x14ac:dyDescent="0.3">
      <c r="A20" t="s">
        <v>18</v>
      </c>
      <c r="B20" t="s">
        <v>631</v>
      </c>
      <c r="C20" t="s">
        <v>616</v>
      </c>
    </row>
    <row r="21" spans="1:3" x14ac:dyDescent="0.3">
      <c r="A21" t="s">
        <v>19</v>
      </c>
      <c r="B21" t="s">
        <v>632</v>
      </c>
      <c r="C21" t="s">
        <v>616</v>
      </c>
    </row>
    <row r="22" spans="1:3" x14ac:dyDescent="0.3">
      <c r="A22" t="s">
        <v>20</v>
      </c>
      <c r="B22" t="s">
        <v>633</v>
      </c>
      <c r="C22" t="s">
        <v>616</v>
      </c>
    </row>
    <row r="23" spans="1:3" x14ac:dyDescent="0.3">
      <c r="A23" t="s">
        <v>21</v>
      </c>
      <c r="B23" t="s">
        <v>634</v>
      </c>
      <c r="C23" t="s">
        <v>616</v>
      </c>
    </row>
    <row r="24" spans="1:3" x14ac:dyDescent="0.3">
      <c r="A24" t="s">
        <v>22</v>
      </c>
      <c r="B24" t="s">
        <v>635</v>
      </c>
    </row>
    <row r="25" spans="1:3" x14ac:dyDescent="0.3">
      <c r="A25" t="s">
        <v>23</v>
      </c>
      <c r="B25" t="s">
        <v>636</v>
      </c>
      <c r="C25" t="s">
        <v>616</v>
      </c>
    </row>
    <row r="26" spans="1:3" x14ac:dyDescent="0.3">
      <c r="A26" t="s">
        <v>24</v>
      </c>
      <c r="B26" t="s">
        <v>637</v>
      </c>
      <c r="C26" t="s">
        <v>616</v>
      </c>
    </row>
    <row r="27" spans="1:3" x14ac:dyDescent="0.3">
      <c r="A27" t="s">
        <v>25</v>
      </c>
      <c r="B27" t="s">
        <v>638</v>
      </c>
      <c r="C27" t="s">
        <v>616</v>
      </c>
    </row>
    <row r="28" spans="1:3" x14ac:dyDescent="0.3">
      <c r="A28" t="s">
        <v>26</v>
      </c>
      <c r="B28" t="s">
        <v>639</v>
      </c>
      <c r="C28" t="s">
        <v>616</v>
      </c>
    </row>
    <row r="29" spans="1:3" x14ac:dyDescent="0.3">
      <c r="A29" t="s">
        <v>27</v>
      </c>
      <c r="B29" t="s">
        <v>640</v>
      </c>
      <c r="C29" t="s">
        <v>616</v>
      </c>
    </row>
    <row r="30" spans="1:3" x14ac:dyDescent="0.3">
      <c r="A30" t="s">
        <v>28</v>
      </c>
      <c r="B30" t="s">
        <v>641</v>
      </c>
      <c r="C30" t="s">
        <v>616</v>
      </c>
    </row>
    <row r="31" spans="1:3" x14ac:dyDescent="0.3">
      <c r="A31" t="s">
        <v>29</v>
      </c>
      <c r="B31" t="s">
        <v>642</v>
      </c>
      <c r="C31" t="s">
        <v>616</v>
      </c>
    </row>
    <row r="32" spans="1:3" x14ac:dyDescent="0.3">
      <c r="A32" t="s">
        <v>30</v>
      </c>
      <c r="B32" t="s">
        <v>643</v>
      </c>
      <c r="C32" t="s">
        <v>616</v>
      </c>
    </row>
    <row r="33" spans="1:3" x14ac:dyDescent="0.3">
      <c r="A33" t="s">
        <v>31</v>
      </c>
      <c r="B33" t="s">
        <v>644</v>
      </c>
      <c r="C33" t="s">
        <v>616</v>
      </c>
    </row>
    <row r="34" spans="1:3" x14ac:dyDescent="0.3">
      <c r="A34" t="s">
        <v>32</v>
      </c>
      <c r="B34" t="s">
        <v>645</v>
      </c>
      <c r="C34" t="s">
        <v>616</v>
      </c>
    </row>
    <row r="35" spans="1:3" x14ac:dyDescent="0.3">
      <c r="A35" t="s">
        <v>33</v>
      </c>
      <c r="B35" t="s">
        <v>646</v>
      </c>
      <c r="C35" t="s">
        <v>647</v>
      </c>
    </row>
    <row r="36" spans="1:3" x14ac:dyDescent="0.3">
      <c r="A36" t="s">
        <v>34</v>
      </c>
      <c r="B36" t="s">
        <v>648</v>
      </c>
      <c r="C36" t="s">
        <v>647</v>
      </c>
    </row>
    <row r="37" spans="1:3" x14ac:dyDescent="0.3">
      <c r="A37" t="s">
        <v>35</v>
      </c>
      <c r="B37" t="s">
        <v>649</v>
      </c>
      <c r="C37" t="s">
        <v>647</v>
      </c>
    </row>
    <row r="38" spans="1:3" x14ac:dyDescent="0.3">
      <c r="A38" t="s">
        <v>36</v>
      </c>
      <c r="B38" t="s">
        <v>650</v>
      </c>
      <c r="C38" t="s">
        <v>647</v>
      </c>
    </row>
    <row r="39" spans="1:3" x14ac:dyDescent="0.3">
      <c r="A39" t="s">
        <v>37</v>
      </c>
      <c r="B39" t="s">
        <v>651</v>
      </c>
      <c r="C39" t="s">
        <v>647</v>
      </c>
    </row>
    <row r="40" spans="1:3" x14ac:dyDescent="0.3">
      <c r="A40" t="s">
        <v>38</v>
      </c>
      <c r="B40" t="s">
        <v>652</v>
      </c>
      <c r="C40" t="s">
        <v>647</v>
      </c>
    </row>
    <row r="41" spans="1:3" x14ac:dyDescent="0.3">
      <c r="A41" t="s">
        <v>39</v>
      </c>
      <c r="B41" t="s">
        <v>653</v>
      </c>
      <c r="C41" t="s">
        <v>647</v>
      </c>
    </row>
    <row r="42" spans="1:3" x14ac:dyDescent="0.3">
      <c r="A42" t="s">
        <v>40</v>
      </c>
      <c r="B42" t="s">
        <v>654</v>
      </c>
      <c r="C42" t="s">
        <v>647</v>
      </c>
    </row>
    <row r="43" spans="1:3" x14ac:dyDescent="0.3">
      <c r="A43" t="s">
        <v>41</v>
      </c>
      <c r="B43" t="s">
        <v>655</v>
      </c>
      <c r="C43" t="s">
        <v>656</v>
      </c>
    </row>
    <row r="44" spans="1:3" x14ac:dyDescent="0.3">
      <c r="A44" t="s">
        <v>42</v>
      </c>
      <c r="B44" t="s">
        <v>657</v>
      </c>
      <c r="C44" t="s">
        <v>656</v>
      </c>
    </row>
    <row r="45" spans="1:3" x14ac:dyDescent="0.3">
      <c r="A45" t="s">
        <v>43</v>
      </c>
      <c r="B45" t="s">
        <v>658</v>
      </c>
      <c r="C45" t="s">
        <v>656</v>
      </c>
    </row>
    <row r="46" spans="1:3" x14ac:dyDescent="0.3">
      <c r="A46" t="s">
        <v>44</v>
      </c>
      <c r="B46" t="s">
        <v>659</v>
      </c>
      <c r="C46" t="s">
        <v>656</v>
      </c>
    </row>
    <row r="47" spans="1:3" x14ac:dyDescent="0.3">
      <c r="A47" t="s">
        <v>45</v>
      </c>
      <c r="B47" t="s">
        <v>660</v>
      </c>
      <c r="C47" t="s">
        <v>656</v>
      </c>
    </row>
    <row r="48" spans="1:3" x14ac:dyDescent="0.3">
      <c r="A48" t="s">
        <v>46</v>
      </c>
      <c r="B48" t="s">
        <v>661</v>
      </c>
      <c r="C48" t="s">
        <v>656</v>
      </c>
    </row>
    <row r="49" spans="1:3" x14ac:dyDescent="0.3">
      <c r="A49" t="s">
        <v>47</v>
      </c>
      <c r="B49" t="s">
        <v>662</v>
      </c>
      <c r="C49" t="s">
        <v>663</v>
      </c>
    </row>
    <row r="50" spans="1:3" x14ac:dyDescent="0.3">
      <c r="A50" t="s">
        <v>48</v>
      </c>
      <c r="B50" t="s">
        <v>664</v>
      </c>
      <c r="C50" t="s">
        <v>663</v>
      </c>
    </row>
    <row r="51" spans="1:3" x14ac:dyDescent="0.3">
      <c r="A51" t="s">
        <v>49</v>
      </c>
      <c r="B51" t="s">
        <v>665</v>
      </c>
      <c r="C51" t="s">
        <v>663</v>
      </c>
    </row>
    <row r="52" spans="1:3" x14ac:dyDescent="0.3">
      <c r="A52" t="s">
        <v>50</v>
      </c>
      <c r="B52" t="s">
        <v>666</v>
      </c>
      <c r="C52" t="s">
        <v>663</v>
      </c>
    </row>
    <row r="53" spans="1:3" x14ac:dyDescent="0.3">
      <c r="A53" t="s">
        <v>51</v>
      </c>
      <c r="B53" t="s">
        <v>667</v>
      </c>
      <c r="C53" t="s">
        <v>663</v>
      </c>
    </row>
    <row r="54" spans="1:3" x14ac:dyDescent="0.3">
      <c r="A54" t="s">
        <v>52</v>
      </c>
      <c r="B54" t="s">
        <v>668</v>
      </c>
      <c r="C54" t="s">
        <v>663</v>
      </c>
    </row>
    <row r="55" spans="1:3" x14ac:dyDescent="0.3">
      <c r="A55" t="s">
        <v>53</v>
      </c>
      <c r="B55" t="s">
        <v>669</v>
      </c>
      <c r="C55" t="s">
        <v>663</v>
      </c>
    </row>
    <row r="56" spans="1:3" x14ac:dyDescent="0.3">
      <c r="A56" t="s">
        <v>54</v>
      </c>
      <c r="B56" t="s">
        <v>670</v>
      </c>
      <c r="C56" t="s">
        <v>663</v>
      </c>
    </row>
    <row r="57" spans="1:3" x14ac:dyDescent="0.3">
      <c r="A57" t="s">
        <v>55</v>
      </c>
      <c r="B57" t="s">
        <v>671</v>
      </c>
      <c r="C57" t="s">
        <v>663</v>
      </c>
    </row>
    <row r="58" spans="1:3" x14ac:dyDescent="0.3">
      <c r="A58" t="s">
        <v>56</v>
      </c>
      <c r="B58" t="s">
        <v>672</v>
      </c>
      <c r="C58" t="s">
        <v>663</v>
      </c>
    </row>
    <row r="59" spans="1:3" x14ac:dyDescent="0.3">
      <c r="A59" t="s">
        <v>57</v>
      </c>
      <c r="B59" t="s">
        <v>673</v>
      </c>
      <c r="C59" t="s">
        <v>663</v>
      </c>
    </row>
    <row r="60" spans="1:3" x14ac:dyDescent="0.3">
      <c r="A60" t="s">
        <v>58</v>
      </c>
      <c r="B60" t="s">
        <v>674</v>
      </c>
      <c r="C60" t="s">
        <v>663</v>
      </c>
    </row>
    <row r="61" spans="1:3" x14ac:dyDescent="0.3">
      <c r="A61" t="s">
        <v>59</v>
      </c>
      <c r="B61" t="s">
        <v>675</v>
      </c>
      <c r="C61" t="s">
        <v>663</v>
      </c>
    </row>
    <row r="62" spans="1:3" x14ac:dyDescent="0.3">
      <c r="A62" t="s">
        <v>60</v>
      </c>
      <c r="B62" t="s">
        <v>676</v>
      </c>
      <c r="C62" t="s">
        <v>663</v>
      </c>
    </row>
    <row r="63" spans="1:3" x14ac:dyDescent="0.3">
      <c r="A63" t="s">
        <v>61</v>
      </c>
      <c r="B63" t="s">
        <v>677</v>
      </c>
      <c r="C63" t="s">
        <v>663</v>
      </c>
    </row>
    <row r="64" spans="1:3" x14ac:dyDescent="0.3">
      <c r="A64" t="s">
        <v>62</v>
      </c>
      <c r="B64" t="s">
        <v>678</v>
      </c>
      <c r="C64" t="s">
        <v>663</v>
      </c>
    </row>
    <row r="65" spans="1:3" x14ac:dyDescent="0.3">
      <c r="A65" t="s">
        <v>63</v>
      </c>
      <c r="B65" t="s">
        <v>679</v>
      </c>
      <c r="C65" t="s">
        <v>663</v>
      </c>
    </row>
    <row r="66" spans="1:3" x14ac:dyDescent="0.3">
      <c r="A66" t="s">
        <v>64</v>
      </c>
      <c r="B66" t="s">
        <v>680</v>
      </c>
      <c r="C66" t="s">
        <v>663</v>
      </c>
    </row>
    <row r="67" spans="1:3" x14ac:dyDescent="0.3">
      <c r="A67" t="s">
        <v>65</v>
      </c>
      <c r="B67" t="s">
        <v>681</v>
      </c>
      <c r="C67" t="s">
        <v>663</v>
      </c>
    </row>
    <row r="68" spans="1:3" x14ac:dyDescent="0.3">
      <c r="A68" t="s">
        <v>66</v>
      </c>
      <c r="B68" t="s">
        <v>682</v>
      </c>
      <c r="C68" t="s">
        <v>683</v>
      </c>
    </row>
    <row r="69" spans="1:3" x14ac:dyDescent="0.3">
      <c r="A69" t="s">
        <v>67</v>
      </c>
      <c r="B69" t="s">
        <v>684</v>
      </c>
      <c r="C69" t="s">
        <v>663</v>
      </c>
    </row>
    <row r="70" spans="1:3" x14ac:dyDescent="0.3">
      <c r="A70" t="s">
        <v>68</v>
      </c>
      <c r="B70" t="s">
        <v>685</v>
      </c>
      <c r="C70" t="s">
        <v>663</v>
      </c>
    </row>
    <row r="71" spans="1:3" x14ac:dyDescent="0.3">
      <c r="A71" t="s">
        <v>69</v>
      </c>
      <c r="B71" t="s">
        <v>686</v>
      </c>
      <c r="C71" t="s">
        <v>663</v>
      </c>
    </row>
    <row r="72" spans="1:3" x14ac:dyDescent="0.3">
      <c r="A72" t="s">
        <v>70</v>
      </c>
      <c r="B72" t="s">
        <v>687</v>
      </c>
      <c r="C72" t="s">
        <v>663</v>
      </c>
    </row>
    <row r="73" spans="1:3" x14ac:dyDescent="0.3">
      <c r="A73" t="s">
        <v>688</v>
      </c>
      <c r="B73" t="s">
        <v>689</v>
      </c>
      <c r="C73" t="s">
        <v>663</v>
      </c>
    </row>
    <row r="74" spans="1:3" x14ac:dyDescent="0.3">
      <c r="A74" t="s">
        <v>71</v>
      </c>
      <c r="B74" t="s">
        <v>690</v>
      </c>
      <c r="C74" t="s">
        <v>663</v>
      </c>
    </row>
    <row r="75" spans="1:3" x14ac:dyDescent="0.3">
      <c r="A75" t="s">
        <v>72</v>
      </c>
      <c r="B75" t="s">
        <v>691</v>
      </c>
      <c r="C75" t="s">
        <v>663</v>
      </c>
    </row>
    <row r="76" spans="1:3" x14ac:dyDescent="0.3">
      <c r="A76" t="s">
        <v>73</v>
      </c>
      <c r="B76" t="s">
        <v>692</v>
      </c>
      <c r="C76" t="s">
        <v>663</v>
      </c>
    </row>
    <row r="77" spans="1:3" x14ac:dyDescent="0.3">
      <c r="A77" t="s">
        <v>74</v>
      </c>
      <c r="B77" t="s">
        <v>693</v>
      </c>
      <c r="C77" t="s">
        <v>663</v>
      </c>
    </row>
    <row r="78" spans="1:3" x14ac:dyDescent="0.3">
      <c r="A78" t="s">
        <v>75</v>
      </c>
      <c r="B78" t="s">
        <v>694</v>
      </c>
      <c r="C78" t="s">
        <v>663</v>
      </c>
    </row>
    <row r="79" spans="1:3" x14ac:dyDescent="0.3">
      <c r="A79" t="s">
        <v>76</v>
      </c>
      <c r="B79" t="s">
        <v>695</v>
      </c>
      <c r="C79" t="s">
        <v>663</v>
      </c>
    </row>
    <row r="80" spans="1:3" x14ac:dyDescent="0.3">
      <c r="A80" t="s">
        <v>77</v>
      </c>
      <c r="B80" t="s">
        <v>696</v>
      </c>
      <c r="C80" t="s">
        <v>663</v>
      </c>
    </row>
    <row r="81" spans="1:3" x14ac:dyDescent="0.3">
      <c r="A81" t="s">
        <v>78</v>
      </c>
      <c r="B81" t="s">
        <v>697</v>
      </c>
      <c r="C81" t="s">
        <v>663</v>
      </c>
    </row>
    <row r="82" spans="1:3" x14ac:dyDescent="0.3">
      <c r="A82" t="s">
        <v>79</v>
      </c>
      <c r="B82" t="s">
        <v>698</v>
      </c>
      <c r="C82" t="s">
        <v>663</v>
      </c>
    </row>
    <row r="83" spans="1:3" x14ac:dyDescent="0.3">
      <c r="A83" t="s">
        <v>80</v>
      </c>
      <c r="B83" t="s">
        <v>699</v>
      </c>
      <c r="C83" t="s">
        <v>663</v>
      </c>
    </row>
    <row r="84" spans="1:3" x14ac:dyDescent="0.3">
      <c r="A84" t="s">
        <v>81</v>
      </c>
      <c r="B84" t="s">
        <v>700</v>
      </c>
      <c r="C84" t="s">
        <v>663</v>
      </c>
    </row>
    <row r="85" spans="1:3" x14ac:dyDescent="0.3">
      <c r="A85" t="s">
        <v>82</v>
      </c>
      <c r="B85" t="s">
        <v>701</v>
      </c>
      <c r="C85" t="s">
        <v>663</v>
      </c>
    </row>
    <row r="86" spans="1:3" x14ac:dyDescent="0.3">
      <c r="A86" t="s">
        <v>83</v>
      </c>
      <c r="B86" t="s">
        <v>702</v>
      </c>
      <c r="C86" t="s">
        <v>663</v>
      </c>
    </row>
    <row r="87" spans="1:3" x14ac:dyDescent="0.3">
      <c r="A87" t="s">
        <v>84</v>
      </c>
      <c r="B87" t="s">
        <v>703</v>
      </c>
      <c r="C87" t="s">
        <v>663</v>
      </c>
    </row>
    <row r="88" spans="1:3" x14ac:dyDescent="0.3">
      <c r="A88" t="s">
        <v>85</v>
      </c>
      <c r="B88" t="s">
        <v>704</v>
      </c>
      <c r="C88" t="s">
        <v>663</v>
      </c>
    </row>
    <row r="89" spans="1:3" x14ac:dyDescent="0.3">
      <c r="A89" t="s">
        <v>86</v>
      </c>
      <c r="B89" t="s">
        <v>705</v>
      </c>
      <c r="C89" t="s">
        <v>663</v>
      </c>
    </row>
    <row r="90" spans="1:3" x14ac:dyDescent="0.3">
      <c r="A90" t="s">
        <v>87</v>
      </c>
      <c r="B90" t="s">
        <v>706</v>
      </c>
      <c r="C90" t="s">
        <v>663</v>
      </c>
    </row>
    <row r="91" spans="1:3" x14ac:dyDescent="0.3">
      <c r="A91" t="s">
        <v>88</v>
      </c>
      <c r="B91" t="s">
        <v>707</v>
      </c>
      <c r="C91" t="s">
        <v>663</v>
      </c>
    </row>
    <row r="92" spans="1:3" x14ac:dyDescent="0.3">
      <c r="A92" t="s">
        <v>89</v>
      </c>
      <c r="B92" t="s">
        <v>708</v>
      </c>
      <c r="C92" t="s">
        <v>663</v>
      </c>
    </row>
    <row r="93" spans="1:3" x14ac:dyDescent="0.3">
      <c r="A93" t="s">
        <v>90</v>
      </c>
      <c r="B93" t="s">
        <v>709</v>
      </c>
      <c r="C93" t="s">
        <v>663</v>
      </c>
    </row>
    <row r="94" spans="1:3" x14ac:dyDescent="0.3">
      <c r="A94" t="s">
        <v>91</v>
      </c>
      <c r="B94" t="s">
        <v>710</v>
      </c>
      <c r="C94" t="s">
        <v>663</v>
      </c>
    </row>
    <row r="95" spans="1:3" x14ac:dyDescent="0.3">
      <c r="A95" t="s">
        <v>92</v>
      </c>
      <c r="B95" t="s">
        <v>711</v>
      </c>
      <c r="C95" t="s">
        <v>663</v>
      </c>
    </row>
    <row r="96" spans="1:3" x14ac:dyDescent="0.3">
      <c r="A96" t="s">
        <v>93</v>
      </c>
      <c r="B96" t="s">
        <v>712</v>
      </c>
      <c r="C96" t="s">
        <v>663</v>
      </c>
    </row>
    <row r="97" spans="1:3" x14ac:dyDescent="0.3">
      <c r="A97" t="s">
        <v>94</v>
      </c>
      <c r="B97" t="s">
        <v>713</v>
      </c>
      <c r="C97" t="s">
        <v>663</v>
      </c>
    </row>
    <row r="98" spans="1:3" x14ac:dyDescent="0.3">
      <c r="A98" t="s">
        <v>95</v>
      </c>
      <c r="B98" t="s">
        <v>714</v>
      </c>
      <c r="C98" t="s">
        <v>663</v>
      </c>
    </row>
    <row r="99" spans="1:3" x14ac:dyDescent="0.3">
      <c r="A99" t="s">
        <v>96</v>
      </c>
      <c r="B99" t="s">
        <v>715</v>
      </c>
      <c r="C99" t="s">
        <v>663</v>
      </c>
    </row>
    <row r="100" spans="1:3" x14ac:dyDescent="0.3">
      <c r="A100" t="s">
        <v>97</v>
      </c>
      <c r="B100" t="s">
        <v>714</v>
      </c>
      <c r="C100" t="s">
        <v>663</v>
      </c>
    </row>
    <row r="101" spans="1:3" x14ac:dyDescent="0.3">
      <c r="A101" t="s">
        <v>98</v>
      </c>
      <c r="B101" t="s">
        <v>715</v>
      </c>
      <c r="C101" t="s">
        <v>663</v>
      </c>
    </row>
    <row r="102" spans="1:3" x14ac:dyDescent="0.3">
      <c r="A102" t="s">
        <v>99</v>
      </c>
      <c r="B102" t="s">
        <v>716</v>
      </c>
      <c r="C102" t="s">
        <v>663</v>
      </c>
    </row>
    <row r="103" spans="1:3" x14ac:dyDescent="0.3">
      <c r="A103" t="s">
        <v>100</v>
      </c>
      <c r="B103" t="s">
        <v>717</v>
      </c>
      <c r="C103" t="s">
        <v>663</v>
      </c>
    </row>
    <row r="104" spans="1:3" x14ac:dyDescent="0.3">
      <c r="A104" t="s">
        <v>101</v>
      </c>
      <c r="B104" t="s">
        <v>718</v>
      </c>
      <c r="C104" t="s">
        <v>663</v>
      </c>
    </row>
    <row r="105" spans="1:3" x14ac:dyDescent="0.3">
      <c r="A105" t="s">
        <v>102</v>
      </c>
      <c r="B105" t="s">
        <v>719</v>
      </c>
      <c r="C105" t="s">
        <v>663</v>
      </c>
    </row>
    <row r="106" spans="1:3" x14ac:dyDescent="0.3">
      <c r="A106" t="s">
        <v>103</v>
      </c>
      <c r="B106" t="s">
        <v>720</v>
      </c>
      <c r="C106" t="s">
        <v>663</v>
      </c>
    </row>
    <row r="107" spans="1:3" x14ac:dyDescent="0.3">
      <c r="A107" t="s">
        <v>104</v>
      </c>
      <c r="B107" t="s">
        <v>721</v>
      </c>
      <c r="C107" t="s">
        <v>663</v>
      </c>
    </row>
  </sheetData>
  <hyperlinks>
    <hyperlink ref="C15" r:id="rId1" xr:uid="{7313F299-1464-40FF-88D5-4BCC0068E917}"/>
  </hyperlinks>
  <pageMargins left="0.511811024" right="0.511811024" top="0.78740157499999996" bottom="0.78740157499999996" header="0.31496062000000002" footer="0.31496062000000002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8E906-103D-43AE-BC24-8A7AF11ECF2F}">
  <dimension ref="A1:EB502"/>
  <sheetViews>
    <sheetView showGridLines="0" workbookViewId="0">
      <pane xSplit="8" ySplit="1" topLeftCell="I2" activePane="bottomRight" state="frozen"/>
      <selection sqref="A1:CQ5571"/>
      <selection pane="topRight" sqref="A1:CQ5571"/>
      <selection pane="bottomLeft" sqref="A1:CQ5571"/>
      <selection pane="bottomRight" activeCell="E2" sqref="E2"/>
    </sheetView>
  </sheetViews>
  <sheetFormatPr defaultColWidth="8.77734375" defaultRowHeight="14.4" x14ac:dyDescent="0.3"/>
  <cols>
    <col min="1" max="1" width="5.44140625" style="38" customWidth="1"/>
    <col min="2" max="2" width="8.6640625" style="38" customWidth="1"/>
    <col min="3" max="3" width="9.5546875" style="38" customWidth="1"/>
    <col min="4" max="4" width="8" style="38" customWidth="1"/>
    <col min="5" max="5" width="11.5546875" style="38" customWidth="1"/>
    <col min="6" max="6" width="11" style="38" customWidth="1"/>
    <col min="7" max="7" width="13.77734375" style="38" customWidth="1"/>
    <col min="8" max="8" width="18.21875" style="23" customWidth="1"/>
    <col min="9" max="9" width="13.109375" style="39" customWidth="1"/>
    <col min="10" max="11" width="18.109375" style="39" customWidth="1"/>
    <col min="14" max="14" width="14.109375" customWidth="1"/>
    <col min="15" max="16" width="12.44140625" customWidth="1"/>
    <col min="17" max="18" width="12.109375" style="23" customWidth="1"/>
    <col min="19" max="19" width="11.33203125" customWidth="1"/>
    <col min="20" max="20" width="13.6640625" customWidth="1"/>
    <col min="21" max="23" width="11.44140625" customWidth="1"/>
    <col min="24" max="24" width="18.33203125" customWidth="1"/>
    <col min="25" max="25" width="22.109375" customWidth="1"/>
    <col min="26" max="26" width="25" customWidth="1"/>
    <col min="27" max="27" width="12.109375" customWidth="1"/>
    <col min="28" max="28" width="21.77734375" customWidth="1"/>
    <col min="29" max="29" width="22.77734375" customWidth="1"/>
    <col min="30" max="30" width="9.77734375" customWidth="1"/>
    <col min="31" max="31" width="19.109375" customWidth="1"/>
    <col min="32" max="32" width="18.109375" customWidth="1"/>
    <col min="33" max="33" width="15.109375" style="39" customWidth="1"/>
    <col min="34" max="34" width="17.109375" customWidth="1"/>
    <col min="35" max="35" width="11.6640625" style="39" customWidth="1"/>
    <col min="36" max="37" width="13.44140625" style="39" customWidth="1"/>
    <col min="38" max="39" width="18.44140625" style="39" customWidth="1"/>
    <col min="40" max="41" width="17.77734375" style="39" customWidth="1"/>
    <col min="42" max="43" width="16.77734375" style="39" customWidth="1"/>
    <col min="44" max="44" width="10.109375" style="39" bestFit="1" customWidth="1"/>
    <col min="45" max="45" width="11.109375" style="41" bestFit="1" customWidth="1"/>
    <col min="46" max="46" width="12.109375" style="39" customWidth="1"/>
    <col min="47" max="48" width="11.33203125" style="39" bestFit="1" customWidth="1"/>
    <col min="49" max="49" width="12.109375" style="23" customWidth="1"/>
    <col min="50" max="50" width="14.109375" style="41" customWidth="1"/>
    <col min="51" max="51" width="13.77734375" style="42" customWidth="1"/>
    <col min="52" max="53" width="15.44140625" style="39" customWidth="1"/>
    <col min="54" max="54" width="15.109375" customWidth="1"/>
    <col min="55" max="55" width="15.109375" style="23" customWidth="1"/>
    <col min="56" max="58" width="22.33203125" style="39" customWidth="1"/>
    <col min="59" max="59" width="19.44140625" customWidth="1"/>
    <col min="60" max="60" width="15.77734375" style="41" customWidth="1"/>
    <col min="61" max="61" width="11.77734375" style="39" customWidth="1"/>
    <col min="62" max="63" width="15.33203125" customWidth="1"/>
    <col min="64" max="64" width="21.109375" customWidth="1"/>
    <col min="65" max="67" width="17" customWidth="1"/>
    <col min="68" max="68" width="17.6640625" customWidth="1"/>
    <col min="69" max="69" width="16.44140625" customWidth="1"/>
    <col min="70" max="70" width="9.109375" bestFit="1" customWidth="1"/>
    <col min="71" max="71" width="18.33203125" customWidth="1"/>
    <col min="72" max="72" width="14.77734375" customWidth="1"/>
    <col min="73" max="73" width="21.109375" customWidth="1"/>
    <col min="74" max="74" width="17.44140625" customWidth="1"/>
    <col min="75" max="75" width="15.44140625" customWidth="1"/>
    <col min="76" max="78" width="21" customWidth="1"/>
    <col min="79" max="80" width="13.77734375" customWidth="1"/>
    <col min="81" max="81" width="12.77734375" customWidth="1"/>
    <col min="82" max="82" width="14.44140625" customWidth="1"/>
    <col min="83" max="83" width="15.44140625" customWidth="1"/>
    <col min="84" max="84" width="21" style="43" customWidth="1"/>
    <col min="85" max="85" width="21.109375" customWidth="1"/>
    <col min="86" max="86" width="17" customWidth="1"/>
    <col min="87" max="87" width="18.109375" customWidth="1"/>
    <col min="88" max="89" width="21.77734375" style="43" customWidth="1"/>
    <col min="90" max="91" width="22.109375" style="43" customWidth="1"/>
    <col min="92" max="93" width="19.109375" style="43" customWidth="1"/>
    <col min="94" max="94" width="23.33203125" style="43" customWidth="1"/>
    <col min="95" max="95" width="25.44140625" customWidth="1"/>
    <col min="96" max="97" width="19.6640625" customWidth="1"/>
    <col min="98" max="98" width="23.77734375" customWidth="1"/>
    <col min="99" max="99" width="23.33203125" style="43" customWidth="1"/>
    <col min="100" max="100" width="12.33203125" customWidth="1"/>
    <col min="101" max="101" width="17.6640625" customWidth="1"/>
    <col min="102" max="102" width="16.33203125" customWidth="1"/>
    <col min="103" max="103" width="18.33203125" customWidth="1"/>
    <col min="104" max="104" width="21.44140625" style="23" customWidth="1"/>
    <col min="105" max="106" width="20.77734375" style="23" customWidth="1"/>
    <col min="107" max="108" width="22.109375" customWidth="1"/>
    <col min="109" max="109" width="23.6640625" style="39" customWidth="1"/>
    <col min="110" max="110" width="8.77734375" style="23"/>
    <col min="111" max="111" width="9.33203125" style="23" bestFit="1" customWidth="1"/>
    <col min="112" max="112" width="10.33203125" style="44" bestFit="1" customWidth="1"/>
    <col min="113" max="114" width="9" style="23" bestFit="1" customWidth="1"/>
    <col min="115" max="115" width="9.33203125" style="23" bestFit="1" customWidth="1"/>
    <col min="116" max="120" width="8.77734375" style="23"/>
    <col min="121" max="121" width="9.33203125" style="45" bestFit="1" customWidth="1"/>
    <col min="122" max="122" width="9.33203125" style="46" bestFit="1" customWidth="1"/>
    <col min="123" max="124" width="8.77734375" style="23"/>
    <col min="125" max="126" width="9.33203125" style="46" bestFit="1" customWidth="1"/>
    <col min="127" max="127" width="8.77734375" style="23"/>
    <col min="128" max="128" width="8.77734375" style="46"/>
    <col min="129" max="130" width="8.77734375" style="23"/>
    <col min="131" max="132" width="9.33203125" style="46" bestFit="1" customWidth="1"/>
    <col min="133" max="16384" width="8.77734375" style="23"/>
  </cols>
  <sheetData>
    <row r="1" spans="1:132" s="10" customFormat="1" ht="27.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722</v>
      </c>
      <c r="F1" s="1" t="s">
        <v>723</v>
      </c>
      <c r="G1" s="1" t="s">
        <v>724</v>
      </c>
      <c r="H1" s="2" t="s">
        <v>4</v>
      </c>
      <c r="I1" s="3" t="s">
        <v>5</v>
      </c>
      <c r="J1" s="4" t="s">
        <v>6</v>
      </c>
      <c r="K1" s="3" t="s">
        <v>7</v>
      </c>
      <c r="L1" s="3" t="s">
        <v>8</v>
      </c>
      <c r="M1" s="2" t="s">
        <v>9</v>
      </c>
      <c r="N1" s="3" t="s">
        <v>10</v>
      </c>
      <c r="O1" s="3" t="s">
        <v>11</v>
      </c>
      <c r="P1" s="3" t="s">
        <v>12</v>
      </c>
      <c r="Q1" s="5" t="s">
        <v>13</v>
      </c>
      <c r="R1" s="5" t="s">
        <v>14</v>
      </c>
      <c r="S1" s="5" t="s">
        <v>15</v>
      </c>
      <c r="T1" s="5" t="s">
        <v>16</v>
      </c>
      <c r="U1" s="3" t="s">
        <v>17</v>
      </c>
      <c r="V1" s="3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3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6" t="s">
        <v>29</v>
      </c>
      <c r="AH1" s="5" t="s">
        <v>30</v>
      </c>
      <c r="AI1" s="5" t="s">
        <v>31</v>
      </c>
      <c r="AJ1" s="3" t="s">
        <v>32</v>
      </c>
      <c r="AK1" s="3" t="s">
        <v>33</v>
      </c>
      <c r="AL1" s="3" t="s">
        <v>34</v>
      </c>
      <c r="AM1" s="3" t="s">
        <v>35</v>
      </c>
      <c r="AN1" s="3" t="s">
        <v>36</v>
      </c>
      <c r="AO1" s="3" t="s">
        <v>37</v>
      </c>
      <c r="AP1" s="3" t="s">
        <v>38</v>
      </c>
      <c r="AQ1" s="3" t="s">
        <v>39</v>
      </c>
      <c r="AR1" s="3" t="s">
        <v>40</v>
      </c>
      <c r="AS1" s="3" t="s">
        <v>41</v>
      </c>
      <c r="AT1" s="3" t="s">
        <v>42</v>
      </c>
      <c r="AU1" s="3" t="s">
        <v>43</v>
      </c>
      <c r="AV1" s="3" t="s">
        <v>44</v>
      </c>
      <c r="AW1" s="3" t="s">
        <v>45</v>
      </c>
      <c r="AX1" s="3" t="s">
        <v>46</v>
      </c>
      <c r="AY1" s="2" t="s">
        <v>47</v>
      </c>
      <c r="AZ1" s="2" t="s">
        <v>48</v>
      </c>
      <c r="BA1" s="2" t="s">
        <v>49</v>
      </c>
      <c r="BB1" s="5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7" t="s">
        <v>55</v>
      </c>
      <c r="BH1" s="7" t="s">
        <v>56</v>
      </c>
      <c r="BI1" s="3" t="s">
        <v>57</v>
      </c>
      <c r="BJ1" s="3" t="s">
        <v>58</v>
      </c>
      <c r="BK1" s="3" t="s">
        <v>59</v>
      </c>
      <c r="BL1" s="3" t="s">
        <v>60</v>
      </c>
      <c r="BM1" s="6" t="s">
        <v>61</v>
      </c>
      <c r="BN1" s="3" t="s">
        <v>62</v>
      </c>
      <c r="BO1" s="3" t="s">
        <v>63</v>
      </c>
      <c r="BP1" s="3" t="s">
        <v>64</v>
      </c>
      <c r="BQ1" s="3" t="s">
        <v>65</v>
      </c>
      <c r="BR1" s="6" t="s">
        <v>66</v>
      </c>
      <c r="BS1" s="3" t="s">
        <v>67</v>
      </c>
      <c r="BT1" s="3" t="s">
        <v>68</v>
      </c>
      <c r="BU1" s="3" t="s">
        <v>69</v>
      </c>
      <c r="BV1" s="3" t="s">
        <v>70</v>
      </c>
      <c r="BW1" s="4" t="s">
        <v>19</v>
      </c>
      <c r="BX1" s="3" t="s">
        <v>71</v>
      </c>
      <c r="BY1" s="3" t="s">
        <v>72</v>
      </c>
      <c r="BZ1" s="3" t="s">
        <v>73</v>
      </c>
      <c r="CA1" s="3" t="s">
        <v>74</v>
      </c>
      <c r="CB1" s="3" t="s">
        <v>75</v>
      </c>
      <c r="CC1" s="8" t="s">
        <v>76</v>
      </c>
      <c r="CD1" s="3" t="s">
        <v>77</v>
      </c>
      <c r="CE1" s="3" t="s">
        <v>78</v>
      </c>
      <c r="CF1" s="3" t="s">
        <v>79</v>
      </c>
      <c r="CG1" s="3" t="s">
        <v>80</v>
      </c>
      <c r="CH1" s="3" t="s">
        <v>81</v>
      </c>
      <c r="CI1" s="3" t="s">
        <v>82</v>
      </c>
      <c r="CJ1" s="3" t="s">
        <v>83</v>
      </c>
      <c r="CK1" s="3" t="s">
        <v>84</v>
      </c>
      <c r="CL1" s="3" t="s">
        <v>85</v>
      </c>
      <c r="CM1" s="3" t="s">
        <v>86</v>
      </c>
      <c r="CN1" s="8" t="s">
        <v>87</v>
      </c>
      <c r="CO1" s="8" t="s">
        <v>88</v>
      </c>
      <c r="CP1" s="8" t="s">
        <v>89</v>
      </c>
      <c r="CQ1" s="3" t="s">
        <v>90</v>
      </c>
      <c r="CR1" s="8" t="s">
        <v>91</v>
      </c>
      <c r="CS1" s="8" t="s">
        <v>92</v>
      </c>
      <c r="CT1" s="8" t="s">
        <v>93</v>
      </c>
      <c r="CU1" s="3" t="s">
        <v>94</v>
      </c>
      <c r="CV1" s="3" t="s">
        <v>95</v>
      </c>
      <c r="CW1" s="3" t="s">
        <v>96</v>
      </c>
      <c r="CX1" s="8" t="s">
        <v>97</v>
      </c>
      <c r="CY1" s="8" t="s">
        <v>98</v>
      </c>
      <c r="CZ1" s="8" t="s">
        <v>99</v>
      </c>
      <c r="DA1" s="3" t="s">
        <v>100</v>
      </c>
      <c r="DB1" s="3" t="s">
        <v>101</v>
      </c>
      <c r="DC1" s="9" t="s">
        <v>102</v>
      </c>
      <c r="DD1" s="9" t="s">
        <v>103</v>
      </c>
      <c r="DE1" s="9" t="s">
        <v>104</v>
      </c>
    </row>
    <row r="2" spans="1:132" ht="13.8" x14ac:dyDescent="0.25">
      <c r="A2" s="11" t="s">
        <v>133</v>
      </c>
      <c r="B2" s="11">
        <v>43</v>
      </c>
      <c r="C2" s="11">
        <v>4300034</v>
      </c>
      <c r="D2" s="11">
        <v>430003</v>
      </c>
      <c r="E2" s="54" t="s">
        <v>725</v>
      </c>
      <c r="F2" s="54" t="s">
        <v>726</v>
      </c>
      <c r="G2" s="54" t="s">
        <v>727</v>
      </c>
      <c r="H2" s="12" t="s">
        <v>134</v>
      </c>
      <c r="I2" s="13">
        <v>1547.9559999999999</v>
      </c>
      <c r="J2" s="14">
        <v>4942</v>
      </c>
      <c r="K2" s="13">
        <v>4394</v>
      </c>
      <c r="L2" s="13">
        <v>281</v>
      </c>
      <c r="M2" s="13">
        <v>4</v>
      </c>
      <c r="N2" s="13">
        <v>1502</v>
      </c>
      <c r="O2" s="13">
        <v>1739</v>
      </c>
      <c r="P2" s="13">
        <v>2764</v>
      </c>
      <c r="Q2" s="15">
        <v>1639</v>
      </c>
      <c r="R2" s="15">
        <v>184</v>
      </c>
      <c r="S2" s="15">
        <v>6956627</v>
      </c>
      <c r="T2" s="13">
        <v>3767</v>
      </c>
      <c r="U2" s="16">
        <v>1059</v>
      </c>
      <c r="V2" s="15">
        <v>1071</v>
      </c>
      <c r="W2" s="15">
        <v>1706</v>
      </c>
      <c r="X2" s="15">
        <v>338</v>
      </c>
      <c r="Y2" s="15">
        <v>489</v>
      </c>
      <c r="Z2" s="15">
        <v>827</v>
      </c>
      <c r="AA2" s="13">
        <v>2303</v>
      </c>
      <c r="AB2" s="15">
        <v>91</v>
      </c>
      <c r="AC2" s="15">
        <v>9</v>
      </c>
      <c r="AD2" s="15">
        <v>1398</v>
      </c>
      <c r="AE2" s="15">
        <v>35</v>
      </c>
      <c r="AF2" s="15">
        <v>16</v>
      </c>
      <c r="AG2" s="17">
        <v>0.94212901513140435</v>
      </c>
      <c r="AH2" s="15">
        <v>704</v>
      </c>
      <c r="AI2" s="15">
        <v>148</v>
      </c>
      <c r="AJ2" s="13">
        <v>2384</v>
      </c>
      <c r="AK2" s="13">
        <v>774</v>
      </c>
      <c r="AL2" s="13">
        <v>1006</v>
      </c>
      <c r="AM2" s="13">
        <v>3</v>
      </c>
      <c r="AN2" s="13">
        <v>51</v>
      </c>
      <c r="AO2" s="13">
        <v>2</v>
      </c>
      <c r="AP2" s="13">
        <v>28</v>
      </c>
      <c r="AQ2" s="13">
        <v>1</v>
      </c>
      <c r="AR2" s="13">
        <v>23</v>
      </c>
      <c r="AS2" s="13">
        <v>104476</v>
      </c>
      <c r="AT2" s="13">
        <v>100258</v>
      </c>
      <c r="AU2" s="13">
        <v>5399</v>
      </c>
      <c r="AV2" s="13">
        <v>248094</v>
      </c>
      <c r="AW2" s="13">
        <v>233824</v>
      </c>
      <c r="AX2" s="13">
        <v>11579</v>
      </c>
      <c r="AY2" s="18">
        <f>'Tabela '!$L2/'Tabela '!$J2</f>
        <v>5.6859571023876974E-2</v>
      </c>
      <c r="AZ2" s="18">
        <f>'Tabela '!$M2/'Tabela '!$J2</f>
        <v>8.0938891137191421E-4</v>
      </c>
      <c r="BA2" s="18">
        <f t="shared" ref="BA2:BA65" si="0">M2/L2</f>
        <v>1.4234875444839857E-2</v>
      </c>
      <c r="BB2" s="18">
        <f t="shared" ref="BB2:BB65" si="1">N2/P2</f>
        <v>0.54341534008683068</v>
      </c>
      <c r="BC2" s="18">
        <f t="shared" ref="BC2:BC65" si="2">O2/P2</f>
        <v>0.62916063675832123</v>
      </c>
      <c r="BD2" s="18">
        <f>'Tabela '!$BC2-'Tabela '!$BB2</f>
        <v>8.5745296671490556E-2</v>
      </c>
      <c r="BE2" s="18">
        <f t="shared" ref="BE2:BE65" si="3">N2/J2</f>
        <v>0.30392553622015378</v>
      </c>
      <c r="BF2" s="18">
        <f t="shared" ref="BF2:BF65" si="4">O2/J2</f>
        <v>0.35188182921893968</v>
      </c>
      <c r="BG2" s="18">
        <f t="shared" ref="BG2:BG65" si="5">Q2/J2</f>
        <v>0.33164710643464185</v>
      </c>
      <c r="BH2" s="16">
        <f t="shared" ref="BH2:BH65" si="6">S2/Q2</f>
        <v>4244.433801098231</v>
      </c>
      <c r="BI2" s="37">
        <f t="shared" ref="BI2:BI65" si="7">S2/J2</f>
        <v>1407.6541885876163</v>
      </c>
      <c r="BJ2" s="17">
        <f t="shared" ref="BJ2:BJ65" si="8">S2/(AV2*1000)</f>
        <v>2.8040287149225698E-2</v>
      </c>
      <c r="BK2" s="17">
        <f t="shared" ref="BK2:BK65" si="9">R2/Q2</f>
        <v>0.11226357535082367</v>
      </c>
      <c r="BL2" s="18">
        <f>IFERROR('Tabela '!$J2/'Tabela '!$K2-1,"")</f>
        <v>0.12471552116522533</v>
      </c>
      <c r="BM2" s="17">
        <f t="shared" ref="BM2:BM65" si="10">IFERROR(U2/K2,"")</f>
        <v>0.24101046882111971</v>
      </c>
      <c r="BN2" s="19">
        <f>IFERROR('Tabela '!$J2/'Tabela '!$I2,"")</f>
        <v>3.1925972056053276</v>
      </c>
      <c r="BO2" s="18">
        <f t="shared" ref="BO2:BO65" si="11">IFERROR(1-AG2,"")</f>
        <v>5.7870984868595654E-2</v>
      </c>
      <c r="BP2" s="18">
        <f t="shared" ref="BP2:BP65" si="12">IFERROR(AH2/T2,"")</f>
        <v>0.1868861162728962</v>
      </c>
      <c r="BQ2" s="18">
        <f t="shared" ref="BQ2:BQ65" si="13">IFERROR(AI2/T2,"")</f>
        <v>3.9288558534642949E-2</v>
      </c>
      <c r="BR2" s="17">
        <v>0.53469999999999995</v>
      </c>
      <c r="BS2" s="18">
        <f t="shared" ref="BS2:BS65" si="14">IFERROR(AB2/T2,"")</f>
        <v>2.4157154234138573E-2</v>
      </c>
      <c r="BT2" s="18">
        <f t="shared" ref="BT2:BT65" si="15">IFERROR(AC2/T2,"")</f>
        <v>2.389169100079639E-3</v>
      </c>
      <c r="BU2" s="18">
        <f t="shared" ref="BU2:BU65" si="16">IFERROR(AE2/AD2,"")</f>
        <v>2.503576537911302E-2</v>
      </c>
      <c r="BV2" s="18">
        <f t="shared" ref="BV2:BV65" si="17">IFERROR(AF2/AD2,"")</f>
        <v>1.1444921316165951E-2</v>
      </c>
      <c r="BW2" s="18">
        <f t="shared" ref="BW2:BW65" si="18">IFERROR(W2/$K2,"")</f>
        <v>0.38825671370050069</v>
      </c>
      <c r="BX2" s="18">
        <f t="shared" ref="BX2:BX65" si="19">IFERROR(X2/$K2,"")</f>
        <v>7.6923076923076927E-2</v>
      </c>
      <c r="BY2" s="18">
        <f t="shared" ref="BY2:BY65" si="20">IFERROR(Y2/K2,"")</f>
        <v>0.1112881201638598</v>
      </c>
      <c r="BZ2" s="18">
        <f t="shared" ref="BZ2:BZ65" si="21">IFERROR(BY2+BX2,"")</f>
        <v>0.18821119708693673</v>
      </c>
      <c r="CA2" s="18">
        <f>IFERROR('Tabela '!$V2/'Tabela '!$K2,"")</f>
        <v>0.24374146563495677</v>
      </c>
      <c r="CB2" s="18">
        <f t="shared" ref="CB2:CB65" si="22">IFERROR(AA2/K2,"")</f>
        <v>0.5241238051888939</v>
      </c>
      <c r="CC2" s="20">
        <f>IFERROR('Tabela '!$AJ2/'Tabela '!$K2,"")</f>
        <v>0.54255803368229405</v>
      </c>
      <c r="CD2" s="21">
        <f>IFERROR('Tabela '!$AJ2/'Tabela '!$AK2,"")</f>
        <v>3.0801033591731266</v>
      </c>
      <c r="CE2" s="20">
        <f t="shared" ref="CE2:CE65" si="23">IFERROR((AJ2-AK2)/AJ2,"")</f>
        <v>0.67533557046979864</v>
      </c>
      <c r="CF2" s="18">
        <f t="shared" ref="CF2:CF65" si="24">IFERROR(AK2/K2,"")</f>
        <v>0.17614929449248976</v>
      </c>
      <c r="CG2" s="18">
        <f t="shared" ref="CG2:CG65" si="25">AL2/J2</f>
        <v>0.20356131121003643</v>
      </c>
      <c r="CH2" s="18">
        <f t="shared" ref="CH2:CH65" si="26">AL2/AK2-1</f>
        <v>0.29974160206718348</v>
      </c>
      <c r="CI2" s="18">
        <f t="shared" ref="CI2:CI65" si="27">IFERROR(CG2-CF2,"")</f>
        <v>2.7412016717546672E-2</v>
      </c>
      <c r="CJ2" s="17">
        <f t="shared" ref="CJ2:CJ65" si="28">IFERROR(CN2+CR2,"")</f>
        <v>3.875968992248062E-3</v>
      </c>
      <c r="CK2" s="17">
        <f t="shared" ref="CK2:CK65" si="29">IFERROR(CO2+CS2,"")</f>
        <v>5.0695825049701791E-2</v>
      </c>
      <c r="CL2" s="17">
        <f t="shared" ref="CL2:CL65" si="30">IFERROR(CK2-CJ2,"")</f>
        <v>4.6819856057453729E-2</v>
      </c>
      <c r="CM2" s="17">
        <f t="shared" ref="CM2:CM65" si="31">IFERROR(AN2/AM2-1,"")</f>
        <v>16</v>
      </c>
      <c r="CN2" s="17">
        <f>IFERROR('Tabela '!$AO2/'Tabela '!$AK2,"")</f>
        <v>2.5839793281653748E-3</v>
      </c>
      <c r="CO2" s="17">
        <f>IFERROR('Tabela '!$AP2/'Tabela '!$AL2,"")</f>
        <v>2.7833001988071572E-2</v>
      </c>
      <c r="CP2" s="17">
        <f>IFERROR('Tabela '!$CO2-'Tabela '!$CN2,"")</f>
        <v>2.5249022659906199E-2</v>
      </c>
      <c r="CQ2" s="17">
        <f t="shared" ref="CQ2:CQ65" si="32">IFERROR(AN2/AM2-1,"")</f>
        <v>16</v>
      </c>
      <c r="CR2" s="17">
        <f>IFERROR('Tabela '!$AQ2/'Tabela '!$AK2,"")</f>
        <v>1.2919896640826874E-3</v>
      </c>
      <c r="CS2" s="17">
        <f>IFERROR('Tabela '!$AR2/'Tabela '!$AL2,"")</f>
        <v>2.2862823061630219E-2</v>
      </c>
      <c r="CT2" s="17">
        <f>IFERROR('Tabela '!$CS2-'Tabela '!$CR2,"")</f>
        <v>2.1570833397547531E-2</v>
      </c>
      <c r="CU2" s="17">
        <f t="shared" ref="CU2:CU65" si="33">IFERROR(AR2/AQ2-1,"")</f>
        <v>22</v>
      </c>
      <c r="CV2" s="21">
        <f>IFERROR('Tabela '!$AS2/'Tabela '!$K2,"")</f>
        <v>23.77696859353664</v>
      </c>
      <c r="CW2" s="21">
        <f>IFERROR('Tabela '!$AV2/'Tabela '!$J2,"")</f>
        <v>50.201133144475918</v>
      </c>
      <c r="CX2" s="17">
        <f>IFERROR('Tabela '!$AV2/'Tabela '!$AS2-1,"")</f>
        <v>1.3746506374669782</v>
      </c>
      <c r="CY2" s="20">
        <f>IFERROR('Tabela '!$CW2/'Tabela '!$CV2-1,"")</f>
        <v>1.1113344599412995</v>
      </c>
      <c r="CZ2" s="17">
        <f>IFERROR('Tabela '!$AU2/'Tabela '!$AT2,"")</f>
        <v>5.3851064254224104E-2</v>
      </c>
      <c r="DA2" s="17">
        <f t="shared" ref="DA2:DA65" si="34">IFERROR(AX2/AW2,"")</f>
        <v>4.9520151909128236E-2</v>
      </c>
      <c r="DB2" s="17">
        <f t="shared" ref="DB2:DB65" si="35">IFERROR(DA2-CZ2,"")</f>
        <v>-4.3309123450958678E-3</v>
      </c>
      <c r="DC2" s="22">
        <f t="shared" ref="DC2:DC65" si="36">IFERROR(AU2/(AM2+AO2),"")</f>
        <v>1079.8</v>
      </c>
      <c r="DD2" s="22">
        <f t="shared" ref="DD2:DD65" si="37">IFERROR(AX2/(AN2+AP2),"")</f>
        <v>146.56962025316454</v>
      </c>
      <c r="DE2" s="17">
        <f t="shared" ref="DE2:DE65" si="38">IFERROR(DD2/DC2-1,"")</f>
        <v>-0.86426225203448359</v>
      </c>
      <c r="DH2" s="23"/>
      <c r="DQ2" s="23"/>
      <c r="DR2" s="23"/>
      <c r="DU2" s="23"/>
      <c r="DV2" s="23"/>
      <c r="DX2" s="23"/>
      <c r="EA2" s="23"/>
      <c r="EB2" s="23"/>
    </row>
    <row r="3" spans="1:132" ht="13.8" x14ac:dyDescent="0.25">
      <c r="A3" s="24" t="s">
        <v>133</v>
      </c>
      <c r="B3" s="24">
        <v>43</v>
      </c>
      <c r="C3" s="24">
        <v>4300059</v>
      </c>
      <c r="D3" s="24">
        <v>430005</v>
      </c>
      <c r="E3" s="55" t="s">
        <v>728</v>
      </c>
      <c r="F3" s="55" t="s">
        <v>729</v>
      </c>
      <c r="G3" s="55" t="s">
        <v>730</v>
      </c>
      <c r="H3" s="25" t="s">
        <v>135</v>
      </c>
      <c r="I3" s="26">
        <v>291.90199999999999</v>
      </c>
      <c r="J3" s="27">
        <v>3743</v>
      </c>
      <c r="K3" s="26">
        <v>3722</v>
      </c>
      <c r="L3" s="26">
        <v>394</v>
      </c>
      <c r="M3" s="26">
        <v>9</v>
      </c>
      <c r="N3" s="26">
        <v>1450</v>
      </c>
      <c r="O3" s="26">
        <v>1659</v>
      </c>
      <c r="P3" s="26">
        <v>2389</v>
      </c>
      <c r="Q3" s="28">
        <v>658</v>
      </c>
      <c r="R3" s="28">
        <v>80</v>
      </c>
      <c r="S3" s="28">
        <v>2739687</v>
      </c>
      <c r="T3" s="26">
        <v>3235</v>
      </c>
      <c r="U3" s="29">
        <v>1447</v>
      </c>
      <c r="V3" s="28">
        <v>930</v>
      </c>
      <c r="W3" s="28">
        <v>473</v>
      </c>
      <c r="X3" s="28">
        <v>48</v>
      </c>
      <c r="Y3" s="28">
        <v>344</v>
      </c>
      <c r="Z3" s="28">
        <v>392</v>
      </c>
      <c r="AA3" s="26">
        <v>1879</v>
      </c>
      <c r="AB3" s="28">
        <v>64</v>
      </c>
      <c r="AC3" s="28">
        <v>10</v>
      </c>
      <c r="AD3" s="28">
        <v>1168</v>
      </c>
      <c r="AE3" s="28">
        <v>10</v>
      </c>
      <c r="AF3" s="28">
        <v>14</v>
      </c>
      <c r="AG3" s="30">
        <v>0.95054095826893359</v>
      </c>
      <c r="AH3" s="28">
        <v>416</v>
      </c>
      <c r="AI3" s="28">
        <v>183</v>
      </c>
      <c r="AJ3" s="26">
        <v>2316</v>
      </c>
      <c r="AK3" s="26">
        <v>466</v>
      </c>
      <c r="AL3" s="26">
        <v>653</v>
      </c>
      <c r="AM3" s="26">
        <v>39</v>
      </c>
      <c r="AN3" s="26">
        <v>93</v>
      </c>
      <c r="AO3" s="26">
        <v>1</v>
      </c>
      <c r="AP3" s="26">
        <v>4</v>
      </c>
      <c r="AQ3" s="26">
        <v>38</v>
      </c>
      <c r="AR3" s="26">
        <v>89</v>
      </c>
      <c r="AS3" s="26">
        <v>100548</v>
      </c>
      <c r="AT3" s="26">
        <v>92605</v>
      </c>
      <c r="AU3" s="26">
        <v>7033</v>
      </c>
      <c r="AV3" s="26">
        <v>330832</v>
      </c>
      <c r="AW3" s="26">
        <v>295445</v>
      </c>
      <c r="AX3" s="26">
        <v>15941</v>
      </c>
      <c r="AY3" s="31">
        <f>'Tabela '!$L3/'Tabela '!$J3</f>
        <v>0.10526315789473684</v>
      </c>
      <c r="AZ3" s="31">
        <f>'Tabela '!$M3/'Tabela '!$J3</f>
        <v>2.4044883783061713E-3</v>
      </c>
      <c r="BA3" s="31">
        <f t="shared" si="0"/>
        <v>2.2842639593908629E-2</v>
      </c>
      <c r="BB3" s="31">
        <f t="shared" si="1"/>
        <v>0.60694851402260364</v>
      </c>
      <c r="BC3" s="31">
        <f t="shared" si="2"/>
        <v>0.69443281707827542</v>
      </c>
      <c r="BD3" s="31">
        <f>'Tabela '!$BC3-'Tabela '!$BB3</f>
        <v>8.7484303055671786E-2</v>
      </c>
      <c r="BE3" s="31">
        <f t="shared" si="3"/>
        <v>0.38738979428266096</v>
      </c>
      <c r="BF3" s="31">
        <f t="shared" si="4"/>
        <v>0.44322735773443761</v>
      </c>
      <c r="BG3" s="31">
        <f t="shared" si="5"/>
        <v>0.17579481699171787</v>
      </c>
      <c r="BH3" s="29">
        <f t="shared" si="6"/>
        <v>4163.6580547112462</v>
      </c>
      <c r="BI3" s="32">
        <f t="shared" si="7"/>
        <v>731.94950574405561</v>
      </c>
      <c r="BJ3" s="30">
        <f t="shared" si="8"/>
        <v>8.2812031484257864E-3</v>
      </c>
      <c r="BK3" s="30">
        <f t="shared" si="9"/>
        <v>0.12158054711246201</v>
      </c>
      <c r="BL3" s="31">
        <f>IFERROR('Tabela '!$J3/'Tabela '!$K3-1,"")</f>
        <v>5.6421278882321513E-3</v>
      </c>
      <c r="BM3" s="30">
        <f t="shared" si="10"/>
        <v>0.38876947877485224</v>
      </c>
      <c r="BN3" s="33">
        <f>IFERROR('Tabela '!$J3/'Tabela '!$I3,"")</f>
        <v>12.82279669204048</v>
      </c>
      <c r="BO3" s="31">
        <f t="shared" si="11"/>
        <v>4.9459041731066411E-2</v>
      </c>
      <c r="BP3" s="31">
        <f t="shared" si="12"/>
        <v>0.12859350850077281</v>
      </c>
      <c r="BQ3" s="31">
        <f t="shared" si="13"/>
        <v>5.6568778979907267E-2</v>
      </c>
      <c r="BR3" s="30">
        <v>0.59189999999999998</v>
      </c>
      <c r="BS3" s="31">
        <f t="shared" si="14"/>
        <v>1.9783616692426585E-2</v>
      </c>
      <c r="BT3" s="31">
        <f t="shared" si="15"/>
        <v>3.0911901081916537E-3</v>
      </c>
      <c r="BU3" s="31">
        <f t="shared" si="16"/>
        <v>8.5616438356164379E-3</v>
      </c>
      <c r="BV3" s="31">
        <f t="shared" si="17"/>
        <v>1.1986301369863013E-2</v>
      </c>
      <c r="BW3" s="31">
        <f t="shared" si="18"/>
        <v>0.12708221386351423</v>
      </c>
      <c r="BX3" s="31">
        <f t="shared" si="19"/>
        <v>1.2896292315959162E-2</v>
      </c>
      <c r="BY3" s="31">
        <f t="shared" si="20"/>
        <v>9.2423428264373997E-2</v>
      </c>
      <c r="BZ3" s="31">
        <f t="shared" si="21"/>
        <v>0.10531972058033316</v>
      </c>
      <c r="CA3" s="31">
        <f>IFERROR('Tabela '!$V3/'Tabela '!$K3,"")</f>
        <v>0.24986566362170876</v>
      </c>
      <c r="CB3" s="31">
        <f t="shared" si="22"/>
        <v>0.50483610961848469</v>
      </c>
      <c r="CC3" s="34">
        <f>IFERROR('Tabela '!$AJ3/'Tabela '!$K3,"")</f>
        <v>0.62224610424502957</v>
      </c>
      <c r="CD3" s="35">
        <f>IFERROR('Tabela '!$AJ3/'Tabela '!$AK3,"")</f>
        <v>4.969957081545064</v>
      </c>
      <c r="CE3" s="34">
        <f t="shared" si="23"/>
        <v>0.79879101899827287</v>
      </c>
      <c r="CF3" s="31">
        <f t="shared" si="24"/>
        <v>0.12520150456743687</v>
      </c>
      <c r="CG3" s="31">
        <f t="shared" si="25"/>
        <v>0.17445899011488111</v>
      </c>
      <c r="CH3" s="31">
        <f t="shared" si="26"/>
        <v>0.40128755364806867</v>
      </c>
      <c r="CI3" s="31">
        <f t="shared" si="27"/>
        <v>4.9257485547444246E-2</v>
      </c>
      <c r="CJ3" s="30">
        <f t="shared" si="28"/>
        <v>8.3690987124463517E-2</v>
      </c>
      <c r="CK3" s="30">
        <f t="shared" si="29"/>
        <v>0.14241960183767227</v>
      </c>
      <c r="CL3" s="30">
        <f t="shared" si="30"/>
        <v>5.8728614713208754E-2</v>
      </c>
      <c r="CM3" s="30">
        <f t="shared" si="31"/>
        <v>1.3846153846153846</v>
      </c>
      <c r="CN3" s="30">
        <f>IFERROR('Tabela '!$AO3/'Tabela '!$AK3,"")</f>
        <v>2.1459227467811159E-3</v>
      </c>
      <c r="CO3" s="30">
        <f>IFERROR('Tabela '!$AP3/'Tabela '!$AL3,"")</f>
        <v>6.1255742725880554E-3</v>
      </c>
      <c r="CP3" s="30">
        <f>IFERROR('Tabela '!$CO3-'Tabela '!$CN3,"")</f>
        <v>3.9796515258069395E-3</v>
      </c>
      <c r="CQ3" s="30">
        <f t="shared" si="32"/>
        <v>1.3846153846153846</v>
      </c>
      <c r="CR3" s="30">
        <f>IFERROR('Tabela '!$AQ3/'Tabela '!$AK3,"")</f>
        <v>8.15450643776824E-2</v>
      </c>
      <c r="CS3" s="30">
        <f>IFERROR('Tabela '!$AR3/'Tabela '!$AL3,"")</f>
        <v>0.13629402756508421</v>
      </c>
      <c r="CT3" s="30">
        <f>IFERROR('Tabela '!$CS3-'Tabela '!$CR3,"")</f>
        <v>5.4748963187401814E-2</v>
      </c>
      <c r="CU3" s="30">
        <f t="shared" si="33"/>
        <v>1.3421052631578947</v>
      </c>
      <c r="CV3" s="35">
        <f>IFERROR('Tabela '!$AS3/'Tabela '!$K3,"")</f>
        <v>27.014508328855452</v>
      </c>
      <c r="CW3" s="35">
        <f>IFERROR('Tabela '!$AV3/'Tabela '!$J3,"")</f>
        <v>88.38685546353193</v>
      </c>
      <c r="CX3" s="30">
        <f>IFERROR('Tabela '!$AV3/'Tabela '!$AS3-1,"")</f>
        <v>2.2902892151012453</v>
      </c>
      <c r="CY3" s="34">
        <f>IFERROR('Tabela '!$CW3/'Tabela '!$CV3-1,"")</f>
        <v>2.2718291366836323</v>
      </c>
      <c r="CZ3" s="30">
        <f>IFERROR('Tabela '!$AU3/'Tabela '!$AT3,"")</f>
        <v>7.5946223206090388E-2</v>
      </c>
      <c r="DA3" s="30">
        <f t="shared" si="34"/>
        <v>5.3955897036673493E-2</v>
      </c>
      <c r="DB3" s="30">
        <f t="shared" si="35"/>
        <v>-2.1990326169416895E-2</v>
      </c>
      <c r="DC3" s="36">
        <f t="shared" si="36"/>
        <v>175.82499999999999</v>
      </c>
      <c r="DD3" s="36">
        <f t="shared" si="37"/>
        <v>164.34020618556701</v>
      </c>
      <c r="DE3" s="30">
        <f t="shared" si="38"/>
        <v>-6.5319458634625183E-2</v>
      </c>
      <c r="DH3" s="23"/>
      <c r="DQ3" s="23"/>
      <c r="DR3" s="23"/>
      <c r="DU3" s="23"/>
      <c r="DV3" s="23"/>
      <c r="DX3" s="23"/>
      <c r="EA3" s="23"/>
      <c r="EB3" s="23"/>
    </row>
    <row r="4" spans="1:132" ht="13.8" x14ac:dyDescent="0.25">
      <c r="A4" s="11" t="s">
        <v>133</v>
      </c>
      <c r="B4" s="11">
        <v>43</v>
      </c>
      <c r="C4" s="11">
        <v>4300109</v>
      </c>
      <c r="D4" s="11">
        <v>430010</v>
      </c>
      <c r="E4" s="54" t="s">
        <v>731</v>
      </c>
      <c r="F4" s="54" t="s">
        <v>732</v>
      </c>
      <c r="G4" s="54" t="s">
        <v>733</v>
      </c>
      <c r="H4" s="12" t="s">
        <v>136</v>
      </c>
      <c r="I4" s="13">
        <v>536.11400000000003</v>
      </c>
      <c r="J4" s="14">
        <v>16401</v>
      </c>
      <c r="K4" s="13">
        <v>16722</v>
      </c>
      <c r="L4" s="13">
        <v>987</v>
      </c>
      <c r="M4" s="13">
        <v>13</v>
      </c>
      <c r="N4" s="13">
        <v>5255</v>
      </c>
      <c r="O4" s="13">
        <v>6043</v>
      </c>
      <c r="P4" s="13">
        <v>9992</v>
      </c>
      <c r="Q4" s="15">
        <v>4144</v>
      </c>
      <c r="R4" s="15">
        <v>604</v>
      </c>
      <c r="S4" s="15">
        <v>17829090</v>
      </c>
      <c r="T4" s="13">
        <v>14825</v>
      </c>
      <c r="U4" s="16">
        <v>6889</v>
      </c>
      <c r="V4" s="15">
        <v>4284</v>
      </c>
      <c r="W4" s="15">
        <v>6984</v>
      </c>
      <c r="X4" s="15">
        <v>517</v>
      </c>
      <c r="Y4" s="15">
        <v>1534</v>
      </c>
      <c r="Z4" s="15">
        <v>2051</v>
      </c>
      <c r="AA4" s="13">
        <v>8349</v>
      </c>
      <c r="AB4" s="15">
        <v>378</v>
      </c>
      <c r="AC4" s="15">
        <v>21</v>
      </c>
      <c r="AD4" s="15">
        <v>5431</v>
      </c>
      <c r="AE4" s="15">
        <v>67</v>
      </c>
      <c r="AF4" s="15">
        <v>38</v>
      </c>
      <c r="AG4" s="17">
        <v>0.93706576728499158</v>
      </c>
      <c r="AH4" s="15">
        <v>2660</v>
      </c>
      <c r="AI4" s="15">
        <v>648</v>
      </c>
      <c r="AJ4" s="13">
        <v>11573</v>
      </c>
      <c r="AK4" s="13">
        <v>2073</v>
      </c>
      <c r="AL4" s="13">
        <v>2680</v>
      </c>
      <c r="AM4" s="13">
        <v>696</v>
      </c>
      <c r="AN4" s="13">
        <v>821</v>
      </c>
      <c r="AO4" s="13">
        <v>119</v>
      </c>
      <c r="AP4" s="13">
        <v>153</v>
      </c>
      <c r="AQ4" s="13">
        <v>577</v>
      </c>
      <c r="AR4" s="13">
        <v>668</v>
      </c>
      <c r="AS4" s="13">
        <v>245071</v>
      </c>
      <c r="AT4" s="13">
        <v>220706</v>
      </c>
      <c r="AU4" s="13">
        <v>27290</v>
      </c>
      <c r="AV4" s="13">
        <v>499985</v>
      </c>
      <c r="AW4" s="13">
        <v>454572</v>
      </c>
      <c r="AX4" s="13">
        <v>92741</v>
      </c>
      <c r="AY4" s="18">
        <f>'Tabela '!$L4/'Tabela '!$J4</f>
        <v>6.0179257362355951E-2</v>
      </c>
      <c r="AZ4" s="18">
        <f>'Tabela '!$M4/'Tabela '!$J4</f>
        <v>7.9263459545149688E-4</v>
      </c>
      <c r="BA4" s="18">
        <f t="shared" si="0"/>
        <v>1.3171225937183385E-2</v>
      </c>
      <c r="BB4" s="18">
        <f t="shared" si="1"/>
        <v>0.52592073658927141</v>
      </c>
      <c r="BC4" s="18">
        <f t="shared" si="2"/>
        <v>0.60478382706164935</v>
      </c>
      <c r="BD4" s="18">
        <f>'Tabela '!$BC4-'Tabela '!$BB4</f>
        <v>7.8863090472377939E-2</v>
      </c>
      <c r="BE4" s="18">
        <f t="shared" si="3"/>
        <v>0.32040729223827813</v>
      </c>
      <c r="BF4" s="18">
        <f t="shared" si="4"/>
        <v>0.36845314310103044</v>
      </c>
      <c r="BG4" s="18">
        <f t="shared" si="5"/>
        <v>0.25266752027315409</v>
      </c>
      <c r="BH4" s="16">
        <f t="shared" si="6"/>
        <v>4302.3865830115828</v>
      </c>
      <c r="BI4" s="37">
        <f t="shared" si="7"/>
        <v>1087.0733491860253</v>
      </c>
      <c r="BJ4" s="17">
        <f t="shared" si="8"/>
        <v>3.5659249777493324E-2</v>
      </c>
      <c r="BK4" s="17">
        <f t="shared" si="9"/>
        <v>0.14575289575289574</v>
      </c>
      <c r="BL4" s="18">
        <f>IFERROR('Tabela '!$J4/'Tabela '!$K4-1,"")</f>
        <v>-1.9196268388948723E-2</v>
      </c>
      <c r="BM4" s="17">
        <f t="shared" si="10"/>
        <v>0.4119722521229518</v>
      </c>
      <c r="BN4" s="19">
        <f>IFERROR('Tabela '!$J4/'Tabela '!$I4,"")</f>
        <v>30.592374010005333</v>
      </c>
      <c r="BO4" s="18">
        <f t="shared" si="11"/>
        <v>6.293423271500842E-2</v>
      </c>
      <c r="BP4" s="18">
        <f t="shared" si="12"/>
        <v>0.17942664418212478</v>
      </c>
      <c r="BQ4" s="18">
        <f t="shared" si="13"/>
        <v>4.3709949409780777E-2</v>
      </c>
      <c r="BR4" s="17">
        <v>0.52259999999999995</v>
      </c>
      <c r="BS4" s="18">
        <f t="shared" si="14"/>
        <v>2.5497470489038786E-2</v>
      </c>
      <c r="BT4" s="18">
        <f t="shared" si="15"/>
        <v>1.4165261382799326E-3</v>
      </c>
      <c r="BU4" s="18">
        <f t="shared" si="16"/>
        <v>1.2336586264039771E-2</v>
      </c>
      <c r="BV4" s="18">
        <f t="shared" si="17"/>
        <v>6.9968698213956912E-3</v>
      </c>
      <c r="BW4" s="18">
        <f t="shared" si="18"/>
        <v>0.41765339074273411</v>
      </c>
      <c r="BX4" s="18">
        <f t="shared" si="19"/>
        <v>3.0917354383446956E-2</v>
      </c>
      <c r="BY4" s="18">
        <f t="shared" si="20"/>
        <v>9.1735438344695608E-2</v>
      </c>
      <c r="BZ4" s="18">
        <f t="shared" si="21"/>
        <v>0.12265279272814256</v>
      </c>
      <c r="CA4" s="18">
        <f>IFERROR('Tabela '!$V4/'Tabela '!$K4,"")</f>
        <v>0.25618945102260493</v>
      </c>
      <c r="CB4" s="18">
        <f t="shared" si="22"/>
        <v>0.49928238249013274</v>
      </c>
      <c r="CC4" s="20">
        <f>IFERROR('Tabela '!$AJ4/'Tabela '!$K4,"")</f>
        <v>0.69208228680779815</v>
      </c>
      <c r="CD4" s="21">
        <f>IFERROR('Tabela '!$AJ4/'Tabela '!$AK4,"")</f>
        <v>5.5827303424987944</v>
      </c>
      <c r="CE4" s="20">
        <f t="shared" si="23"/>
        <v>0.82087617730925433</v>
      </c>
      <c r="CF4" s="18">
        <f t="shared" si="24"/>
        <v>0.12396842482956584</v>
      </c>
      <c r="CG4" s="18">
        <f t="shared" si="25"/>
        <v>0.16340467044692397</v>
      </c>
      <c r="CH4" s="18">
        <f t="shared" si="26"/>
        <v>0.29281234925229138</v>
      </c>
      <c r="CI4" s="18">
        <f t="shared" si="27"/>
        <v>3.9436245617358132E-2</v>
      </c>
      <c r="CJ4" s="17">
        <f t="shared" si="28"/>
        <v>0.33574529667149061</v>
      </c>
      <c r="CK4" s="17">
        <f t="shared" si="29"/>
        <v>0.30634328358208956</v>
      </c>
      <c r="CL4" s="17">
        <f t="shared" si="30"/>
        <v>-2.9402013089401047E-2</v>
      </c>
      <c r="CM4" s="17">
        <f t="shared" si="31"/>
        <v>0.17959770114942519</v>
      </c>
      <c r="CN4" s="17">
        <f>IFERROR('Tabela '!$AO4/'Tabela '!$AK4,"")</f>
        <v>5.7404727448142789E-2</v>
      </c>
      <c r="CO4" s="17">
        <f>IFERROR('Tabela '!$AP4/'Tabela '!$AL4,"")</f>
        <v>5.708955223880597E-2</v>
      </c>
      <c r="CP4" s="17">
        <f>IFERROR('Tabela '!$CO4-'Tabela '!$CN4,"")</f>
        <v>-3.1517520933681958E-4</v>
      </c>
      <c r="CQ4" s="17">
        <f t="shared" si="32"/>
        <v>0.17959770114942519</v>
      </c>
      <c r="CR4" s="17">
        <f>IFERROR('Tabela '!$AQ4/'Tabela '!$AK4,"")</f>
        <v>0.27834056922334782</v>
      </c>
      <c r="CS4" s="17">
        <f>IFERROR('Tabela '!$AR4/'Tabela '!$AL4,"")</f>
        <v>0.24925373134328357</v>
      </c>
      <c r="CT4" s="17">
        <f>IFERROR('Tabela '!$CS4-'Tabela '!$CR4,"")</f>
        <v>-2.9086837880064248E-2</v>
      </c>
      <c r="CU4" s="17">
        <f t="shared" si="33"/>
        <v>0.15771230502599654</v>
      </c>
      <c r="CV4" s="21">
        <f>IFERROR('Tabela '!$AS4/'Tabela '!$K4,"")</f>
        <v>14.65560339672288</v>
      </c>
      <c r="CW4" s="21">
        <f>IFERROR('Tabela '!$AV4/'Tabela '!$J4,"")</f>
        <v>30.48503140052436</v>
      </c>
      <c r="CX4" s="17">
        <f>IFERROR('Tabela '!$AV4/'Tabela '!$AS4-1,"")</f>
        <v>1.0401638708782355</v>
      </c>
      <c r="CY4" s="20">
        <f>IFERROR('Tabela '!$CW4/'Tabela '!$CV4-1,"")</f>
        <v>1.0800939118849979</v>
      </c>
      <c r="CZ4" s="17">
        <f>IFERROR('Tabela '!$AU4/'Tabela '!$AT4,"")</f>
        <v>0.12364865477150598</v>
      </c>
      <c r="DA4" s="17">
        <f t="shared" si="34"/>
        <v>0.20401828533213659</v>
      </c>
      <c r="DB4" s="17">
        <f t="shared" si="35"/>
        <v>8.0369630560630609E-2</v>
      </c>
      <c r="DC4" s="22">
        <f t="shared" si="36"/>
        <v>33.484662576687114</v>
      </c>
      <c r="DD4" s="22">
        <f t="shared" si="37"/>
        <v>95.216632443531822</v>
      </c>
      <c r="DE4" s="17">
        <f t="shared" si="38"/>
        <v>1.8435894262176049</v>
      </c>
      <c r="DH4" s="23"/>
      <c r="DQ4" s="23"/>
      <c r="DR4" s="23"/>
      <c r="DU4" s="23"/>
      <c r="DV4" s="23"/>
      <c r="DX4" s="23"/>
      <c r="EA4" s="23"/>
      <c r="EB4" s="23"/>
    </row>
    <row r="5" spans="1:132" ht="13.8" x14ac:dyDescent="0.25">
      <c r="A5" s="24" t="s">
        <v>133</v>
      </c>
      <c r="B5" s="24">
        <v>43</v>
      </c>
      <c r="C5" s="24">
        <v>4300208</v>
      </c>
      <c r="D5" s="24">
        <v>430020</v>
      </c>
      <c r="E5" s="55" t="s">
        <v>728</v>
      </c>
      <c r="F5" s="55" t="s">
        <v>734</v>
      </c>
      <c r="G5" s="55" t="s">
        <v>735</v>
      </c>
      <c r="H5" s="25" t="s">
        <v>137</v>
      </c>
      <c r="I5" s="26">
        <v>323.23899999999998</v>
      </c>
      <c r="J5" s="27">
        <v>6987</v>
      </c>
      <c r="K5" s="26">
        <v>7255</v>
      </c>
      <c r="L5" s="26">
        <v>630</v>
      </c>
      <c r="M5" s="26">
        <v>22</v>
      </c>
      <c r="N5" s="26">
        <v>2788</v>
      </c>
      <c r="O5" s="26">
        <v>3116</v>
      </c>
      <c r="P5" s="26">
        <v>4751</v>
      </c>
      <c r="Q5" s="28">
        <v>1364</v>
      </c>
      <c r="R5" s="28">
        <v>182</v>
      </c>
      <c r="S5" s="28">
        <v>5734345</v>
      </c>
      <c r="T5" s="26">
        <v>6449</v>
      </c>
      <c r="U5" s="29">
        <v>4108</v>
      </c>
      <c r="V5" s="28">
        <v>1661</v>
      </c>
      <c r="W5" s="28">
        <v>2797</v>
      </c>
      <c r="X5" s="28">
        <v>120</v>
      </c>
      <c r="Y5" s="28">
        <v>868</v>
      </c>
      <c r="Z5" s="28">
        <v>988</v>
      </c>
      <c r="AA5" s="26">
        <v>3585</v>
      </c>
      <c r="AB5" s="28">
        <v>161</v>
      </c>
      <c r="AC5" s="28">
        <v>19</v>
      </c>
      <c r="AD5" s="28">
        <v>2467</v>
      </c>
      <c r="AE5" s="28">
        <v>16</v>
      </c>
      <c r="AF5" s="28">
        <v>20</v>
      </c>
      <c r="AG5" s="30">
        <v>0.95146534346410294</v>
      </c>
      <c r="AH5" s="28">
        <v>1130</v>
      </c>
      <c r="AI5" s="28">
        <v>375</v>
      </c>
      <c r="AJ5" s="26">
        <v>4646</v>
      </c>
      <c r="AK5" s="26">
        <v>1009</v>
      </c>
      <c r="AL5" s="26">
        <v>1157</v>
      </c>
      <c r="AM5" s="26">
        <v>127</v>
      </c>
      <c r="AN5" s="26">
        <v>189</v>
      </c>
      <c r="AO5" s="26">
        <v>12</v>
      </c>
      <c r="AP5" s="26">
        <v>80</v>
      </c>
      <c r="AQ5" s="26">
        <v>115</v>
      </c>
      <c r="AR5" s="26">
        <v>109</v>
      </c>
      <c r="AS5" s="26">
        <v>132823</v>
      </c>
      <c r="AT5" s="26">
        <v>122491</v>
      </c>
      <c r="AU5" s="26">
        <v>5922</v>
      </c>
      <c r="AV5" s="26">
        <v>298759</v>
      </c>
      <c r="AW5" s="26">
        <v>277609</v>
      </c>
      <c r="AX5" s="26">
        <v>21940</v>
      </c>
      <c r="AY5" s="31">
        <f>'Tabela '!$L5/'Tabela '!$J5</f>
        <v>9.0167453842851006E-2</v>
      </c>
      <c r="AZ5" s="31">
        <f>'Tabela '!$M5/'Tabela '!$J5</f>
        <v>3.1487047373694003E-3</v>
      </c>
      <c r="BA5" s="31">
        <f t="shared" si="0"/>
        <v>3.4920634920634921E-2</v>
      </c>
      <c r="BB5" s="31">
        <f t="shared" si="1"/>
        <v>0.58682382656282883</v>
      </c>
      <c r="BC5" s="31">
        <f t="shared" si="2"/>
        <v>0.65586192380551467</v>
      </c>
      <c r="BD5" s="31">
        <f>'Tabela '!$BC5-'Tabela '!$BB5</f>
        <v>6.9038097242685836E-2</v>
      </c>
      <c r="BE5" s="31">
        <f t="shared" si="3"/>
        <v>0.39902676399026765</v>
      </c>
      <c r="BF5" s="31">
        <f t="shared" si="4"/>
        <v>0.44597108916559325</v>
      </c>
      <c r="BG5" s="31">
        <f t="shared" si="5"/>
        <v>0.19521969371690281</v>
      </c>
      <c r="BH5" s="29">
        <f t="shared" si="6"/>
        <v>4204.0652492668623</v>
      </c>
      <c r="BI5" s="32">
        <f t="shared" si="7"/>
        <v>820.71633032775151</v>
      </c>
      <c r="BJ5" s="30">
        <f t="shared" si="8"/>
        <v>1.919388202531137E-2</v>
      </c>
      <c r="BK5" s="30">
        <f t="shared" si="9"/>
        <v>0.13343108504398826</v>
      </c>
      <c r="BL5" s="31">
        <f>IFERROR('Tabela '!$J5/'Tabela '!$K5-1,"")</f>
        <v>-3.6940041350792541E-2</v>
      </c>
      <c r="BM5" s="30">
        <f t="shared" si="10"/>
        <v>0.56623018607856646</v>
      </c>
      <c r="BN5" s="33">
        <f>IFERROR('Tabela '!$J5/'Tabela '!$I5,"")</f>
        <v>21.615584753077446</v>
      </c>
      <c r="BO5" s="31">
        <f t="shared" si="11"/>
        <v>4.8534656535897058E-2</v>
      </c>
      <c r="BP5" s="31">
        <f t="shared" si="12"/>
        <v>0.17522096449061869</v>
      </c>
      <c r="BQ5" s="31">
        <f t="shared" si="13"/>
        <v>5.8148550162815942E-2</v>
      </c>
      <c r="BR5" s="30">
        <v>0.47599999999999998</v>
      </c>
      <c r="BS5" s="31">
        <f t="shared" si="14"/>
        <v>2.4965110869902312E-2</v>
      </c>
      <c r="BT5" s="31">
        <f t="shared" si="15"/>
        <v>2.9461932082493411E-3</v>
      </c>
      <c r="BU5" s="31">
        <f t="shared" si="16"/>
        <v>6.4856100526955816E-3</v>
      </c>
      <c r="BV5" s="31">
        <f t="shared" si="17"/>
        <v>8.1070125658694765E-3</v>
      </c>
      <c r="BW5" s="31">
        <f t="shared" si="18"/>
        <v>0.38552722260509992</v>
      </c>
      <c r="BX5" s="31">
        <f t="shared" si="19"/>
        <v>1.6540317022742935E-2</v>
      </c>
      <c r="BY5" s="31">
        <f t="shared" si="20"/>
        <v>0.11964162646450724</v>
      </c>
      <c r="BZ5" s="31">
        <f t="shared" si="21"/>
        <v>0.13618194348725018</v>
      </c>
      <c r="CA5" s="31">
        <f>IFERROR('Tabela '!$V5/'Tabela '!$K5,"")</f>
        <v>0.22894555478980014</v>
      </c>
      <c r="CB5" s="31">
        <f t="shared" si="22"/>
        <v>0.49414197105444518</v>
      </c>
      <c r="CC5" s="34">
        <f>IFERROR('Tabela '!$AJ5/'Tabela '!$K5,"")</f>
        <v>0.64038594073053068</v>
      </c>
      <c r="CD5" s="35">
        <f>IFERROR('Tabela '!$AJ5/'Tabela '!$AK5,"")</f>
        <v>4.6045589692765114</v>
      </c>
      <c r="CE5" s="34">
        <f t="shared" si="23"/>
        <v>0.78282393456736976</v>
      </c>
      <c r="CF5" s="31">
        <f t="shared" si="24"/>
        <v>0.1390764989662302</v>
      </c>
      <c r="CG5" s="31">
        <f t="shared" si="25"/>
        <v>0.16559324459710892</v>
      </c>
      <c r="CH5" s="31">
        <f t="shared" si="26"/>
        <v>0.14667988107036667</v>
      </c>
      <c r="CI5" s="31">
        <f t="shared" si="27"/>
        <v>2.6516745630878719E-2</v>
      </c>
      <c r="CJ5" s="30">
        <f t="shared" si="28"/>
        <v>0.12586719524281467</v>
      </c>
      <c r="CK5" s="30">
        <f t="shared" si="29"/>
        <v>0.16335350043215213</v>
      </c>
      <c r="CL5" s="30">
        <f t="shared" si="30"/>
        <v>3.748630518933746E-2</v>
      </c>
      <c r="CM5" s="30">
        <f t="shared" si="31"/>
        <v>0.48818897637795278</v>
      </c>
      <c r="CN5" s="30">
        <f>IFERROR('Tabela '!$AO5/'Tabela '!$AK5,"")</f>
        <v>1.1892963330029732E-2</v>
      </c>
      <c r="CO5" s="30">
        <f>IFERROR('Tabela '!$AP5/'Tabela '!$AL5,"")</f>
        <v>6.9144338807260161E-2</v>
      </c>
      <c r="CP5" s="30">
        <f>IFERROR('Tabela '!$CO5-'Tabela '!$CN5,"")</f>
        <v>5.7251375477230429E-2</v>
      </c>
      <c r="CQ5" s="30">
        <f t="shared" si="32"/>
        <v>0.48818897637795278</v>
      </c>
      <c r="CR5" s="30">
        <f>IFERROR('Tabela '!$AQ5/'Tabela '!$AK5,"")</f>
        <v>0.11397423191278494</v>
      </c>
      <c r="CS5" s="30">
        <f>IFERROR('Tabela '!$AR5/'Tabela '!$AL5,"")</f>
        <v>9.4209161624891957E-2</v>
      </c>
      <c r="CT5" s="30">
        <f>IFERROR('Tabela '!$CS5-'Tabela '!$CR5,"")</f>
        <v>-1.9765070287892983E-2</v>
      </c>
      <c r="CU5" s="30">
        <f t="shared" si="33"/>
        <v>-5.2173913043478293E-2</v>
      </c>
      <c r="CV5" s="35">
        <f>IFERROR('Tabela '!$AS5/'Tabela '!$K5,"")</f>
        <v>18.307787732598207</v>
      </c>
      <c r="CW5" s="35">
        <f>IFERROR('Tabela '!$AV5/'Tabela '!$J5,"")</f>
        <v>42.759267210533849</v>
      </c>
      <c r="CX5" s="30">
        <f>IFERROR('Tabela '!$AV5/'Tabela '!$AS5-1,"")</f>
        <v>1.2493017022654209</v>
      </c>
      <c r="CY5" s="34">
        <f>IFERROR('Tabela '!$CW5/'Tabela '!$CV5-1,"")</f>
        <v>1.3355780520875382</v>
      </c>
      <c r="CZ5" s="30">
        <f>IFERROR('Tabela '!$AU5/'Tabela '!$AT5,"")</f>
        <v>4.8346409123935639E-2</v>
      </c>
      <c r="DA5" s="30">
        <f t="shared" si="34"/>
        <v>7.9032019855264063E-2</v>
      </c>
      <c r="DB5" s="30">
        <f t="shared" si="35"/>
        <v>3.0685610731328423E-2</v>
      </c>
      <c r="DC5" s="36">
        <f t="shared" si="36"/>
        <v>42.60431654676259</v>
      </c>
      <c r="DD5" s="36">
        <f t="shared" si="37"/>
        <v>81.561338289962819</v>
      </c>
      <c r="DE5" s="30">
        <f t="shared" si="38"/>
        <v>0.91439142558338937</v>
      </c>
      <c r="DH5" s="23"/>
      <c r="DQ5" s="23"/>
      <c r="DR5" s="23"/>
      <c r="DU5" s="23"/>
      <c r="DV5" s="23"/>
      <c r="DX5" s="23"/>
      <c r="EA5" s="23"/>
      <c r="EB5" s="23"/>
    </row>
    <row r="6" spans="1:132" ht="13.8" x14ac:dyDescent="0.25">
      <c r="A6" s="11" t="s">
        <v>133</v>
      </c>
      <c r="B6" s="11">
        <v>43</v>
      </c>
      <c r="C6" s="11">
        <v>4300307</v>
      </c>
      <c r="D6" s="11">
        <v>430030</v>
      </c>
      <c r="E6" s="54" t="s">
        <v>728</v>
      </c>
      <c r="F6" s="54" t="s">
        <v>736</v>
      </c>
      <c r="G6" s="54" t="s">
        <v>737</v>
      </c>
      <c r="H6" s="12" t="s">
        <v>138</v>
      </c>
      <c r="I6" s="13">
        <v>316.73599999999999</v>
      </c>
      <c r="J6" s="14">
        <v>5827</v>
      </c>
      <c r="K6" s="13">
        <v>7045</v>
      </c>
      <c r="L6" s="13">
        <v>231</v>
      </c>
      <c r="M6" s="13">
        <v>9</v>
      </c>
      <c r="N6" s="13">
        <v>1976</v>
      </c>
      <c r="O6" s="13">
        <v>2355</v>
      </c>
      <c r="P6" s="13">
        <v>4264</v>
      </c>
      <c r="Q6" s="15">
        <v>1512</v>
      </c>
      <c r="R6" s="15">
        <v>137</v>
      </c>
      <c r="S6" s="15">
        <v>6121835</v>
      </c>
      <c r="T6" s="13">
        <v>6375</v>
      </c>
      <c r="U6" s="16">
        <v>2165</v>
      </c>
      <c r="V6" s="15">
        <v>1227</v>
      </c>
      <c r="W6" s="15">
        <v>667</v>
      </c>
      <c r="X6" s="15">
        <v>104</v>
      </c>
      <c r="Y6" s="15">
        <v>1071</v>
      </c>
      <c r="Z6" s="15">
        <v>1175</v>
      </c>
      <c r="AA6" s="13">
        <v>3512</v>
      </c>
      <c r="AB6" s="15">
        <v>440</v>
      </c>
      <c r="AC6" s="15">
        <v>1</v>
      </c>
      <c r="AD6" s="15">
        <v>2474</v>
      </c>
      <c r="AE6" s="15">
        <v>129</v>
      </c>
      <c r="AF6" s="15">
        <v>8</v>
      </c>
      <c r="AG6" s="17">
        <v>0.92737254901960786</v>
      </c>
      <c r="AH6" s="15">
        <v>1007</v>
      </c>
      <c r="AI6" s="15">
        <v>179</v>
      </c>
      <c r="AJ6" s="13">
        <v>4610</v>
      </c>
      <c r="AK6" s="13">
        <v>484</v>
      </c>
      <c r="AL6" s="13">
        <v>535</v>
      </c>
      <c r="AM6" s="13">
        <v>44</v>
      </c>
      <c r="AN6" s="13">
        <v>38</v>
      </c>
      <c r="AO6" s="13">
        <v>1</v>
      </c>
      <c r="AP6" s="13">
        <v>1</v>
      </c>
      <c r="AQ6" s="13">
        <v>43</v>
      </c>
      <c r="AR6" s="13">
        <v>37</v>
      </c>
      <c r="AS6" s="13">
        <v>58429</v>
      </c>
      <c r="AT6" s="13">
        <v>56163</v>
      </c>
      <c r="AU6" s="13">
        <v>2219</v>
      </c>
      <c r="AV6" s="13">
        <v>110352</v>
      </c>
      <c r="AW6" s="13">
        <v>105629</v>
      </c>
      <c r="AX6" s="13">
        <v>3879</v>
      </c>
      <c r="AY6" s="18">
        <f>'Tabela '!$L6/'Tabela '!$J6</f>
        <v>3.9643041015960188E-2</v>
      </c>
      <c r="AZ6" s="18">
        <f>'Tabela '!$M6/'Tabela '!$J6</f>
        <v>1.5445340655568904E-3</v>
      </c>
      <c r="BA6" s="18">
        <f t="shared" si="0"/>
        <v>3.896103896103896E-2</v>
      </c>
      <c r="BB6" s="18">
        <f t="shared" si="1"/>
        <v>0.46341463414634149</v>
      </c>
      <c r="BC6" s="18">
        <f t="shared" si="2"/>
        <v>0.55229831144465291</v>
      </c>
      <c r="BD6" s="18">
        <f>'Tabela '!$BC6-'Tabela '!$BB6</f>
        <v>8.8883677298311425E-2</v>
      </c>
      <c r="BE6" s="18">
        <f t="shared" si="3"/>
        <v>0.3391110348378239</v>
      </c>
      <c r="BF6" s="18">
        <f t="shared" si="4"/>
        <v>0.4041530804873863</v>
      </c>
      <c r="BG6" s="18">
        <f t="shared" si="5"/>
        <v>0.2594817230135576</v>
      </c>
      <c r="BH6" s="16">
        <f t="shared" si="6"/>
        <v>4048.8326719576721</v>
      </c>
      <c r="BI6" s="37">
        <f t="shared" si="7"/>
        <v>1050.5980779131628</v>
      </c>
      <c r="BJ6" s="17">
        <f t="shared" si="8"/>
        <v>5.5475523778454404E-2</v>
      </c>
      <c r="BK6" s="17">
        <f t="shared" si="9"/>
        <v>9.060846560846561E-2</v>
      </c>
      <c r="BL6" s="18">
        <f>IFERROR('Tabela '!$J6/'Tabela '!$K6-1,"")</f>
        <v>-0.172888573456352</v>
      </c>
      <c r="BM6" s="17">
        <f t="shared" si="10"/>
        <v>0.30731014904187365</v>
      </c>
      <c r="BN6" s="19">
        <f>IFERROR('Tabela '!$J6/'Tabela '!$I6,"")</f>
        <v>18.397024651444738</v>
      </c>
      <c r="BO6" s="18">
        <f t="shared" si="11"/>
        <v>7.2627450980392139E-2</v>
      </c>
      <c r="BP6" s="18">
        <f t="shared" si="12"/>
        <v>0.15796078431372548</v>
      </c>
      <c r="BQ6" s="18">
        <f t="shared" si="13"/>
        <v>2.807843137254902E-2</v>
      </c>
      <c r="BR6" s="17">
        <v>0.49969999999999998</v>
      </c>
      <c r="BS6" s="18">
        <f t="shared" si="14"/>
        <v>6.9019607843137251E-2</v>
      </c>
      <c r="BT6" s="18">
        <f t="shared" si="15"/>
        <v>1.5686274509803922E-4</v>
      </c>
      <c r="BU6" s="18">
        <f t="shared" si="16"/>
        <v>5.2142279708973324E-2</v>
      </c>
      <c r="BV6" s="18">
        <f t="shared" si="17"/>
        <v>3.2336297493936943E-3</v>
      </c>
      <c r="BW6" s="18">
        <f t="shared" si="18"/>
        <v>9.4677075940383257E-2</v>
      </c>
      <c r="BX6" s="18">
        <f t="shared" si="19"/>
        <v>1.4762242725337119E-2</v>
      </c>
      <c r="BY6" s="18">
        <f t="shared" si="20"/>
        <v>0.15202271114265437</v>
      </c>
      <c r="BZ6" s="18">
        <f t="shared" si="21"/>
        <v>0.16678495386799147</v>
      </c>
      <c r="CA6" s="18">
        <f>IFERROR('Tabela '!$V6/'Tabela '!$K6,"")</f>
        <v>0.17416607523066005</v>
      </c>
      <c r="CB6" s="18">
        <f t="shared" si="22"/>
        <v>0.4985095812633073</v>
      </c>
      <c r="CC6" s="20">
        <f>IFERROR('Tabela '!$AJ6/'Tabela '!$K6,"")</f>
        <v>0.65436479772888578</v>
      </c>
      <c r="CD6" s="21">
        <f>IFERROR('Tabela '!$AJ6/'Tabela '!$AK6,"")</f>
        <v>9.5247933884297513</v>
      </c>
      <c r="CE6" s="20">
        <f t="shared" si="23"/>
        <v>0.89501084598698477</v>
      </c>
      <c r="CF6" s="18">
        <f t="shared" si="24"/>
        <v>6.870120652945351E-2</v>
      </c>
      <c r="CG6" s="18">
        <f t="shared" si="25"/>
        <v>9.181396945254848E-2</v>
      </c>
      <c r="CH6" s="18">
        <f t="shared" si="26"/>
        <v>0.10537190082644621</v>
      </c>
      <c r="CI6" s="18">
        <f t="shared" si="27"/>
        <v>2.311276292309497E-2</v>
      </c>
      <c r="CJ6" s="17">
        <f t="shared" si="28"/>
        <v>9.0909090909090912E-2</v>
      </c>
      <c r="CK6" s="17">
        <f t="shared" si="29"/>
        <v>7.1028037383177561E-2</v>
      </c>
      <c r="CL6" s="17">
        <f t="shared" si="30"/>
        <v>-1.988105352591335E-2</v>
      </c>
      <c r="CM6" s="17">
        <f t="shared" si="31"/>
        <v>-0.13636363636363635</v>
      </c>
      <c r="CN6" s="17">
        <f>IFERROR('Tabela '!$AO6/'Tabela '!$AK6,"")</f>
        <v>2.0661157024793389E-3</v>
      </c>
      <c r="CO6" s="17">
        <f>IFERROR('Tabela '!$AP6/'Tabela '!$AL6,"")</f>
        <v>1.869158878504673E-3</v>
      </c>
      <c r="CP6" s="17">
        <f>IFERROR('Tabela '!$CO6-'Tabela '!$CN6,"")</f>
        <v>-1.9695682397466593E-4</v>
      </c>
      <c r="CQ6" s="17">
        <f t="shared" si="32"/>
        <v>-0.13636363636363635</v>
      </c>
      <c r="CR6" s="17">
        <f>IFERROR('Tabela '!$AQ6/'Tabela '!$AK6,"")</f>
        <v>8.8842975206611566E-2</v>
      </c>
      <c r="CS6" s="17">
        <f>IFERROR('Tabela '!$AR6/'Tabela '!$AL6,"")</f>
        <v>6.9158878504672894E-2</v>
      </c>
      <c r="CT6" s="17">
        <f>IFERROR('Tabela '!$CS6-'Tabela '!$CR6,"")</f>
        <v>-1.9684096701938672E-2</v>
      </c>
      <c r="CU6" s="17">
        <f t="shared" si="33"/>
        <v>-0.13953488372093026</v>
      </c>
      <c r="CV6" s="21">
        <f>IFERROR('Tabela '!$AS6/'Tabela '!$K6,"")</f>
        <v>8.2936834634492556</v>
      </c>
      <c r="CW6" s="21">
        <f>IFERROR('Tabela '!$AV6/'Tabela '!$J6,"")</f>
        <v>18.938047022481552</v>
      </c>
      <c r="CX6" s="17">
        <f>IFERROR('Tabela '!$AV6/'Tabela '!$AS6-1,"")</f>
        <v>0.8886511834876516</v>
      </c>
      <c r="CY6" s="20">
        <f>IFERROR('Tabela '!$CW6/'Tabela '!$CV6-1,"")</f>
        <v>1.2834301677828224</v>
      </c>
      <c r="CZ6" s="17">
        <f>IFERROR('Tabela '!$AU6/'Tabela '!$AT6,"")</f>
        <v>3.9509997685308836E-2</v>
      </c>
      <c r="DA6" s="17">
        <f t="shared" si="34"/>
        <v>3.6722869666474166E-2</v>
      </c>
      <c r="DB6" s="17">
        <f t="shared" si="35"/>
        <v>-2.7871280188346698E-3</v>
      </c>
      <c r="DC6" s="22">
        <f t="shared" si="36"/>
        <v>49.31111111111111</v>
      </c>
      <c r="DD6" s="22">
        <f t="shared" si="37"/>
        <v>99.461538461538467</v>
      </c>
      <c r="DE6" s="17">
        <f t="shared" si="38"/>
        <v>1.0170208340555345</v>
      </c>
      <c r="DH6" s="23"/>
      <c r="DQ6" s="23"/>
      <c r="DR6" s="23"/>
      <c r="DU6" s="23"/>
      <c r="DV6" s="23"/>
      <c r="DX6" s="23"/>
      <c r="EA6" s="23"/>
      <c r="EB6" s="23"/>
    </row>
    <row r="7" spans="1:132" ht="13.8" x14ac:dyDescent="0.25">
      <c r="A7" s="24" t="s">
        <v>133</v>
      </c>
      <c r="B7" s="24">
        <v>43</v>
      </c>
      <c r="C7" s="24">
        <v>4300406</v>
      </c>
      <c r="D7" s="24">
        <v>430040</v>
      </c>
      <c r="E7" s="55" t="s">
        <v>725</v>
      </c>
      <c r="F7" s="55" t="s">
        <v>738</v>
      </c>
      <c r="G7" s="55" t="s">
        <v>739</v>
      </c>
      <c r="H7" s="25" t="s">
        <v>139</v>
      </c>
      <c r="I7" s="26">
        <v>7803.9539999999997</v>
      </c>
      <c r="J7" s="27">
        <v>73028</v>
      </c>
      <c r="K7" s="26">
        <v>77653</v>
      </c>
      <c r="L7" s="26">
        <v>6321</v>
      </c>
      <c r="M7" s="26">
        <v>194</v>
      </c>
      <c r="N7" s="26">
        <v>18980</v>
      </c>
      <c r="O7" s="26">
        <v>21771</v>
      </c>
      <c r="P7" s="26">
        <v>40240</v>
      </c>
      <c r="Q7" s="28">
        <v>21509</v>
      </c>
      <c r="R7" s="28">
        <v>3300</v>
      </c>
      <c r="S7" s="28">
        <v>93541066</v>
      </c>
      <c r="T7" s="26">
        <v>67955</v>
      </c>
      <c r="U7" s="29">
        <v>69594</v>
      </c>
      <c r="V7" s="28">
        <v>19588</v>
      </c>
      <c r="W7" s="28">
        <v>17682</v>
      </c>
      <c r="X7" s="28">
        <v>5361</v>
      </c>
      <c r="Y7" s="28">
        <v>15919</v>
      </c>
      <c r="Z7" s="28">
        <v>21280</v>
      </c>
      <c r="AA7" s="26">
        <v>38051</v>
      </c>
      <c r="AB7" s="28">
        <v>1846</v>
      </c>
      <c r="AC7" s="28">
        <v>76</v>
      </c>
      <c r="AD7" s="28">
        <v>25980</v>
      </c>
      <c r="AE7" s="28">
        <v>355</v>
      </c>
      <c r="AF7" s="28">
        <v>267</v>
      </c>
      <c r="AG7" s="30">
        <v>0.94547862556103301</v>
      </c>
      <c r="AH7" s="28">
        <v>13790</v>
      </c>
      <c r="AI7" s="28">
        <v>5651</v>
      </c>
      <c r="AJ7" s="26">
        <v>45702</v>
      </c>
      <c r="AK7" s="26">
        <v>12889</v>
      </c>
      <c r="AL7" s="26">
        <v>13718</v>
      </c>
      <c r="AM7" s="26">
        <v>2442</v>
      </c>
      <c r="AN7" s="26">
        <v>2352</v>
      </c>
      <c r="AO7" s="26">
        <v>823</v>
      </c>
      <c r="AP7" s="26">
        <v>693</v>
      </c>
      <c r="AQ7" s="26">
        <v>1619</v>
      </c>
      <c r="AR7" s="26">
        <v>1659</v>
      </c>
      <c r="AS7" s="26">
        <v>1064425</v>
      </c>
      <c r="AT7" s="26">
        <v>988678</v>
      </c>
      <c r="AU7" s="26">
        <v>116099</v>
      </c>
      <c r="AV7" s="26">
        <v>2185676</v>
      </c>
      <c r="AW7" s="26">
        <v>2037128</v>
      </c>
      <c r="AX7" s="26">
        <v>251602</v>
      </c>
      <c r="AY7" s="31">
        <f>'Tabela '!$L7/'Tabela '!$J7</f>
        <v>8.6555841595004651E-2</v>
      </c>
      <c r="AZ7" s="31">
        <f>'Tabela '!$M7/'Tabela '!$J7</f>
        <v>2.6565153091964726E-3</v>
      </c>
      <c r="BA7" s="31">
        <f t="shared" si="0"/>
        <v>3.0691346305964245E-2</v>
      </c>
      <c r="BB7" s="31">
        <f t="shared" si="1"/>
        <v>0.47166998011928429</v>
      </c>
      <c r="BC7" s="31">
        <f t="shared" si="2"/>
        <v>0.54102882703777333</v>
      </c>
      <c r="BD7" s="31">
        <f>'Tabela '!$BC7-'Tabela '!$BB7</f>
        <v>6.9358846918489037E-2</v>
      </c>
      <c r="BE7" s="31">
        <f t="shared" si="3"/>
        <v>0.25990031220901572</v>
      </c>
      <c r="BF7" s="31">
        <f t="shared" si="4"/>
        <v>0.29811852987895054</v>
      </c>
      <c r="BG7" s="31">
        <f t="shared" si="5"/>
        <v>0.29453086487374708</v>
      </c>
      <c r="BH7" s="29">
        <f t="shared" si="6"/>
        <v>4348.92677483844</v>
      </c>
      <c r="BI7" s="32">
        <f t="shared" si="7"/>
        <v>1280.893164265761</v>
      </c>
      <c r="BJ7" s="30">
        <f t="shared" si="8"/>
        <v>4.2797315796119825E-2</v>
      </c>
      <c r="BK7" s="30">
        <f t="shared" si="9"/>
        <v>0.15342414803105678</v>
      </c>
      <c r="BL7" s="31">
        <f>IFERROR('Tabela '!$J7/'Tabela '!$K7-1,"")</f>
        <v>-5.9559836709463854E-2</v>
      </c>
      <c r="BM7" s="30">
        <f t="shared" si="10"/>
        <v>0.89621778939641739</v>
      </c>
      <c r="BN7" s="33">
        <f>IFERROR('Tabela '!$J7/'Tabela '!$I7,"")</f>
        <v>9.3578204074498643</v>
      </c>
      <c r="BO7" s="31">
        <f t="shared" si="11"/>
        <v>5.4521374438966985E-2</v>
      </c>
      <c r="BP7" s="31">
        <f t="shared" si="12"/>
        <v>0.20292840850562874</v>
      </c>
      <c r="BQ7" s="31">
        <f t="shared" si="13"/>
        <v>8.3157972187477003E-2</v>
      </c>
      <c r="BR7" s="30">
        <v>0.52780000000000005</v>
      </c>
      <c r="BS7" s="31">
        <f t="shared" si="14"/>
        <v>2.7165035685380031E-2</v>
      </c>
      <c r="BT7" s="31">
        <f t="shared" si="15"/>
        <v>1.1183871679788094E-3</v>
      </c>
      <c r="BU7" s="31">
        <f t="shared" si="16"/>
        <v>1.3664357197844496E-2</v>
      </c>
      <c r="BV7" s="31">
        <f t="shared" si="17"/>
        <v>1.0277136258660509E-2</v>
      </c>
      <c r="BW7" s="31">
        <f t="shared" si="18"/>
        <v>0.22770530436686284</v>
      </c>
      <c r="BX7" s="31">
        <f t="shared" si="19"/>
        <v>6.9037899372851014E-2</v>
      </c>
      <c r="BY7" s="31">
        <f t="shared" si="20"/>
        <v>0.2050017385033418</v>
      </c>
      <c r="BZ7" s="31">
        <f t="shared" si="21"/>
        <v>0.27403963787619279</v>
      </c>
      <c r="CA7" s="31">
        <f>IFERROR('Tabela '!$V7/'Tabela '!$K7,"")</f>
        <v>0.25225039599242788</v>
      </c>
      <c r="CB7" s="31">
        <f t="shared" si="22"/>
        <v>0.49001326413660773</v>
      </c>
      <c r="CC7" s="34">
        <f>IFERROR('Tabela '!$AJ7/'Tabela '!$K7,"")</f>
        <v>0.58854133130722575</v>
      </c>
      <c r="CD7" s="35">
        <f>IFERROR('Tabela '!$AJ7/'Tabela '!$AK7,"")</f>
        <v>3.5458142602218947</v>
      </c>
      <c r="CE7" s="34">
        <f t="shared" si="23"/>
        <v>0.71797733140781583</v>
      </c>
      <c r="CF7" s="31">
        <f t="shared" si="24"/>
        <v>0.16598199683206058</v>
      </c>
      <c r="CG7" s="31">
        <f t="shared" si="25"/>
        <v>0.18784575779153201</v>
      </c>
      <c r="CH7" s="31">
        <f t="shared" si="26"/>
        <v>6.4318411048180701E-2</v>
      </c>
      <c r="CI7" s="31">
        <f t="shared" si="27"/>
        <v>2.1863760959471429E-2</v>
      </c>
      <c r="CJ7" s="30">
        <f t="shared" si="28"/>
        <v>0.18946388393203506</v>
      </c>
      <c r="CK7" s="30">
        <f t="shared" si="29"/>
        <v>0.17145356465957137</v>
      </c>
      <c r="CL7" s="30">
        <f t="shared" si="30"/>
        <v>-1.8010319272463687E-2</v>
      </c>
      <c r="CM7" s="30">
        <f t="shared" si="31"/>
        <v>-3.6855036855036882E-2</v>
      </c>
      <c r="CN7" s="30">
        <f>IFERROR('Tabela '!$AO7/'Tabela '!$AK7,"")</f>
        <v>6.3852897819846377E-2</v>
      </c>
      <c r="CO7" s="30">
        <f>IFERROR('Tabela '!$AP7/'Tabela '!$AL7,"")</f>
        <v>5.0517568158623703E-2</v>
      </c>
      <c r="CP7" s="30">
        <f>IFERROR('Tabela '!$CO7-'Tabela '!$CN7,"")</f>
        <v>-1.3335329661222674E-2</v>
      </c>
      <c r="CQ7" s="30">
        <f t="shared" si="32"/>
        <v>-3.6855036855036882E-2</v>
      </c>
      <c r="CR7" s="30">
        <f>IFERROR('Tabela '!$AQ7/'Tabela '!$AK7,"")</f>
        <v>0.12561098611218868</v>
      </c>
      <c r="CS7" s="30">
        <f>IFERROR('Tabela '!$AR7/'Tabela '!$AL7,"")</f>
        <v>0.12093599650094766</v>
      </c>
      <c r="CT7" s="30">
        <f>IFERROR('Tabela '!$CS7-'Tabela '!$CR7,"")</f>
        <v>-4.6749896112410205E-3</v>
      </c>
      <c r="CU7" s="30">
        <f t="shared" si="33"/>
        <v>2.4706609017912218E-2</v>
      </c>
      <c r="CV7" s="35">
        <f>IFERROR('Tabela '!$AS7/'Tabela '!$K7,"")</f>
        <v>13.707454959885645</v>
      </c>
      <c r="CW7" s="35">
        <f>IFERROR('Tabela '!$AV7/'Tabela '!$J7,"")</f>
        <v>29.929287396614995</v>
      </c>
      <c r="CX7" s="30">
        <f>IFERROR('Tabela '!$AV7/'Tabela '!$AS7-1,"")</f>
        <v>1.0533865702139651</v>
      </c>
      <c r="CY7" s="34">
        <f>IFERROR('Tabela '!$CW7/'Tabela '!$CV7-1,"")</f>
        <v>1.1834313870957036</v>
      </c>
      <c r="CZ7" s="30">
        <f>IFERROR('Tabela '!$AU7/'Tabela '!$AT7,"")</f>
        <v>0.11742852576875383</v>
      </c>
      <c r="DA7" s="30">
        <f t="shared" si="34"/>
        <v>0.12350819388865109</v>
      </c>
      <c r="DB7" s="30">
        <f t="shared" si="35"/>
        <v>6.0796681198972552E-3</v>
      </c>
      <c r="DC7" s="36">
        <f t="shared" si="36"/>
        <v>35.558652373660031</v>
      </c>
      <c r="DD7" s="36">
        <f t="shared" si="37"/>
        <v>82.627914614121508</v>
      </c>
      <c r="DE7" s="30">
        <f t="shared" si="38"/>
        <v>1.3237077082068467</v>
      </c>
      <c r="DH7" s="23"/>
      <c r="DQ7" s="23"/>
      <c r="DR7" s="23"/>
      <c r="DU7" s="23"/>
      <c r="DV7" s="23"/>
      <c r="DX7" s="23"/>
      <c r="EA7" s="23"/>
      <c r="EB7" s="23"/>
    </row>
    <row r="8" spans="1:132" ht="13.8" x14ac:dyDescent="0.25">
      <c r="A8" s="11" t="s">
        <v>133</v>
      </c>
      <c r="B8" s="11">
        <v>43</v>
      </c>
      <c r="C8" s="11">
        <v>4300455</v>
      </c>
      <c r="D8" s="11">
        <v>430045</v>
      </c>
      <c r="E8" s="54" t="s">
        <v>728</v>
      </c>
      <c r="F8" s="54" t="s">
        <v>734</v>
      </c>
      <c r="G8" s="54" t="s">
        <v>737</v>
      </c>
      <c r="H8" s="12" t="s">
        <v>140</v>
      </c>
      <c r="I8" s="13">
        <v>172.68799999999999</v>
      </c>
      <c r="J8" s="14">
        <v>3374</v>
      </c>
      <c r="K8" s="13">
        <v>4301</v>
      </c>
      <c r="L8" s="13">
        <v>295</v>
      </c>
      <c r="M8" s="13">
        <v>2</v>
      </c>
      <c r="N8" s="13">
        <v>1124</v>
      </c>
      <c r="O8" s="13">
        <v>1308</v>
      </c>
      <c r="P8" s="13">
        <v>2523</v>
      </c>
      <c r="Q8" s="15">
        <v>1000</v>
      </c>
      <c r="R8" s="15">
        <v>86</v>
      </c>
      <c r="S8" s="15">
        <v>4084430</v>
      </c>
      <c r="T8" s="13">
        <v>3852</v>
      </c>
      <c r="U8" s="16">
        <v>1585</v>
      </c>
      <c r="V8" s="15">
        <v>778</v>
      </c>
      <c r="W8" s="15">
        <v>920</v>
      </c>
      <c r="X8" s="15">
        <v>65</v>
      </c>
      <c r="Y8" s="15">
        <v>666</v>
      </c>
      <c r="Z8" s="15">
        <v>731</v>
      </c>
      <c r="AA8" s="13">
        <v>2149</v>
      </c>
      <c r="AB8" s="15">
        <v>230</v>
      </c>
      <c r="AC8" s="15">
        <v>17</v>
      </c>
      <c r="AD8" s="15">
        <v>1495</v>
      </c>
      <c r="AE8" s="15">
        <v>53</v>
      </c>
      <c r="AF8" s="15">
        <v>23</v>
      </c>
      <c r="AG8" s="17">
        <v>0.90524402907580481</v>
      </c>
      <c r="AH8" s="15">
        <v>714</v>
      </c>
      <c r="AI8" s="15">
        <v>118</v>
      </c>
      <c r="AJ8" s="13">
        <v>2805</v>
      </c>
      <c r="AK8" s="13">
        <v>346</v>
      </c>
      <c r="AL8" s="13">
        <v>415</v>
      </c>
      <c r="AM8" s="13">
        <v>7</v>
      </c>
      <c r="AN8" s="13">
        <v>6</v>
      </c>
      <c r="AO8" s="13">
        <v>0</v>
      </c>
      <c r="AP8" s="13">
        <v>0</v>
      </c>
      <c r="AQ8" s="13">
        <v>7</v>
      </c>
      <c r="AR8" s="13">
        <v>6</v>
      </c>
      <c r="AS8" s="13">
        <v>46637</v>
      </c>
      <c r="AT8" s="13">
        <v>44537</v>
      </c>
      <c r="AU8" s="13">
        <v>1699</v>
      </c>
      <c r="AV8" s="13">
        <v>113637</v>
      </c>
      <c r="AW8" s="13">
        <v>105428</v>
      </c>
      <c r="AX8" s="13">
        <v>2762</v>
      </c>
      <c r="AY8" s="18">
        <f>'Tabela '!$L8/'Tabela '!$J8</f>
        <v>8.7433313574392407E-2</v>
      </c>
      <c r="AZ8" s="18">
        <f>'Tabela '!$M8/'Tabela '!$J8</f>
        <v>5.9276822762299936E-4</v>
      </c>
      <c r="BA8" s="18">
        <f t="shared" si="0"/>
        <v>6.7796610169491523E-3</v>
      </c>
      <c r="BB8" s="18">
        <f t="shared" si="1"/>
        <v>0.44550138723741578</v>
      </c>
      <c r="BC8" s="18">
        <f t="shared" si="2"/>
        <v>0.51843043995243754</v>
      </c>
      <c r="BD8" s="18">
        <f>'Tabela '!$BC8-'Tabela '!$BB8</f>
        <v>7.2929052715021758E-2</v>
      </c>
      <c r="BE8" s="18">
        <f t="shared" si="3"/>
        <v>0.33313574392412565</v>
      </c>
      <c r="BF8" s="18">
        <f t="shared" si="4"/>
        <v>0.38767042086544162</v>
      </c>
      <c r="BG8" s="18">
        <f t="shared" si="5"/>
        <v>0.29638411381149971</v>
      </c>
      <c r="BH8" s="16">
        <f t="shared" si="6"/>
        <v>4084.43</v>
      </c>
      <c r="BI8" s="37">
        <f t="shared" si="7"/>
        <v>1210.5601659751037</v>
      </c>
      <c r="BJ8" s="17">
        <f t="shared" si="8"/>
        <v>3.5942782720416767E-2</v>
      </c>
      <c r="BK8" s="17">
        <f t="shared" si="9"/>
        <v>8.5999999999999993E-2</v>
      </c>
      <c r="BL8" s="18">
        <f>IFERROR('Tabela '!$J8/'Tabela '!$K8-1,"")</f>
        <v>-0.21553127179725651</v>
      </c>
      <c r="BM8" s="17">
        <f t="shared" si="10"/>
        <v>0.36851894908160893</v>
      </c>
      <c r="BN8" s="19">
        <f>IFERROR('Tabela '!$J8/'Tabela '!$I8,"")</f>
        <v>19.538126563513391</v>
      </c>
      <c r="BO8" s="18">
        <f t="shared" si="11"/>
        <v>9.4755970924195188E-2</v>
      </c>
      <c r="BP8" s="18">
        <f t="shared" si="12"/>
        <v>0.18535825545171339</v>
      </c>
      <c r="BQ8" s="18">
        <f t="shared" si="13"/>
        <v>3.0633437175493251E-2</v>
      </c>
      <c r="BR8" s="17">
        <v>0.5363</v>
      </c>
      <c r="BS8" s="18">
        <f t="shared" si="14"/>
        <v>5.9709241952232608E-2</v>
      </c>
      <c r="BT8" s="18">
        <f t="shared" si="15"/>
        <v>4.4132917964693668E-3</v>
      </c>
      <c r="BU8" s="18">
        <f t="shared" si="16"/>
        <v>3.5451505016722409E-2</v>
      </c>
      <c r="BV8" s="18">
        <f t="shared" si="17"/>
        <v>1.5384615384615385E-2</v>
      </c>
      <c r="BW8" s="18">
        <f t="shared" si="18"/>
        <v>0.21390374331550802</v>
      </c>
      <c r="BX8" s="18">
        <f t="shared" si="19"/>
        <v>1.5112764473378284E-2</v>
      </c>
      <c r="BY8" s="18">
        <f t="shared" si="20"/>
        <v>0.1548477098349221</v>
      </c>
      <c r="BZ8" s="18">
        <f t="shared" si="21"/>
        <v>0.16996047430830039</v>
      </c>
      <c r="CA8" s="18">
        <f>IFERROR('Tabela '!$V8/'Tabela '!$K8,"")</f>
        <v>0.18088816554289699</v>
      </c>
      <c r="CB8" s="18">
        <f t="shared" si="22"/>
        <v>0.49965124389676818</v>
      </c>
      <c r="CC8" s="20">
        <f>IFERROR('Tabela '!$AJ8/'Tabela '!$K8,"")</f>
        <v>0.65217391304347827</v>
      </c>
      <c r="CD8" s="21">
        <f>IFERROR('Tabela '!$AJ8/'Tabela '!$AK8,"")</f>
        <v>8.106936416184972</v>
      </c>
      <c r="CE8" s="20">
        <f t="shared" si="23"/>
        <v>0.87664884135472376</v>
      </c>
      <c r="CF8" s="18">
        <f t="shared" si="24"/>
        <v>8.0446407812136717E-2</v>
      </c>
      <c r="CG8" s="18">
        <f t="shared" si="25"/>
        <v>0.12299940723177237</v>
      </c>
      <c r="CH8" s="18">
        <f t="shared" si="26"/>
        <v>0.199421965317919</v>
      </c>
      <c r="CI8" s="18">
        <f t="shared" si="27"/>
        <v>4.2552999419635654E-2</v>
      </c>
      <c r="CJ8" s="17">
        <f t="shared" si="28"/>
        <v>2.023121387283237E-2</v>
      </c>
      <c r="CK8" s="17">
        <f t="shared" si="29"/>
        <v>1.4457831325301205E-2</v>
      </c>
      <c r="CL8" s="17">
        <f t="shared" si="30"/>
        <v>-5.773382547531165E-3</v>
      </c>
      <c r="CM8" s="17">
        <f t="shared" si="31"/>
        <v>-0.1428571428571429</v>
      </c>
      <c r="CN8" s="17">
        <f>IFERROR('Tabela '!$AO8/'Tabela '!$AK8,"")</f>
        <v>0</v>
      </c>
      <c r="CO8" s="17">
        <f>IFERROR('Tabela '!$AP8/'Tabela '!$AL8,"")</f>
        <v>0</v>
      </c>
      <c r="CP8" s="17">
        <f>IFERROR('Tabela '!$CO8-'Tabela '!$CN8,"")</f>
        <v>0</v>
      </c>
      <c r="CQ8" s="17">
        <f t="shared" si="32"/>
        <v>-0.1428571428571429</v>
      </c>
      <c r="CR8" s="17">
        <f>IFERROR('Tabela '!$AQ8/'Tabela '!$AK8,"")</f>
        <v>2.023121387283237E-2</v>
      </c>
      <c r="CS8" s="17">
        <f>IFERROR('Tabela '!$AR8/'Tabela '!$AL8,"")</f>
        <v>1.4457831325301205E-2</v>
      </c>
      <c r="CT8" s="17">
        <f>IFERROR('Tabela '!$CS8-'Tabela '!$CR8,"")</f>
        <v>-5.773382547531165E-3</v>
      </c>
      <c r="CU8" s="17">
        <f t="shared" si="33"/>
        <v>-0.1428571428571429</v>
      </c>
      <c r="CV8" s="21">
        <f>IFERROR('Tabela '!$AS8/'Tabela '!$K8,"")</f>
        <v>10.843292257614507</v>
      </c>
      <c r="CW8" s="21">
        <f>IFERROR('Tabela '!$AV8/'Tabela '!$J8,"")</f>
        <v>33.680201541197391</v>
      </c>
      <c r="CX8" s="17">
        <f>IFERROR('Tabela '!$AV8/'Tabela '!$AS8-1,"")</f>
        <v>1.4366275703840299</v>
      </c>
      <c r="CY8" s="20">
        <f>IFERROR('Tabela '!$CW8/'Tabela '!$CV8-1,"")</f>
        <v>2.1060863011919717</v>
      </c>
      <c r="CZ8" s="17">
        <f>IFERROR('Tabela '!$AU8/'Tabela '!$AT8,"")</f>
        <v>3.8148056671980603E-2</v>
      </c>
      <c r="DA8" s="17">
        <f t="shared" si="34"/>
        <v>2.6197973972758661E-2</v>
      </c>
      <c r="DB8" s="17">
        <f t="shared" si="35"/>
        <v>-1.1950082699221942E-2</v>
      </c>
      <c r="DC8" s="22">
        <f t="shared" si="36"/>
        <v>242.71428571428572</v>
      </c>
      <c r="DD8" s="22">
        <f t="shared" si="37"/>
        <v>460.33333333333331</v>
      </c>
      <c r="DE8" s="17">
        <f t="shared" si="38"/>
        <v>0.89660584657641729</v>
      </c>
      <c r="DH8" s="23"/>
      <c r="DQ8" s="23"/>
      <c r="DR8" s="23"/>
      <c r="DU8" s="23"/>
      <c r="DV8" s="23"/>
      <c r="DX8" s="23"/>
      <c r="EA8" s="23"/>
      <c r="EB8" s="23"/>
    </row>
    <row r="9" spans="1:132" ht="13.8" x14ac:dyDescent="0.25">
      <c r="A9" s="24" t="s">
        <v>133</v>
      </c>
      <c r="B9" s="24">
        <v>43</v>
      </c>
      <c r="C9" s="24">
        <v>4300471</v>
      </c>
      <c r="D9" s="24">
        <v>430047</v>
      </c>
      <c r="E9" s="55" t="s">
        <v>728</v>
      </c>
      <c r="F9" s="55" t="s">
        <v>740</v>
      </c>
      <c r="G9" s="55" t="s">
        <v>741</v>
      </c>
      <c r="H9" s="25" t="s">
        <v>141</v>
      </c>
      <c r="I9" s="26">
        <v>265.36799999999999</v>
      </c>
      <c r="J9" s="27">
        <v>1949</v>
      </c>
      <c r="K9" s="26">
        <v>2067</v>
      </c>
      <c r="L9" s="26">
        <v>162</v>
      </c>
      <c r="M9" s="26">
        <v>1</v>
      </c>
      <c r="N9" s="26">
        <v>807</v>
      </c>
      <c r="O9" s="26">
        <v>923</v>
      </c>
      <c r="P9" s="26">
        <v>1496</v>
      </c>
      <c r="Q9" s="28">
        <v>319</v>
      </c>
      <c r="R9" s="28">
        <v>41</v>
      </c>
      <c r="S9" s="28">
        <v>1331430</v>
      </c>
      <c r="T9" s="26">
        <v>1859</v>
      </c>
      <c r="U9" s="29">
        <v>839</v>
      </c>
      <c r="V9" s="28">
        <v>468</v>
      </c>
      <c r="W9" s="28">
        <v>275</v>
      </c>
      <c r="X9" s="28">
        <v>47</v>
      </c>
      <c r="Y9" s="28">
        <v>97</v>
      </c>
      <c r="Z9" s="28">
        <v>144</v>
      </c>
      <c r="AA9" s="26">
        <v>1041</v>
      </c>
      <c r="AB9" s="28">
        <v>30</v>
      </c>
      <c r="AC9" s="28">
        <v>1</v>
      </c>
      <c r="AD9" s="28">
        <v>731</v>
      </c>
      <c r="AE9" s="28">
        <v>7</v>
      </c>
      <c r="AF9" s="28">
        <v>4</v>
      </c>
      <c r="AG9" s="30">
        <v>0.95911780527165147</v>
      </c>
      <c r="AH9" s="28">
        <v>335</v>
      </c>
      <c r="AI9" s="28">
        <v>75</v>
      </c>
      <c r="AJ9" s="26">
        <v>1372</v>
      </c>
      <c r="AK9" s="26">
        <v>312</v>
      </c>
      <c r="AL9" s="26">
        <v>556</v>
      </c>
      <c r="AM9" s="26">
        <v>21</v>
      </c>
      <c r="AN9" s="26">
        <v>209</v>
      </c>
      <c r="AO9" s="26">
        <v>0</v>
      </c>
      <c r="AP9" s="26">
        <v>0</v>
      </c>
      <c r="AQ9" s="26">
        <v>21</v>
      </c>
      <c r="AR9" s="26">
        <v>209</v>
      </c>
      <c r="AS9" s="26">
        <v>60757</v>
      </c>
      <c r="AT9" s="26">
        <v>57763</v>
      </c>
      <c r="AU9" s="26">
        <v>2517</v>
      </c>
      <c r="AV9" s="26">
        <v>164568</v>
      </c>
      <c r="AW9" s="26">
        <v>154073</v>
      </c>
      <c r="AX9" s="26">
        <v>6509</v>
      </c>
      <c r="AY9" s="31">
        <f>'Tabela '!$L9/'Tabela '!$J9</f>
        <v>8.311954848640328E-2</v>
      </c>
      <c r="AZ9" s="31">
        <f>'Tabela '!$M9/'Tabela '!$J9</f>
        <v>5.1308363263211901E-4</v>
      </c>
      <c r="BA9" s="31">
        <f t="shared" si="0"/>
        <v>6.1728395061728392E-3</v>
      </c>
      <c r="BB9" s="31">
        <f t="shared" si="1"/>
        <v>0.53943850267379678</v>
      </c>
      <c r="BC9" s="31">
        <f t="shared" si="2"/>
        <v>0.61697860962566842</v>
      </c>
      <c r="BD9" s="31">
        <f>'Tabela '!$BC9-'Tabela '!$BB9</f>
        <v>7.7540106951871635E-2</v>
      </c>
      <c r="BE9" s="31">
        <f t="shared" si="3"/>
        <v>0.41405849153412005</v>
      </c>
      <c r="BF9" s="31">
        <f t="shared" si="4"/>
        <v>0.47357619291944586</v>
      </c>
      <c r="BG9" s="31">
        <f t="shared" si="5"/>
        <v>0.16367367880964598</v>
      </c>
      <c r="BH9" s="29">
        <f t="shared" si="6"/>
        <v>4173.7617554858934</v>
      </c>
      <c r="BI9" s="32">
        <f t="shared" si="7"/>
        <v>683.13494099538229</v>
      </c>
      <c r="BJ9" s="30">
        <f t="shared" si="8"/>
        <v>8.0904550094793633E-3</v>
      </c>
      <c r="BK9" s="30">
        <f t="shared" si="9"/>
        <v>0.12852664576802508</v>
      </c>
      <c r="BL9" s="31">
        <f>IFERROR('Tabela '!$J9/'Tabela '!$K9-1,"")</f>
        <v>-5.7087566521528799E-2</v>
      </c>
      <c r="BM9" s="30">
        <f t="shared" si="10"/>
        <v>0.40590227382680211</v>
      </c>
      <c r="BN9" s="33">
        <f>IFERROR('Tabela '!$J9/'Tabela '!$I9,"")</f>
        <v>7.3445178016942512</v>
      </c>
      <c r="BO9" s="31">
        <f t="shared" si="11"/>
        <v>4.0882194728348531E-2</v>
      </c>
      <c r="BP9" s="31">
        <f t="shared" si="12"/>
        <v>0.18020441097364173</v>
      </c>
      <c r="BQ9" s="31">
        <f t="shared" si="13"/>
        <v>4.0344271113501882E-2</v>
      </c>
      <c r="BR9" s="30">
        <v>0.44469999999999998</v>
      </c>
      <c r="BS9" s="31">
        <f t="shared" si="14"/>
        <v>1.6137708445400752E-2</v>
      </c>
      <c r="BT9" s="31">
        <f t="shared" si="15"/>
        <v>5.3792361484669173E-4</v>
      </c>
      <c r="BU9" s="31">
        <f t="shared" si="16"/>
        <v>9.575923392612859E-3</v>
      </c>
      <c r="BV9" s="31">
        <f t="shared" si="17"/>
        <v>5.4719562243502051E-3</v>
      </c>
      <c r="BW9" s="31">
        <f t="shared" si="18"/>
        <v>0.13304305757135945</v>
      </c>
      <c r="BX9" s="31">
        <f t="shared" si="19"/>
        <v>2.2738268021286888E-2</v>
      </c>
      <c r="BY9" s="31">
        <f t="shared" si="20"/>
        <v>4.6927914852443152E-2</v>
      </c>
      <c r="BZ9" s="31">
        <f t="shared" si="21"/>
        <v>6.966618287373004E-2</v>
      </c>
      <c r="CA9" s="31">
        <f>IFERROR('Tabela '!$V9/'Tabela '!$K9,"")</f>
        <v>0.22641509433962265</v>
      </c>
      <c r="CB9" s="31">
        <f t="shared" si="22"/>
        <v>0.50362844702467346</v>
      </c>
      <c r="CC9" s="34">
        <f>IFERROR('Tabela '!$AJ9/'Tabela '!$K9,"")</f>
        <v>0.66376390904692795</v>
      </c>
      <c r="CD9" s="35">
        <f>IFERROR('Tabela '!$AJ9/'Tabela '!$AK9,"")</f>
        <v>4.3974358974358978</v>
      </c>
      <c r="CE9" s="34">
        <f t="shared" si="23"/>
        <v>0.77259475218658891</v>
      </c>
      <c r="CF9" s="31">
        <f t="shared" si="24"/>
        <v>0.15094339622641509</v>
      </c>
      <c r="CG9" s="31">
        <f t="shared" si="25"/>
        <v>0.2852744997434582</v>
      </c>
      <c r="CH9" s="31">
        <f t="shared" si="26"/>
        <v>0.78205128205128216</v>
      </c>
      <c r="CI9" s="31">
        <f t="shared" si="27"/>
        <v>0.13433110351704311</v>
      </c>
      <c r="CJ9" s="30">
        <f t="shared" si="28"/>
        <v>6.7307692307692304E-2</v>
      </c>
      <c r="CK9" s="30">
        <f t="shared" si="29"/>
        <v>0.37589928057553956</v>
      </c>
      <c r="CL9" s="30">
        <f t="shared" si="30"/>
        <v>0.30859158826784727</v>
      </c>
      <c r="CM9" s="30">
        <f t="shared" si="31"/>
        <v>8.9523809523809526</v>
      </c>
      <c r="CN9" s="30">
        <f>IFERROR('Tabela '!$AO9/'Tabela '!$AK9,"")</f>
        <v>0</v>
      </c>
      <c r="CO9" s="30">
        <f>IFERROR('Tabela '!$AP9/'Tabela '!$AL9,"")</f>
        <v>0</v>
      </c>
      <c r="CP9" s="30">
        <f>IFERROR('Tabela '!$CO9-'Tabela '!$CN9,"")</f>
        <v>0</v>
      </c>
      <c r="CQ9" s="30">
        <f t="shared" si="32"/>
        <v>8.9523809523809526</v>
      </c>
      <c r="CR9" s="30">
        <f>IFERROR('Tabela '!$AQ9/'Tabela '!$AK9,"")</f>
        <v>6.7307692307692304E-2</v>
      </c>
      <c r="CS9" s="30">
        <f>IFERROR('Tabela '!$AR9/'Tabela '!$AL9,"")</f>
        <v>0.37589928057553956</v>
      </c>
      <c r="CT9" s="30">
        <f>IFERROR('Tabela '!$CS9-'Tabela '!$CR9,"")</f>
        <v>0.30859158826784727</v>
      </c>
      <c r="CU9" s="30">
        <f t="shared" si="33"/>
        <v>8.9523809523809526</v>
      </c>
      <c r="CV9" s="35">
        <f>IFERROR('Tabela '!$AS9/'Tabela '!$K9,"")</f>
        <v>29.393807450411224</v>
      </c>
      <c r="CW9" s="35">
        <f>IFERROR('Tabela '!$AV9/'Tabela '!$J9,"")</f>
        <v>84.437147255002571</v>
      </c>
      <c r="CX9" s="30">
        <f>IFERROR('Tabela '!$AV9/'Tabela '!$AS9-1,"")</f>
        <v>1.7086261665322513</v>
      </c>
      <c r="CY9" s="34">
        <f>IFERROR('Tabela '!$CW9/'Tabela '!$CV9-1,"")</f>
        <v>1.8726168733823316</v>
      </c>
      <c r="CZ9" s="30">
        <f>IFERROR('Tabela '!$AU9/'Tabela '!$AT9,"")</f>
        <v>4.3574606582068104E-2</v>
      </c>
      <c r="DA9" s="30">
        <f t="shared" si="34"/>
        <v>4.2246207966353609E-2</v>
      </c>
      <c r="DB9" s="30">
        <f t="shared" si="35"/>
        <v>-1.3283986157144947E-3</v>
      </c>
      <c r="DC9" s="36">
        <f t="shared" si="36"/>
        <v>119.85714285714286</v>
      </c>
      <c r="DD9" s="36">
        <f t="shared" si="37"/>
        <v>31.14354066985646</v>
      </c>
      <c r="DE9" s="30">
        <f t="shared" si="38"/>
        <v>-0.74016116246842056</v>
      </c>
      <c r="DH9" s="23"/>
      <c r="DQ9" s="23"/>
      <c r="DR9" s="23"/>
      <c r="DU9" s="23"/>
      <c r="DV9" s="23"/>
      <c r="DX9" s="23"/>
      <c r="EA9" s="23"/>
      <c r="EB9" s="23"/>
    </row>
    <row r="10" spans="1:132" ht="13.8" x14ac:dyDescent="0.25">
      <c r="A10" s="11" t="s">
        <v>133</v>
      </c>
      <c r="B10" s="11">
        <v>43</v>
      </c>
      <c r="C10" s="11">
        <v>4300505</v>
      </c>
      <c r="D10" s="11">
        <v>430050</v>
      </c>
      <c r="E10" s="54" t="s">
        <v>728</v>
      </c>
      <c r="F10" s="54" t="s">
        <v>742</v>
      </c>
      <c r="G10" s="54" t="s">
        <v>743</v>
      </c>
      <c r="H10" s="12" t="s">
        <v>142</v>
      </c>
      <c r="I10" s="13">
        <v>324.63900000000001</v>
      </c>
      <c r="J10" s="14">
        <v>6067</v>
      </c>
      <c r="K10" s="13">
        <v>8027</v>
      </c>
      <c r="L10" s="13">
        <v>261</v>
      </c>
      <c r="M10" s="13">
        <v>7</v>
      </c>
      <c r="N10" s="13">
        <v>1817</v>
      </c>
      <c r="O10" s="13">
        <v>2435</v>
      </c>
      <c r="P10" s="13">
        <v>4954</v>
      </c>
      <c r="Q10" s="15">
        <v>1312</v>
      </c>
      <c r="R10" s="15">
        <v>90</v>
      </c>
      <c r="S10" s="15">
        <v>5346007</v>
      </c>
      <c r="T10" s="13">
        <v>7096</v>
      </c>
      <c r="U10" s="16">
        <v>2211</v>
      </c>
      <c r="V10" s="15">
        <v>1763</v>
      </c>
      <c r="W10" s="15">
        <v>742</v>
      </c>
      <c r="X10" s="15">
        <v>289</v>
      </c>
      <c r="Y10" s="15">
        <v>861</v>
      </c>
      <c r="Z10" s="15">
        <v>1150</v>
      </c>
      <c r="AA10" s="13">
        <v>4129</v>
      </c>
      <c r="AB10" s="15">
        <v>440</v>
      </c>
      <c r="AC10" s="15">
        <v>10</v>
      </c>
      <c r="AD10" s="15">
        <v>2688</v>
      </c>
      <c r="AE10" s="15">
        <v>126</v>
      </c>
      <c r="AF10" s="15">
        <v>8</v>
      </c>
      <c r="AG10" s="17">
        <v>0.88303269447576094</v>
      </c>
      <c r="AH10" s="15">
        <v>1185</v>
      </c>
      <c r="AI10" s="15">
        <v>255</v>
      </c>
      <c r="AJ10" s="13">
        <v>5285</v>
      </c>
      <c r="AK10" s="13">
        <v>575</v>
      </c>
      <c r="AL10" s="13">
        <v>798</v>
      </c>
      <c r="AM10" s="13">
        <v>45</v>
      </c>
      <c r="AN10" s="13">
        <v>33</v>
      </c>
      <c r="AO10" s="13">
        <v>14</v>
      </c>
      <c r="AP10" s="13">
        <v>3</v>
      </c>
      <c r="AQ10" s="13">
        <v>31</v>
      </c>
      <c r="AR10" s="13">
        <v>30</v>
      </c>
      <c r="AS10" s="13">
        <v>83489</v>
      </c>
      <c r="AT10" s="13">
        <v>77332</v>
      </c>
      <c r="AU10" s="13">
        <v>4400</v>
      </c>
      <c r="AV10" s="13">
        <v>490902</v>
      </c>
      <c r="AW10" s="13">
        <v>484673</v>
      </c>
      <c r="AX10" s="13">
        <v>358153</v>
      </c>
      <c r="AY10" s="18">
        <f>'Tabela '!$L10/'Tabela '!$J10</f>
        <v>4.3019614306906213E-2</v>
      </c>
      <c r="AZ10" s="18">
        <f>'Tabela '!$M10/'Tabela '!$J10</f>
        <v>1.1537827591890555E-3</v>
      </c>
      <c r="BA10" s="18">
        <f t="shared" si="0"/>
        <v>2.681992337164751E-2</v>
      </c>
      <c r="BB10" s="18">
        <f t="shared" si="1"/>
        <v>0.36677432377876462</v>
      </c>
      <c r="BC10" s="18">
        <f t="shared" si="2"/>
        <v>0.491522002422285</v>
      </c>
      <c r="BD10" s="18">
        <f>'Tabela '!$BC10-'Tabela '!$BB10</f>
        <v>0.12474767864352038</v>
      </c>
      <c r="BE10" s="18">
        <f t="shared" si="3"/>
        <v>0.29948903906378771</v>
      </c>
      <c r="BF10" s="18">
        <f t="shared" si="4"/>
        <v>0.40135157408933575</v>
      </c>
      <c r="BG10" s="18">
        <f t="shared" si="5"/>
        <v>0.21625185429372012</v>
      </c>
      <c r="BH10" s="16">
        <f t="shared" si="6"/>
        <v>4074.700457317073</v>
      </c>
      <c r="BI10" s="37">
        <f t="shared" si="7"/>
        <v>881.16152958628652</v>
      </c>
      <c r="BJ10" s="17">
        <f t="shared" si="8"/>
        <v>1.0890171561737372E-2</v>
      </c>
      <c r="BK10" s="17">
        <f t="shared" si="9"/>
        <v>6.8597560975609762E-2</v>
      </c>
      <c r="BL10" s="18">
        <f>IFERROR('Tabela '!$J10/'Tabela '!$K10-1,"")</f>
        <v>-0.24417590631618291</v>
      </c>
      <c r="BM10" s="17">
        <f t="shared" si="10"/>
        <v>0.27544537186993895</v>
      </c>
      <c r="BN10" s="19">
        <f>IFERROR('Tabela '!$J10/'Tabela '!$I10,"")</f>
        <v>18.68845086388265</v>
      </c>
      <c r="BO10" s="18">
        <f t="shared" si="11"/>
        <v>0.11696730552423906</v>
      </c>
      <c r="BP10" s="18">
        <f t="shared" si="12"/>
        <v>0.16699549041713641</v>
      </c>
      <c r="BQ10" s="18">
        <f t="shared" si="13"/>
        <v>3.5935738444193913E-2</v>
      </c>
      <c r="BR10" s="17">
        <v>0.4919</v>
      </c>
      <c r="BS10" s="18">
        <f t="shared" si="14"/>
        <v>6.2006764374295378E-2</v>
      </c>
      <c r="BT10" s="18">
        <f t="shared" si="15"/>
        <v>1.4092446448703494E-3</v>
      </c>
      <c r="BU10" s="18">
        <f t="shared" si="16"/>
        <v>4.6875E-2</v>
      </c>
      <c r="BV10" s="18">
        <f t="shared" si="17"/>
        <v>2.976190476190476E-3</v>
      </c>
      <c r="BW10" s="18">
        <f t="shared" si="18"/>
        <v>9.2438021676840662E-2</v>
      </c>
      <c r="BX10" s="18">
        <f t="shared" si="19"/>
        <v>3.6003488227233087E-2</v>
      </c>
      <c r="BY10" s="18">
        <f t="shared" si="20"/>
        <v>0.10726298741746605</v>
      </c>
      <c r="BZ10" s="18">
        <f t="shared" si="21"/>
        <v>0.14326647564469913</v>
      </c>
      <c r="CA10" s="18">
        <f>IFERROR('Tabela '!$V10/'Tabela '!$K10,"")</f>
        <v>0.21963373614052573</v>
      </c>
      <c r="CB10" s="18">
        <f t="shared" si="22"/>
        <v>0.51438893733648938</v>
      </c>
      <c r="CC10" s="20">
        <f>IFERROR('Tabela '!$AJ10/'Tabela '!$K10,"")</f>
        <v>0.65840289024542176</v>
      </c>
      <c r="CD10" s="21">
        <f>IFERROR('Tabela '!$AJ10/'Tabela '!$AK10,"")</f>
        <v>9.1913043478260867</v>
      </c>
      <c r="CE10" s="20">
        <f t="shared" si="23"/>
        <v>0.89120151371806999</v>
      </c>
      <c r="CF10" s="18">
        <f t="shared" si="24"/>
        <v>7.1633237822349566E-2</v>
      </c>
      <c r="CG10" s="18">
        <f t="shared" si="25"/>
        <v>0.13153123454755233</v>
      </c>
      <c r="CH10" s="18">
        <f t="shared" si="26"/>
        <v>0.38782608695652177</v>
      </c>
      <c r="CI10" s="18">
        <f t="shared" si="27"/>
        <v>5.9897996725202768E-2</v>
      </c>
      <c r="CJ10" s="17">
        <f t="shared" si="28"/>
        <v>7.8260869565217384E-2</v>
      </c>
      <c r="CK10" s="17">
        <f t="shared" si="29"/>
        <v>4.1353383458646614E-2</v>
      </c>
      <c r="CL10" s="17">
        <f t="shared" si="30"/>
        <v>-3.6907486106570769E-2</v>
      </c>
      <c r="CM10" s="17">
        <f t="shared" si="31"/>
        <v>-0.26666666666666672</v>
      </c>
      <c r="CN10" s="17">
        <f>IFERROR('Tabela '!$AO10/'Tabela '!$AK10,"")</f>
        <v>2.4347826086956521E-2</v>
      </c>
      <c r="CO10" s="17">
        <f>IFERROR('Tabela '!$AP10/'Tabela '!$AL10,"")</f>
        <v>3.7593984962406013E-3</v>
      </c>
      <c r="CP10" s="17">
        <f>IFERROR('Tabela '!$CO10-'Tabela '!$CN10,"")</f>
        <v>-2.058842759071592E-2</v>
      </c>
      <c r="CQ10" s="17">
        <f t="shared" si="32"/>
        <v>-0.26666666666666672</v>
      </c>
      <c r="CR10" s="17">
        <f>IFERROR('Tabela '!$AQ10/'Tabela '!$AK10,"")</f>
        <v>5.3913043478260869E-2</v>
      </c>
      <c r="CS10" s="17">
        <f>IFERROR('Tabela '!$AR10/'Tabela '!$AL10,"")</f>
        <v>3.7593984962406013E-2</v>
      </c>
      <c r="CT10" s="17">
        <f>IFERROR('Tabela '!$CS10-'Tabela '!$CR10,"")</f>
        <v>-1.6319058515854856E-2</v>
      </c>
      <c r="CU10" s="17">
        <f t="shared" si="33"/>
        <v>-3.2258064516129004E-2</v>
      </c>
      <c r="CV10" s="21">
        <f>IFERROR('Tabela '!$AS10/'Tabela '!$K10,"")</f>
        <v>10.401021552261119</v>
      </c>
      <c r="CW10" s="21">
        <f>IFERROR('Tabela '!$AV10/'Tabela '!$J10,"")</f>
        <v>80.913466293060821</v>
      </c>
      <c r="CX10" s="17">
        <f>IFERROR('Tabela '!$AV10/'Tabela '!$AS10-1,"")</f>
        <v>4.8798404580244101</v>
      </c>
      <c r="CY10" s="20">
        <f>IFERROR('Tabela '!$CW10/'Tabela '!$CV10-1,"")</f>
        <v>6.7793768512546473</v>
      </c>
      <c r="CZ10" s="17">
        <f>IFERROR('Tabela '!$AU10/'Tabela '!$AT10,"")</f>
        <v>5.6897532716081313E-2</v>
      </c>
      <c r="DA10" s="17">
        <f t="shared" si="34"/>
        <v>0.73895801911804448</v>
      </c>
      <c r="DB10" s="17">
        <f t="shared" si="35"/>
        <v>0.68206048640196315</v>
      </c>
      <c r="DC10" s="22">
        <f t="shared" si="36"/>
        <v>74.576271186440678</v>
      </c>
      <c r="DD10" s="22">
        <f t="shared" si="37"/>
        <v>9948.6944444444453</v>
      </c>
      <c r="DE10" s="17">
        <f t="shared" si="38"/>
        <v>132.40294823232324</v>
      </c>
      <c r="DH10" s="23"/>
      <c r="DQ10" s="23"/>
      <c r="DR10" s="23"/>
      <c r="DU10" s="23"/>
      <c r="DV10" s="23"/>
      <c r="DX10" s="23"/>
      <c r="EA10" s="23"/>
      <c r="EB10" s="23"/>
    </row>
    <row r="11" spans="1:132" ht="13.8" x14ac:dyDescent="0.25">
      <c r="A11" s="24" t="s">
        <v>133</v>
      </c>
      <c r="B11" s="24">
        <v>43</v>
      </c>
      <c r="C11" s="24">
        <v>4300554</v>
      </c>
      <c r="D11" s="24">
        <v>430055</v>
      </c>
      <c r="E11" s="55" t="s">
        <v>728</v>
      </c>
      <c r="F11" s="55" t="s">
        <v>744</v>
      </c>
      <c r="G11" s="55" t="s">
        <v>745</v>
      </c>
      <c r="H11" s="25" t="s">
        <v>107</v>
      </c>
      <c r="I11" s="26">
        <v>114.44499999999999</v>
      </c>
      <c r="J11" s="27">
        <v>1613</v>
      </c>
      <c r="K11" s="26">
        <v>1848</v>
      </c>
      <c r="L11" s="26">
        <v>139</v>
      </c>
      <c r="M11" s="26">
        <v>1</v>
      </c>
      <c r="N11" s="26">
        <v>650</v>
      </c>
      <c r="O11" s="26">
        <v>772</v>
      </c>
      <c r="P11" s="26">
        <v>1358</v>
      </c>
      <c r="Q11" s="28">
        <v>1259</v>
      </c>
      <c r="R11" s="28">
        <v>130</v>
      </c>
      <c r="S11" s="28">
        <v>5231077</v>
      </c>
      <c r="T11" s="26">
        <v>1661</v>
      </c>
      <c r="U11" s="29">
        <v>743</v>
      </c>
      <c r="V11" s="28">
        <v>392</v>
      </c>
      <c r="W11" s="28">
        <v>72</v>
      </c>
      <c r="X11" s="28">
        <v>12</v>
      </c>
      <c r="Y11" s="28">
        <v>210</v>
      </c>
      <c r="Z11" s="28">
        <v>222</v>
      </c>
      <c r="AA11" s="26">
        <v>944</v>
      </c>
      <c r="AB11" s="28">
        <v>53</v>
      </c>
      <c r="AC11" s="28">
        <v>4</v>
      </c>
      <c r="AD11" s="28">
        <v>624</v>
      </c>
      <c r="AE11" s="28">
        <v>14</v>
      </c>
      <c r="AF11" s="28">
        <v>3</v>
      </c>
      <c r="AG11" s="30">
        <v>0.93136664659843471</v>
      </c>
      <c r="AH11" s="28">
        <v>280</v>
      </c>
      <c r="AI11" s="28">
        <v>140</v>
      </c>
      <c r="AJ11" s="26">
        <v>1163</v>
      </c>
      <c r="AK11" s="26">
        <v>208</v>
      </c>
      <c r="AL11" s="26">
        <v>305</v>
      </c>
      <c r="AM11" s="26">
        <v>10</v>
      </c>
      <c r="AN11" s="26">
        <v>18</v>
      </c>
      <c r="AO11" s="26">
        <v>2</v>
      </c>
      <c r="AP11" s="26">
        <v>0</v>
      </c>
      <c r="AQ11" s="26">
        <v>8</v>
      </c>
      <c r="AR11" s="26">
        <v>18</v>
      </c>
      <c r="AS11" s="26">
        <v>29527</v>
      </c>
      <c r="AT11" s="26">
        <v>28033</v>
      </c>
      <c r="AU11" s="26">
        <v>1318</v>
      </c>
      <c r="AV11" s="26">
        <v>66548</v>
      </c>
      <c r="AW11" s="26">
        <v>63134</v>
      </c>
      <c r="AX11" s="26">
        <v>2640</v>
      </c>
      <c r="AY11" s="31">
        <f>'Tabela '!$L11/'Tabela '!$J11</f>
        <v>8.6174829510229381E-2</v>
      </c>
      <c r="AZ11" s="31">
        <f>'Tabela '!$M11/'Tabela '!$J11</f>
        <v>6.1996280223186606E-4</v>
      </c>
      <c r="BA11" s="31">
        <f t="shared" si="0"/>
        <v>7.1942446043165471E-3</v>
      </c>
      <c r="BB11" s="31">
        <f t="shared" si="1"/>
        <v>0.47864506627393227</v>
      </c>
      <c r="BC11" s="31">
        <f t="shared" si="2"/>
        <v>0.56848306332842413</v>
      </c>
      <c r="BD11" s="31">
        <f>'Tabela '!$BC11-'Tabela '!$BB11</f>
        <v>8.9837997054491858E-2</v>
      </c>
      <c r="BE11" s="31">
        <f t="shared" si="3"/>
        <v>0.40297582145071298</v>
      </c>
      <c r="BF11" s="31">
        <f t="shared" si="4"/>
        <v>0.47861128332300062</v>
      </c>
      <c r="BG11" s="31">
        <f t="shared" si="5"/>
        <v>0.78053316800991945</v>
      </c>
      <c r="BH11" s="29">
        <f t="shared" si="6"/>
        <v>4154.9459888800639</v>
      </c>
      <c r="BI11" s="32">
        <f t="shared" si="7"/>
        <v>3243.0731556106634</v>
      </c>
      <c r="BJ11" s="30">
        <f t="shared" si="8"/>
        <v>7.8606073811384264E-2</v>
      </c>
      <c r="BK11" s="30">
        <f t="shared" si="9"/>
        <v>0.10325655281969817</v>
      </c>
      <c r="BL11" s="31">
        <f>IFERROR('Tabela '!$J11/'Tabela '!$K11-1,"")</f>
        <v>-0.12716450216450215</v>
      </c>
      <c r="BM11" s="30">
        <f t="shared" si="10"/>
        <v>0.40205627705627706</v>
      </c>
      <c r="BN11" s="33">
        <f>IFERROR('Tabela '!$J11/'Tabela '!$I11,"")</f>
        <v>14.094106339289615</v>
      </c>
      <c r="BO11" s="31">
        <f t="shared" si="11"/>
        <v>6.8633353401565289E-2</v>
      </c>
      <c r="BP11" s="31">
        <f t="shared" si="12"/>
        <v>0.16857314870559903</v>
      </c>
      <c r="BQ11" s="31">
        <f t="shared" si="13"/>
        <v>8.4286574352799515E-2</v>
      </c>
      <c r="BR11" s="30">
        <v>0.49909999999999999</v>
      </c>
      <c r="BS11" s="31">
        <f t="shared" si="14"/>
        <v>3.1908488862131247E-2</v>
      </c>
      <c r="BT11" s="31">
        <f t="shared" si="15"/>
        <v>2.4081878386514148E-3</v>
      </c>
      <c r="BU11" s="31">
        <f t="shared" si="16"/>
        <v>2.2435897435897436E-2</v>
      </c>
      <c r="BV11" s="31">
        <f t="shared" si="17"/>
        <v>4.807692307692308E-3</v>
      </c>
      <c r="BW11" s="31">
        <f t="shared" si="18"/>
        <v>3.896103896103896E-2</v>
      </c>
      <c r="BX11" s="31">
        <f t="shared" si="19"/>
        <v>6.4935064935064939E-3</v>
      </c>
      <c r="BY11" s="31">
        <f t="shared" si="20"/>
        <v>0.11363636363636363</v>
      </c>
      <c r="BZ11" s="31">
        <f t="shared" si="21"/>
        <v>0.12012987012987013</v>
      </c>
      <c r="CA11" s="31">
        <f>IFERROR('Tabela '!$V11/'Tabela '!$K11,"")</f>
        <v>0.21212121212121213</v>
      </c>
      <c r="CB11" s="31">
        <f t="shared" si="22"/>
        <v>0.51082251082251084</v>
      </c>
      <c r="CC11" s="34">
        <f>IFERROR('Tabela '!$AJ11/'Tabela '!$K11,"")</f>
        <v>0.62932900432900429</v>
      </c>
      <c r="CD11" s="35">
        <f>IFERROR('Tabela '!$AJ11/'Tabela '!$AK11,"")</f>
        <v>5.5913461538461542</v>
      </c>
      <c r="CE11" s="34">
        <f t="shared" si="23"/>
        <v>0.82115219260533101</v>
      </c>
      <c r="CF11" s="31">
        <f t="shared" si="24"/>
        <v>0.11255411255411256</v>
      </c>
      <c r="CG11" s="31">
        <f t="shared" si="25"/>
        <v>0.18908865468071917</v>
      </c>
      <c r="CH11" s="31">
        <f t="shared" si="26"/>
        <v>0.46634615384615374</v>
      </c>
      <c r="CI11" s="31">
        <f t="shared" si="27"/>
        <v>7.6534542126606611E-2</v>
      </c>
      <c r="CJ11" s="30">
        <f t="shared" si="28"/>
        <v>4.807692307692308E-2</v>
      </c>
      <c r="CK11" s="30">
        <f t="shared" si="29"/>
        <v>5.9016393442622953E-2</v>
      </c>
      <c r="CL11" s="30">
        <f t="shared" si="30"/>
        <v>1.0939470365699873E-2</v>
      </c>
      <c r="CM11" s="30">
        <f t="shared" si="31"/>
        <v>0.8</v>
      </c>
      <c r="CN11" s="30">
        <f>IFERROR('Tabela '!$AO11/'Tabela '!$AK11,"")</f>
        <v>9.6153846153846159E-3</v>
      </c>
      <c r="CO11" s="30">
        <f>IFERROR('Tabela '!$AP11/'Tabela '!$AL11,"")</f>
        <v>0</v>
      </c>
      <c r="CP11" s="30">
        <f>IFERROR('Tabela '!$CO11-'Tabela '!$CN11,"")</f>
        <v>-9.6153846153846159E-3</v>
      </c>
      <c r="CQ11" s="30">
        <f t="shared" si="32"/>
        <v>0.8</v>
      </c>
      <c r="CR11" s="30">
        <f>IFERROR('Tabela '!$AQ11/'Tabela '!$AK11,"")</f>
        <v>3.8461538461538464E-2</v>
      </c>
      <c r="CS11" s="30">
        <f>IFERROR('Tabela '!$AR11/'Tabela '!$AL11,"")</f>
        <v>5.9016393442622953E-2</v>
      </c>
      <c r="CT11" s="30">
        <f>IFERROR('Tabela '!$CS11-'Tabela '!$CR11,"")</f>
        <v>2.0554854981084489E-2</v>
      </c>
      <c r="CU11" s="30">
        <f t="shared" si="33"/>
        <v>1.25</v>
      </c>
      <c r="CV11" s="35">
        <f>IFERROR('Tabela '!$AS11/'Tabela '!$K11,"")</f>
        <v>15.977813852813853</v>
      </c>
      <c r="CW11" s="35">
        <f>IFERROR('Tabela '!$AV11/'Tabela '!$J11,"")</f>
        <v>41.257284562926223</v>
      </c>
      <c r="CX11" s="30">
        <f>IFERROR('Tabela '!$AV11/'Tabela '!$AS11-1,"")</f>
        <v>1.253801605310394</v>
      </c>
      <c r="CY11" s="34">
        <f>IFERROR('Tabela '!$CW11/'Tabela '!$CV11-1,"")</f>
        <v>1.5821607976525778</v>
      </c>
      <c r="CZ11" s="30">
        <f>IFERROR('Tabela '!$AU11/'Tabela '!$AT11,"")</f>
        <v>4.7016016837298898E-2</v>
      </c>
      <c r="DA11" s="30">
        <f t="shared" si="34"/>
        <v>4.181582031868724E-2</v>
      </c>
      <c r="DB11" s="30">
        <f t="shared" si="35"/>
        <v>-5.2001965186116578E-3</v>
      </c>
      <c r="DC11" s="36">
        <f t="shared" si="36"/>
        <v>109.83333333333333</v>
      </c>
      <c r="DD11" s="36">
        <f t="shared" si="37"/>
        <v>146.66666666666666</v>
      </c>
      <c r="DE11" s="30">
        <f t="shared" si="38"/>
        <v>0.33535660091047048</v>
      </c>
      <c r="DH11" s="23"/>
      <c r="DQ11" s="23"/>
      <c r="DR11" s="23"/>
      <c r="DU11" s="23"/>
      <c r="DV11" s="23"/>
      <c r="DX11" s="23"/>
      <c r="EA11" s="23"/>
      <c r="EB11" s="23"/>
    </row>
    <row r="12" spans="1:132" ht="13.8" x14ac:dyDescent="0.25">
      <c r="A12" s="11" t="s">
        <v>133</v>
      </c>
      <c r="B12" s="11">
        <v>43</v>
      </c>
      <c r="C12" s="11">
        <v>4300570</v>
      </c>
      <c r="D12" s="11">
        <v>430057</v>
      </c>
      <c r="E12" s="54" t="s">
        <v>746</v>
      </c>
      <c r="F12" s="54" t="s">
        <v>747</v>
      </c>
      <c r="G12" s="54" t="s">
        <v>748</v>
      </c>
      <c r="H12" s="12" t="s">
        <v>143</v>
      </c>
      <c r="I12" s="13">
        <v>78.843000000000004</v>
      </c>
      <c r="J12" s="14">
        <v>3036</v>
      </c>
      <c r="K12" s="13">
        <v>2917</v>
      </c>
      <c r="L12" s="13">
        <v>171</v>
      </c>
      <c r="M12" s="13">
        <v>1</v>
      </c>
      <c r="N12" s="13">
        <v>1259</v>
      </c>
      <c r="O12" s="13">
        <v>1592</v>
      </c>
      <c r="P12" s="13">
        <v>1995</v>
      </c>
      <c r="Q12" s="15">
        <v>396</v>
      </c>
      <c r="R12" s="15">
        <v>34</v>
      </c>
      <c r="S12" s="15">
        <v>1595754</v>
      </c>
      <c r="T12" s="13">
        <v>2646</v>
      </c>
      <c r="U12" s="16">
        <v>816</v>
      </c>
      <c r="V12" s="15">
        <v>716</v>
      </c>
      <c r="W12" s="15">
        <v>541</v>
      </c>
      <c r="X12" s="15">
        <v>34</v>
      </c>
      <c r="Y12" s="15">
        <v>69</v>
      </c>
      <c r="Z12" s="15">
        <v>103</v>
      </c>
      <c r="AA12" s="13">
        <v>1500</v>
      </c>
      <c r="AB12" s="15">
        <v>26</v>
      </c>
      <c r="AC12" s="15" t="e">
        <v>#NULL!</v>
      </c>
      <c r="AD12" s="15">
        <v>1001</v>
      </c>
      <c r="AE12" s="15">
        <v>5</v>
      </c>
      <c r="AF12" s="15">
        <v>0</v>
      </c>
      <c r="AG12" s="17">
        <v>0.97467876039304613</v>
      </c>
      <c r="AH12" s="15">
        <v>550</v>
      </c>
      <c r="AI12" s="15">
        <v>82</v>
      </c>
      <c r="AJ12" s="13">
        <v>2167</v>
      </c>
      <c r="AK12" s="13">
        <v>525</v>
      </c>
      <c r="AL12" s="13">
        <v>804</v>
      </c>
      <c r="AM12" s="13">
        <v>320</v>
      </c>
      <c r="AN12" s="13">
        <v>396</v>
      </c>
      <c r="AO12" s="13">
        <v>0</v>
      </c>
      <c r="AP12" s="13">
        <v>1</v>
      </c>
      <c r="AQ12" s="13">
        <v>320</v>
      </c>
      <c r="AR12" s="13">
        <v>395</v>
      </c>
      <c r="AS12" s="13">
        <v>36097</v>
      </c>
      <c r="AT12" s="13">
        <v>33378</v>
      </c>
      <c r="AU12" s="13">
        <v>7220</v>
      </c>
      <c r="AV12" s="13">
        <v>94054</v>
      </c>
      <c r="AW12" s="13">
        <v>85948</v>
      </c>
      <c r="AX12" s="13">
        <v>26624</v>
      </c>
      <c r="AY12" s="18">
        <f>'Tabela '!$L12/'Tabela '!$J12</f>
        <v>5.632411067193676E-2</v>
      </c>
      <c r="AZ12" s="18">
        <f>'Tabela '!$M12/'Tabela '!$J12</f>
        <v>3.2938076416337287E-4</v>
      </c>
      <c r="BA12" s="18">
        <f t="shared" si="0"/>
        <v>5.8479532163742687E-3</v>
      </c>
      <c r="BB12" s="18">
        <f t="shared" si="1"/>
        <v>0.63107769423558902</v>
      </c>
      <c r="BC12" s="18">
        <f t="shared" si="2"/>
        <v>0.7979949874686717</v>
      </c>
      <c r="BD12" s="18">
        <f>'Tabela '!$BC12-'Tabela '!$BB12</f>
        <v>0.16691729323308269</v>
      </c>
      <c r="BE12" s="18">
        <f t="shared" si="3"/>
        <v>0.4146903820816864</v>
      </c>
      <c r="BF12" s="18">
        <f t="shared" si="4"/>
        <v>0.5243741765480896</v>
      </c>
      <c r="BG12" s="18">
        <f t="shared" si="5"/>
        <v>0.13043478260869565</v>
      </c>
      <c r="BH12" s="16">
        <f t="shared" si="6"/>
        <v>4029.681818181818</v>
      </c>
      <c r="BI12" s="37">
        <f t="shared" si="7"/>
        <v>525.61067193675888</v>
      </c>
      <c r="BJ12" s="17">
        <f t="shared" si="8"/>
        <v>1.6966359750781465E-2</v>
      </c>
      <c r="BK12" s="17">
        <f t="shared" si="9"/>
        <v>8.5858585858585856E-2</v>
      </c>
      <c r="BL12" s="18">
        <f>IFERROR('Tabela '!$J12/'Tabela '!$K12-1,"")</f>
        <v>4.079533767569421E-2</v>
      </c>
      <c r="BM12" s="17">
        <f t="shared" si="10"/>
        <v>0.27973945834761743</v>
      </c>
      <c r="BN12" s="19">
        <f>IFERROR('Tabela '!$J12/'Tabela '!$I12,"")</f>
        <v>38.506906129903733</v>
      </c>
      <c r="BO12" s="18">
        <f t="shared" si="11"/>
        <v>2.5321239606953871E-2</v>
      </c>
      <c r="BP12" s="18">
        <f t="shared" si="12"/>
        <v>0.20786092214663643</v>
      </c>
      <c r="BQ12" s="18">
        <f t="shared" si="13"/>
        <v>3.0990173847316706E-2</v>
      </c>
      <c r="BR12" s="17">
        <v>0.308</v>
      </c>
      <c r="BS12" s="18">
        <f t="shared" si="14"/>
        <v>9.8261526832955411E-3</v>
      </c>
      <c r="BT12" s="18" t="str">
        <f t="shared" si="15"/>
        <v/>
      </c>
      <c r="BU12" s="18">
        <f t="shared" si="16"/>
        <v>4.995004995004995E-3</v>
      </c>
      <c r="BV12" s="18">
        <f t="shared" si="17"/>
        <v>0</v>
      </c>
      <c r="BW12" s="18">
        <f t="shared" si="18"/>
        <v>0.18546451834076105</v>
      </c>
      <c r="BX12" s="18">
        <f t="shared" si="19"/>
        <v>1.1655810764484058E-2</v>
      </c>
      <c r="BY12" s="18">
        <f t="shared" si="20"/>
        <v>2.3654439492629412E-2</v>
      </c>
      <c r="BZ12" s="18">
        <f t="shared" si="21"/>
        <v>3.5310250257113471E-2</v>
      </c>
      <c r="CA12" s="18">
        <f>IFERROR('Tabela '!$V12/'Tabela '!$K12,"")</f>
        <v>0.24545766198148783</v>
      </c>
      <c r="CB12" s="18">
        <f t="shared" si="22"/>
        <v>0.51422694549194381</v>
      </c>
      <c r="CC12" s="20">
        <f>IFERROR('Tabela '!$AJ12/'Tabela '!$K12,"")</f>
        <v>0.74288652725402815</v>
      </c>
      <c r="CD12" s="21">
        <f>IFERROR('Tabela '!$AJ12/'Tabela '!$AK12,"")</f>
        <v>4.1276190476190475</v>
      </c>
      <c r="CE12" s="20">
        <f t="shared" si="23"/>
        <v>0.75772958006460545</v>
      </c>
      <c r="CF12" s="18">
        <f t="shared" si="24"/>
        <v>0.17997943092218033</v>
      </c>
      <c r="CG12" s="18">
        <f t="shared" si="25"/>
        <v>0.2648221343873518</v>
      </c>
      <c r="CH12" s="18">
        <f t="shared" si="26"/>
        <v>0.53142857142857136</v>
      </c>
      <c r="CI12" s="18">
        <f t="shared" si="27"/>
        <v>8.4842703465171476E-2</v>
      </c>
      <c r="CJ12" s="17">
        <f t="shared" si="28"/>
        <v>0.60952380952380958</v>
      </c>
      <c r="CK12" s="17">
        <f t="shared" si="29"/>
        <v>0.49253731343283585</v>
      </c>
      <c r="CL12" s="17">
        <f t="shared" si="30"/>
        <v>-0.11698649609097372</v>
      </c>
      <c r="CM12" s="17">
        <f t="shared" si="31"/>
        <v>0.23750000000000004</v>
      </c>
      <c r="CN12" s="17">
        <f>IFERROR('Tabela '!$AO12/'Tabela '!$AK12,"")</f>
        <v>0</v>
      </c>
      <c r="CO12" s="17">
        <f>IFERROR('Tabela '!$AP12/'Tabela '!$AL12,"")</f>
        <v>1.2437810945273632E-3</v>
      </c>
      <c r="CP12" s="17">
        <f>IFERROR('Tabela '!$CO12-'Tabela '!$CN12,"")</f>
        <v>1.2437810945273632E-3</v>
      </c>
      <c r="CQ12" s="17">
        <f t="shared" si="32"/>
        <v>0.23750000000000004</v>
      </c>
      <c r="CR12" s="17">
        <f>IFERROR('Tabela '!$AQ12/'Tabela '!$AK12,"")</f>
        <v>0.60952380952380958</v>
      </c>
      <c r="CS12" s="17">
        <f>IFERROR('Tabela '!$AR12/'Tabela '!$AL12,"")</f>
        <v>0.49129353233830847</v>
      </c>
      <c r="CT12" s="17">
        <f>IFERROR('Tabela '!$CS12-'Tabela '!$CR12,"")</f>
        <v>-0.11823027718550111</v>
      </c>
      <c r="CU12" s="17">
        <f t="shared" si="33"/>
        <v>0.234375</v>
      </c>
      <c r="CV12" s="21">
        <f>IFERROR('Tabela '!$AS12/'Tabela '!$K12,"")</f>
        <v>12.374700034281796</v>
      </c>
      <c r="CW12" s="21">
        <f>IFERROR('Tabela '!$AV12/'Tabela '!$J12,"")</f>
        <v>30.979578392621871</v>
      </c>
      <c r="CX12" s="17">
        <f>IFERROR('Tabela '!$AV12/'Tabela '!$AS12-1,"")</f>
        <v>1.6055904922846773</v>
      </c>
      <c r="CY12" s="20">
        <f>IFERROR('Tabela '!$CW12/'Tabela '!$CV12-1,"")</f>
        <v>1.5034609571786577</v>
      </c>
      <c r="CZ12" s="17">
        <f>IFERROR('Tabela '!$AU12/'Tabela '!$AT12,"")</f>
        <v>0.21631014440649529</v>
      </c>
      <c r="DA12" s="17">
        <f t="shared" si="34"/>
        <v>0.30976869735188717</v>
      </c>
      <c r="DB12" s="17">
        <f t="shared" si="35"/>
        <v>9.3458552945391876E-2</v>
      </c>
      <c r="DC12" s="22">
        <f t="shared" si="36"/>
        <v>22.5625</v>
      </c>
      <c r="DD12" s="22">
        <f t="shared" si="37"/>
        <v>67.062972292191432</v>
      </c>
      <c r="DE12" s="17">
        <f t="shared" si="38"/>
        <v>1.9723201015929721</v>
      </c>
      <c r="DH12" s="23"/>
      <c r="DQ12" s="23"/>
      <c r="DR12" s="23"/>
      <c r="DU12" s="23"/>
      <c r="DV12" s="23"/>
      <c r="DX12" s="23"/>
      <c r="EA12" s="23"/>
      <c r="EB12" s="23"/>
    </row>
    <row r="13" spans="1:132" ht="13.8" x14ac:dyDescent="0.25">
      <c r="A13" s="24" t="s">
        <v>133</v>
      </c>
      <c r="B13" s="24">
        <v>43</v>
      </c>
      <c r="C13" s="24">
        <v>4300604</v>
      </c>
      <c r="D13" s="24">
        <v>430060</v>
      </c>
      <c r="E13" s="55" t="s">
        <v>746</v>
      </c>
      <c r="F13" s="55" t="s">
        <v>749</v>
      </c>
      <c r="G13" s="55" t="s">
        <v>750</v>
      </c>
      <c r="H13" s="25" t="s">
        <v>109</v>
      </c>
      <c r="I13" s="26">
        <v>71.311000000000007</v>
      </c>
      <c r="J13" s="27">
        <v>211352</v>
      </c>
      <c r="K13" s="26">
        <v>195673</v>
      </c>
      <c r="L13" s="26">
        <v>16229</v>
      </c>
      <c r="M13" s="26">
        <v>611</v>
      </c>
      <c r="N13" s="26">
        <v>48276</v>
      </c>
      <c r="O13" s="26">
        <v>57782</v>
      </c>
      <c r="P13" s="26">
        <v>93516</v>
      </c>
      <c r="Q13" s="28">
        <v>63257</v>
      </c>
      <c r="R13" s="28">
        <v>11882</v>
      </c>
      <c r="S13" s="28">
        <v>280700494</v>
      </c>
      <c r="T13" s="26">
        <v>164341</v>
      </c>
      <c r="U13" s="29">
        <v>195673</v>
      </c>
      <c r="V13" s="28">
        <v>55429</v>
      </c>
      <c r="W13" s="28">
        <v>36551</v>
      </c>
      <c r="X13" s="28">
        <v>24982</v>
      </c>
      <c r="Y13" s="28">
        <v>26003</v>
      </c>
      <c r="Z13" s="28">
        <v>50985</v>
      </c>
      <c r="AA13" s="26">
        <v>95080</v>
      </c>
      <c r="AB13" s="28">
        <v>1526</v>
      </c>
      <c r="AC13" s="28">
        <v>28</v>
      </c>
      <c r="AD13" s="28">
        <v>60254</v>
      </c>
      <c r="AE13" s="28">
        <v>622</v>
      </c>
      <c r="AF13" s="28">
        <v>69</v>
      </c>
      <c r="AG13" s="30">
        <v>0.96293073548292873</v>
      </c>
      <c r="AH13" s="28">
        <v>36986</v>
      </c>
      <c r="AI13" s="28">
        <v>3647</v>
      </c>
      <c r="AJ13" s="26">
        <v>107372</v>
      </c>
      <c r="AK13" s="26">
        <v>16263</v>
      </c>
      <c r="AL13" s="26">
        <v>17701</v>
      </c>
      <c r="AM13" s="26">
        <v>4858</v>
      </c>
      <c r="AN13" s="26">
        <v>3900</v>
      </c>
      <c r="AO13" s="26">
        <v>641</v>
      </c>
      <c r="AP13" s="26">
        <v>626</v>
      </c>
      <c r="AQ13" s="26">
        <v>4217</v>
      </c>
      <c r="AR13" s="26">
        <v>3274</v>
      </c>
      <c r="AS13" s="26">
        <v>1360732</v>
      </c>
      <c r="AT13" s="26">
        <v>1230585</v>
      </c>
      <c r="AU13" s="26">
        <v>245327</v>
      </c>
      <c r="AV13" s="26">
        <v>2701794</v>
      </c>
      <c r="AW13" s="26">
        <v>2474233</v>
      </c>
      <c r="AX13" s="26">
        <v>396644</v>
      </c>
      <c r="AY13" s="31">
        <f>'Tabela '!$L13/'Tabela '!$J13</f>
        <v>7.6786592982323335E-2</v>
      </c>
      <c r="AZ13" s="31">
        <f>'Tabela '!$M13/'Tabela '!$J13</f>
        <v>2.8909118437488173E-3</v>
      </c>
      <c r="BA13" s="31">
        <f t="shared" si="0"/>
        <v>3.7648653644710088E-2</v>
      </c>
      <c r="BB13" s="31">
        <f t="shared" si="1"/>
        <v>0.51623251636083667</v>
      </c>
      <c r="BC13" s="31">
        <f t="shared" si="2"/>
        <v>0.61788357072586508</v>
      </c>
      <c r="BD13" s="31">
        <f>'Tabela '!$BC13-'Tabela '!$BB13</f>
        <v>0.10165105436502841</v>
      </c>
      <c r="BE13" s="31">
        <f t="shared" si="3"/>
        <v>0.22841515575911275</v>
      </c>
      <c r="BF13" s="31">
        <f t="shared" si="4"/>
        <v>0.27339225557364016</v>
      </c>
      <c r="BG13" s="31">
        <f t="shared" si="5"/>
        <v>0.29929690752867255</v>
      </c>
      <c r="BH13" s="29">
        <f t="shared" si="6"/>
        <v>4437.461371863983</v>
      </c>
      <c r="BI13" s="32">
        <f t="shared" si="7"/>
        <v>1328.1184658768311</v>
      </c>
      <c r="BJ13" s="30">
        <f t="shared" si="8"/>
        <v>0.10389411405902893</v>
      </c>
      <c r="BK13" s="30">
        <f t="shared" si="9"/>
        <v>0.18783691923423496</v>
      </c>
      <c r="BL13" s="31">
        <f>IFERROR('Tabela '!$J13/'Tabela '!$K13-1,"")</f>
        <v>8.0128581868730064E-2</v>
      </c>
      <c r="BM13" s="30">
        <f t="shared" si="10"/>
        <v>1</v>
      </c>
      <c r="BN13" s="33">
        <f>IFERROR('Tabela '!$J13/'Tabela '!$I13,"")</f>
        <v>2963.806425376169</v>
      </c>
      <c r="BO13" s="31">
        <f t="shared" si="11"/>
        <v>3.7069264517071265E-2</v>
      </c>
      <c r="BP13" s="31">
        <f t="shared" si="12"/>
        <v>0.22505643752928362</v>
      </c>
      <c r="BQ13" s="31">
        <f t="shared" si="13"/>
        <v>2.2191662457938067E-2</v>
      </c>
      <c r="BR13" s="30">
        <v>0.44230000000000003</v>
      </c>
      <c r="BS13" s="31">
        <f t="shared" si="14"/>
        <v>9.2855708557207269E-3</v>
      </c>
      <c r="BT13" s="31">
        <f t="shared" si="15"/>
        <v>1.7037744689395829E-4</v>
      </c>
      <c r="BU13" s="31">
        <f t="shared" si="16"/>
        <v>1.0322966110133768E-2</v>
      </c>
      <c r="BV13" s="31">
        <f t="shared" si="17"/>
        <v>1.145152189066286E-3</v>
      </c>
      <c r="BW13" s="31">
        <f t="shared" si="18"/>
        <v>0.18679633878971549</v>
      </c>
      <c r="BX13" s="31">
        <f t="shared" si="19"/>
        <v>0.12767218778267825</v>
      </c>
      <c r="BY13" s="31">
        <f t="shared" si="20"/>
        <v>0.1328900768118238</v>
      </c>
      <c r="BZ13" s="31">
        <f t="shared" si="21"/>
        <v>0.26056226459450205</v>
      </c>
      <c r="CA13" s="31">
        <f>IFERROR('Tabela '!$V13/'Tabela '!$K13,"")</f>
        <v>0.28327362487415231</v>
      </c>
      <c r="CB13" s="31">
        <f t="shared" si="22"/>
        <v>0.48591272173473088</v>
      </c>
      <c r="CC13" s="34">
        <f>IFERROR('Tabela '!$AJ13/'Tabela '!$K13,"")</f>
        <v>0.54873181276926297</v>
      </c>
      <c r="CD13" s="35">
        <f>IFERROR('Tabela '!$AJ13/'Tabela '!$AK13,"")</f>
        <v>6.6022259115784294</v>
      </c>
      <c r="CE13" s="34">
        <f t="shared" si="23"/>
        <v>0.84853593115523596</v>
      </c>
      <c r="CF13" s="31">
        <f t="shared" si="24"/>
        <v>8.3113153066595793E-2</v>
      </c>
      <c r="CG13" s="31">
        <f t="shared" si="25"/>
        <v>8.3751277489685458E-2</v>
      </c>
      <c r="CH13" s="31">
        <f t="shared" si="26"/>
        <v>8.8421570435958996E-2</v>
      </c>
      <c r="CI13" s="31">
        <f t="shared" si="27"/>
        <v>6.3812442308966433E-4</v>
      </c>
      <c r="CJ13" s="30">
        <f t="shared" si="28"/>
        <v>0.2987148742544426</v>
      </c>
      <c r="CK13" s="30">
        <f t="shared" si="29"/>
        <v>0.22032653522399864</v>
      </c>
      <c r="CL13" s="30">
        <f t="shared" si="30"/>
        <v>-7.8388339030443954E-2</v>
      </c>
      <c r="CM13" s="30">
        <f t="shared" si="31"/>
        <v>-0.19720049403046525</v>
      </c>
      <c r="CN13" s="30">
        <f>IFERROR('Tabela '!$AO13/'Tabela '!$AK13,"")</f>
        <v>3.9414622148435101E-2</v>
      </c>
      <c r="CO13" s="30">
        <f>IFERROR('Tabela '!$AP13/'Tabela '!$AL13,"")</f>
        <v>3.5365233602621324E-2</v>
      </c>
      <c r="CP13" s="30">
        <f>IFERROR('Tabela '!$CO13-'Tabela '!$CN13,"")</f>
        <v>-4.0493885458137771E-3</v>
      </c>
      <c r="CQ13" s="30">
        <f t="shared" si="32"/>
        <v>-0.19720049403046525</v>
      </c>
      <c r="CR13" s="30">
        <f>IFERROR('Tabela '!$AQ13/'Tabela '!$AK13,"")</f>
        <v>0.25930025210600749</v>
      </c>
      <c r="CS13" s="30">
        <f>IFERROR('Tabela '!$AR13/'Tabela '!$AL13,"")</f>
        <v>0.18496130162137733</v>
      </c>
      <c r="CT13" s="30">
        <f>IFERROR('Tabela '!$CS13-'Tabela '!$CR13,"")</f>
        <v>-7.4338950484630156E-2</v>
      </c>
      <c r="CU13" s="30">
        <f t="shared" si="33"/>
        <v>-0.22361868626986015</v>
      </c>
      <c r="CV13" s="35">
        <f>IFERROR('Tabela '!$AS13/'Tabela '!$K13,"")</f>
        <v>6.9541122178328125</v>
      </c>
      <c r="CW13" s="35">
        <f>IFERROR('Tabela '!$AV13/'Tabela '!$J13,"")</f>
        <v>12.783385063779855</v>
      </c>
      <c r="CX13" s="30">
        <f>IFERROR('Tabela '!$AV13/'Tabela '!$AS13-1,"")</f>
        <v>0.98554454514187961</v>
      </c>
      <c r="CY13" s="34">
        <f>IFERROR('Tabela '!$CW13/'Tabela '!$CV13-1,"")</f>
        <v>0.83824831457259452</v>
      </c>
      <c r="CZ13" s="30">
        <f>IFERROR('Tabela '!$AU13/'Tabela '!$AT13,"")</f>
        <v>0.19935802890495172</v>
      </c>
      <c r="DA13" s="30">
        <f t="shared" si="34"/>
        <v>0.16030988189067077</v>
      </c>
      <c r="DB13" s="30">
        <f t="shared" si="35"/>
        <v>-3.9048147014280943E-2</v>
      </c>
      <c r="DC13" s="36">
        <f t="shared" si="36"/>
        <v>44.613020549190765</v>
      </c>
      <c r="DD13" s="36">
        <f t="shared" si="37"/>
        <v>87.636765355722488</v>
      </c>
      <c r="DE13" s="30">
        <f t="shared" si="38"/>
        <v>0.96437641470819746</v>
      </c>
      <c r="DH13" s="23"/>
      <c r="DQ13" s="23"/>
      <c r="DR13" s="23"/>
      <c r="DU13" s="23"/>
      <c r="DV13" s="23"/>
      <c r="DX13" s="23"/>
      <c r="EA13" s="23"/>
      <c r="EB13" s="23"/>
    </row>
    <row r="14" spans="1:132" ht="13.8" x14ac:dyDescent="0.25">
      <c r="A14" s="11" t="s">
        <v>133</v>
      </c>
      <c r="B14" s="11">
        <v>43</v>
      </c>
      <c r="C14" s="11">
        <v>4300638</v>
      </c>
      <c r="D14" s="11">
        <v>430063</v>
      </c>
      <c r="E14" s="54" t="s">
        <v>751</v>
      </c>
      <c r="F14" s="54" t="s">
        <v>752</v>
      </c>
      <c r="G14" s="54" t="s">
        <v>753</v>
      </c>
      <c r="H14" s="12" t="s">
        <v>144</v>
      </c>
      <c r="I14" s="13">
        <v>506.45699999999999</v>
      </c>
      <c r="J14" s="14">
        <v>7085</v>
      </c>
      <c r="K14" s="13">
        <v>6353</v>
      </c>
      <c r="L14" s="13">
        <v>190</v>
      </c>
      <c r="M14" s="13">
        <v>4</v>
      </c>
      <c r="N14" s="13">
        <v>1419</v>
      </c>
      <c r="O14" s="13">
        <v>1687</v>
      </c>
      <c r="P14" s="13">
        <v>3317</v>
      </c>
      <c r="Q14" s="15">
        <v>2061</v>
      </c>
      <c r="R14" s="15">
        <v>244</v>
      </c>
      <c r="S14" s="15">
        <v>8923790</v>
      </c>
      <c r="T14" s="13">
        <v>5379</v>
      </c>
      <c r="U14" s="16">
        <v>1866</v>
      </c>
      <c r="V14" s="15">
        <v>1617</v>
      </c>
      <c r="W14" s="15">
        <v>391</v>
      </c>
      <c r="X14" s="15">
        <v>857</v>
      </c>
      <c r="Y14" s="15">
        <v>372</v>
      </c>
      <c r="Z14" s="15">
        <v>1229</v>
      </c>
      <c r="AA14" s="13">
        <v>3281</v>
      </c>
      <c r="AB14" s="15">
        <v>191</v>
      </c>
      <c r="AC14" s="15">
        <v>1</v>
      </c>
      <c r="AD14" s="15">
        <v>2117</v>
      </c>
      <c r="AE14" s="15">
        <v>66</v>
      </c>
      <c r="AF14" s="15">
        <v>3</v>
      </c>
      <c r="AG14" s="17">
        <v>0.88845510317902954</v>
      </c>
      <c r="AH14" s="15">
        <v>670</v>
      </c>
      <c r="AI14" s="15">
        <v>158</v>
      </c>
      <c r="AJ14" s="13">
        <v>3768</v>
      </c>
      <c r="AK14" s="13">
        <v>394</v>
      </c>
      <c r="AL14" s="13">
        <v>480</v>
      </c>
      <c r="AM14" s="13">
        <v>37</v>
      </c>
      <c r="AN14" s="13">
        <v>2</v>
      </c>
      <c r="AO14" s="13">
        <v>36</v>
      </c>
      <c r="AP14" s="13">
        <v>0</v>
      </c>
      <c r="AQ14" s="13">
        <v>1</v>
      </c>
      <c r="AR14" s="13">
        <v>2</v>
      </c>
      <c r="AS14" s="13">
        <v>50626</v>
      </c>
      <c r="AT14" s="13">
        <v>49181</v>
      </c>
      <c r="AU14" s="13">
        <v>1922</v>
      </c>
      <c r="AV14" s="13">
        <v>98233</v>
      </c>
      <c r="AW14" s="13">
        <v>95798</v>
      </c>
      <c r="AX14" s="13">
        <v>2921</v>
      </c>
      <c r="AY14" s="18">
        <f>'Tabela '!$L14/'Tabela '!$J14</f>
        <v>2.6817219477769938E-2</v>
      </c>
      <c r="AZ14" s="18">
        <f>'Tabela '!$M14/'Tabela '!$J14</f>
        <v>5.6457304163726185E-4</v>
      </c>
      <c r="BA14" s="18">
        <f t="shared" si="0"/>
        <v>2.1052631578947368E-2</v>
      </c>
      <c r="BB14" s="18">
        <f t="shared" si="1"/>
        <v>0.42779620138679531</v>
      </c>
      <c r="BC14" s="18">
        <f t="shared" si="2"/>
        <v>0.50859210129635213</v>
      </c>
      <c r="BD14" s="18">
        <f>'Tabela '!$BC14-'Tabela '!$BB14</f>
        <v>8.0795899909556823E-2</v>
      </c>
      <c r="BE14" s="18">
        <f t="shared" si="3"/>
        <v>0.20028228652081864</v>
      </c>
      <c r="BF14" s="18">
        <f t="shared" si="4"/>
        <v>0.23810868031051519</v>
      </c>
      <c r="BG14" s="18">
        <f t="shared" si="5"/>
        <v>0.29089625970359917</v>
      </c>
      <c r="BH14" s="16">
        <f t="shared" si="6"/>
        <v>4329.8350315380885</v>
      </c>
      <c r="BI14" s="37">
        <f t="shared" si="7"/>
        <v>1259.5328158080451</v>
      </c>
      <c r="BJ14" s="17">
        <f t="shared" si="8"/>
        <v>9.0843097533415448E-2</v>
      </c>
      <c r="BK14" s="17">
        <f t="shared" si="9"/>
        <v>0.11838913148956817</v>
      </c>
      <c r="BL14" s="18">
        <f>IFERROR('Tabela '!$J14/'Tabela '!$K14-1,"")</f>
        <v>0.1152211553596727</v>
      </c>
      <c r="BM14" s="17">
        <f t="shared" si="10"/>
        <v>0.2937195025971982</v>
      </c>
      <c r="BN14" s="19">
        <f>IFERROR('Tabela '!$J14/'Tabela '!$I14,"")</f>
        <v>13.989341642034763</v>
      </c>
      <c r="BO14" s="18">
        <f t="shared" si="11"/>
        <v>0.11154489682097046</v>
      </c>
      <c r="BP14" s="18">
        <f t="shared" si="12"/>
        <v>0.12455846811675032</v>
      </c>
      <c r="BQ14" s="18">
        <f t="shared" si="13"/>
        <v>2.9373489496188884E-2</v>
      </c>
      <c r="BR14" s="17">
        <v>0.45419999999999999</v>
      </c>
      <c r="BS14" s="18">
        <f t="shared" si="14"/>
        <v>3.5508458821342258E-2</v>
      </c>
      <c r="BT14" s="18">
        <f t="shared" si="15"/>
        <v>1.8590816136828406E-4</v>
      </c>
      <c r="BU14" s="18">
        <f t="shared" si="16"/>
        <v>3.1176192725555031E-2</v>
      </c>
      <c r="BV14" s="18">
        <f t="shared" si="17"/>
        <v>1.4170996693434106E-3</v>
      </c>
      <c r="BW14" s="18">
        <f t="shared" si="18"/>
        <v>6.1545726428458992E-2</v>
      </c>
      <c r="BX14" s="18">
        <f t="shared" si="19"/>
        <v>0.13489689910278607</v>
      </c>
      <c r="BY14" s="18">
        <f t="shared" si="20"/>
        <v>5.8555013379505742E-2</v>
      </c>
      <c r="BZ14" s="18">
        <f t="shared" si="21"/>
        <v>0.19345191248229182</v>
      </c>
      <c r="CA14" s="18">
        <f>IFERROR('Tabela '!$V14/'Tabela '!$K14,"")</f>
        <v>0.25452542106091608</v>
      </c>
      <c r="CB14" s="18">
        <f t="shared" si="22"/>
        <v>0.51644892176924284</v>
      </c>
      <c r="CC14" s="20">
        <f>IFERROR('Tabela '!$AJ14/'Tabela '!$K14,"")</f>
        <v>0.59310561939241302</v>
      </c>
      <c r="CD14" s="21">
        <f>IFERROR('Tabela '!$AJ14/'Tabela '!$AK14,"")</f>
        <v>9.563451776649746</v>
      </c>
      <c r="CE14" s="20">
        <f t="shared" si="23"/>
        <v>0.89543524416135878</v>
      </c>
      <c r="CF14" s="18">
        <f t="shared" si="24"/>
        <v>6.201794427829372E-2</v>
      </c>
      <c r="CG14" s="18">
        <f t="shared" si="25"/>
        <v>6.7748764996471422E-2</v>
      </c>
      <c r="CH14" s="18">
        <f t="shared" si="26"/>
        <v>0.218274111675127</v>
      </c>
      <c r="CI14" s="18">
        <f t="shared" si="27"/>
        <v>5.7308207181777024E-3</v>
      </c>
      <c r="CJ14" s="17">
        <f t="shared" si="28"/>
        <v>9.3908629441624356E-2</v>
      </c>
      <c r="CK14" s="17">
        <f t="shared" si="29"/>
        <v>4.1666666666666666E-3</v>
      </c>
      <c r="CL14" s="17">
        <f t="shared" si="30"/>
        <v>-8.974196277495769E-2</v>
      </c>
      <c r="CM14" s="17">
        <f t="shared" si="31"/>
        <v>-0.94594594594594594</v>
      </c>
      <c r="CN14" s="17">
        <f>IFERROR('Tabela '!$AO14/'Tabela '!$AK14,"")</f>
        <v>9.1370558375634514E-2</v>
      </c>
      <c r="CO14" s="17">
        <f>IFERROR('Tabela '!$AP14/'Tabela '!$AL14,"")</f>
        <v>0</v>
      </c>
      <c r="CP14" s="17">
        <f>IFERROR('Tabela '!$CO14-'Tabela '!$CN14,"")</f>
        <v>-9.1370558375634514E-2</v>
      </c>
      <c r="CQ14" s="17">
        <f t="shared" si="32"/>
        <v>-0.94594594594594594</v>
      </c>
      <c r="CR14" s="17">
        <f>IFERROR('Tabela '!$AQ14/'Tabela '!$AK14,"")</f>
        <v>2.5380710659898475E-3</v>
      </c>
      <c r="CS14" s="17">
        <f>IFERROR('Tabela '!$AR14/'Tabela '!$AL14,"")</f>
        <v>4.1666666666666666E-3</v>
      </c>
      <c r="CT14" s="17">
        <f>IFERROR('Tabela '!$CS14-'Tabela '!$CR14,"")</f>
        <v>1.6285956006768191E-3</v>
      </c>
      <c r="CU14" s="17">
        <f t="shared" si="33"/>
        <v>1</v>
      </c>
      <c r="CV14" s="21">
        <f>IFERROR('Tabela '!$AS14/'Tabela '!$K14,"")</f>
        <v>7.9688336219109086</v>
      </c>
      <c r="CW14" s="21">
        <f>IFERROR('Tabela '!$AV14/'Tabela '!$J14,"")</f>
        <v>13.864925899788284</v>
      </c>
      <c r="CX14" s="17">
        <f>IFERROR('Tabela '!$AV14/'Tabela '!$AS14-1,"")</f>
        <v>0.94036661004227073</v>
      </c>
      <c r="CY14" s="20">
        <f>IFERROR('Tabela '!$CW14/'Tabela '!$CV14-1,"")</f>
        <v>0.73989401179937109</v>
      </c>
      <c r="CZ14" s="17">
        <f>IFERROR('Tabela '!$AU14/'Tabela '!$AT14,"")</f>
        <v>3.9080132571521521E-2</v>
      </c>
      <c r="DA14" s="17">
        <f t="shared" si="34"/>
        <v>3.0491241988350487E-2</v>
      </c>
      <c r="DB14" s="17">
        <f t="shared" si="35"/>
        <v>-8.5888905831710341E-3</v>
      </c>
      <c r="DC14" s="22">
        <f t="shared" si="36"/>
        <v>26.328767123287673</v>
      </c>
      <c r="DD14" s="22">
        <f t="shared" si="37"/>
        <v>1460.5</v>
      </c>
      <c r="DE14" s="17">
        <f t="shared" si="38"/>
        <v>54.471644120707595</v>
      </c>
      <c r="DH14" s="23"/>
      <c r="DQ14" s="23"/>
      <c r="DR14" s="23"/>
      <c r="DU14" s="23"/>
      <c r="DV14" s="23"/>
      <c r="DX14" s="23"/>
      <c r="EA14" s="23"/>
      <c r="EB14" s="23"/>
    </row>
    <row r="15" spans="1:132" ht="13.8" x14ac:dyDescent="0.25">
      <c r="A15" s="24" t="s">
        <v>133</v>
      </c>
      <c r="B15" s="24">
        <v>43</v>
      </c>
      <c r="C15" s="24">
        <v>4300646</v>
      </c>
      <c r="D15" s="24">
        <v>430064</v>
      </c>
      <c r="E15" s="55" t="s">
        <v>728</v>
      </c>
      <c r="F15" s="55" t="s">
        <v>742</v>
      </c>
      <c r="G15" s="55" t="s">
        <v>743</v>
      </c>
      <c r="H15" s="25" t="s">
        <v>145</v>
      </c>
      <c r="I15" s="26">
        <v>93.49</v>
      </c>
      <c r="J15" s="27">
        <v>7403</v>
      </c>
      <c r="K15" s="26">
        <v>7323</v>
      </c>
      <c r="L15" s="26">
        <v>497</v>
      </c>
      <c r="M15" s="26">
        <v>11</v>
      </c>
      <c r="N15" s="26">
        <v>1825</v>
      </c>
      <c r="O15" s="26">
        <v>2141</v>
      </c>
      <c r="P15" s="26">
        <v>4097</v>
      </c>
      <c r="Q15" s="28">
        <v>2490</v>
      </c>
      <c r="R15" s="28">
        <v>225</v>
      </c>
      <c r="S15" s="28">
        <v>10349706</v>
      </c>
      <c r="T15" s="26">
        <v>6229</v>
      </c>
      <c r="U15" s="29">
        <v>3811</v>
      </c>
      <c r="V15" s="28">
        <v>1878</v>
      </c>
      <c r="W15" s="28">
        <v>855</v>
      </c>
      <c r="X15" s="28">
        <v>115</v>
      </c>
      <c r="Y15" s="28">
        <v>2064</v>
      </c>
      <c r="Z15" s="28">
        <v>2179</v>
      </c>
      <c r="AA15" s="26">
        <v>3732</v>
      </c>
      <c r="AB15" s="28">
        <v>372</v>
      </c>
      <c r="AC15" s="28">
        <v>6</v>
      </c>
      <c r="AD15" s="28">
        <v>2398</v>
      </c>
      <c r="AE15" s="28">
        <v>86</v>
      </c>
      <c r="AF15" s="28">
        <v>6</v>
      </c>
      <c r="AG15" s="30">
        <v>0.89597046074811371</v>
      </c>
      <c r="AH15" s="28">
        <v>1072</v>
      </c>
      <c r="AI15" s="28">
        <v>242</v>
      </c>
      <c r="AJ15" s="26">
        <v>4407</v>
      </c>
      <c r="AK15" s="26">
        <v>610</v>
      </c>
      <c r="AL15" s="26">
        <v>1182</v>
      </c>
      <c r="AM15" s="26">
        <v>108</v>
      </c>
      <c r="AN15" s="26">
        <v>492</v>
      </c>
      <c r="AO15" s="26">
        <v>9</v>
      </c>
      <c r="AP15" s="26">
        <v>19</v>
      </c>
      <c r="AQ15" s="26">
        <v>99</v>
      </c>
      <c r="AR15" s="26">
        <v>473</v>
      </c>
      <c r="AS15" s="26">
        <v>52009</v>
      </c>
      <c r="AT15" s="26">
        <v>48607</v>
      </c>
      <c r="AU15" s="26">
        <v>7738</v>
      </c>
      <c r="AV15" s="26">
        <v>120279</v>
      </c>
      <c r="AW15" s="26">
        <v>110105</v>
      </c>
      <c r="AX15" s="26">
        <v>27458</v>
      </c>
      <c r="AY15" s="31">
        <f>'Tabela '!$L15/'Tabela '!$J15</f>
        <v>6.7134945292449011E-2</v>
      </c>
      <c r="AZ15" s="31">
        <f>'Tabela '!$M15/'Tabela '!$J15</f>
        <v>1.4858841010401188E-3</v>
      </c>
      <c r="BA15" s="31">
        <f t="shared" si="0"/>
        <v>2.2132796780684104E-2</v>
      </c>
      <c r="BB15" s="31">
        <f t="shared" si="1"/>
        <v>0.44544788869904811</v>
      </c>
      <c r="BC15" s="31">
        <f t="shared" si="2"/>
        <v>0.52257749572858192</v>
      </c>
      <c r="BD15" s="31">
        <f>'Tabela '!$BC15-'Tabela '!$BB15</f>
        <v>7.7129607029533809E-2</v>
      </c>
      <c r="BE15" s="31">
        <f t="shared" si="3"/>
        <v>0.24652168039983791</v>
      </c>
      <c r="BF15" s="31">
        <f t="shared" si="4"/>
        <v>0.28920707821153585</v>
      </c>
      <c r="BG15" s="31">
        <f t="shared" si="5"/>
        <v>0.33635012832635419</v>
      </c>
      <c r="BH15" s="29">
        <f t="shared" si="6"/>
        <v>4156.5084337349399</v>
      </c>
      <c r="BI15" s="32">
        <f t="shared" si="7"/>
        <v>1398.0421450763204</v>
      </c>
      <c r="BJ15" s="30">
        <f t="shared" si="8"/>
        <v>8.6047489586710893E-2</v>
      </c>
      <c r="BK15" s="30">
        <f t="shared" si="9"/>
        <v>9.036144578313253E-2</v>
      </c>
      <c r="BL15" s="31">
        <f>IFERROR('Tabela '!$J15/'Tabela '!$K15-1,"")</f>
        <v>1.0924484500887566E-2</v>
      </c>
      <c r="BM15" s="30">
        <f t="shared" si="10"/>
        <v>0.52041513041103371</v>
      </c>
      <c r="BN15" s="33">
        <f>IFERROR('Tabela '!$J15/'Tabela '!$I15,"")</f>
        <v>79.184939565728953</v>
      </c>
      <c r="BO15" s="31">
        <f t="shared" si="11"/>
        <v>0.10402953925188629</v>
      </c>
      <c r="BP15" s="31">
        <f t="shared" si="12"/>
        <v>0.17209825012040456</v>
      </c>
      <c r="BQ15" s="31">
        <f t="shared" si="13"/>
        <v>3.8850537807031627E-2</v>
      </c>
      <c r="BR15" s="30">
        <v>0.5867</v>
      </c>
      <c r="BS15" s="31">
        <f t="shared" si="14"/>
        <v>5.9720661422379195E-2</v>
      </c>
      <c r="BT15" s="31">
        <f t="shared" si="15"/>
        <v>9.6323647455450313E-4</v>
      </c>
      <c r="BU15" s="31">
        <f t="shared" si="16"/>
        <v>3.5863219349457881E-2</v>
      </c>
      <c r="BV15" s="31">
        <f t="shared" si="17"/>
        <v>2.5020850708924102E-3</v>
      </c>
      <c r="BW15" s="31">
        <f t="shared" si="18"/>
        <v>0.11675542810323637</v>
      </c>
      <c r="BX15" s="31">
        <f t="shared" si="19"/>
        <v>1.5703946470025945E-2</v>
      </c>
      <c r="BY15" s="31">
        <f t="shared" si="20"/>
        <v>0.28185170012290045</v>
      </c>
      <c r="BZ15" s="31">
        <f t="shared" si="21"/>
        <v>0.29755564659292638</v>
      </c>
      <c r="CA15" s="31">
        <f>IFERROR('Tabela '!$V15/'Tabela '!$K15,"")</f>
        <v>0.25645227365833673</v>
      </c>
      <c r="CB15" s="31">
        <f t="shared" si="22"/>
        <v>0.50962720196640721</v>
      </c>
      <c r="CC15" s="34">
        <f>IFERROR('Tabela '!$AJ15/'Tabela '!$K15,"")</f>
        <v>0.60180253994264643</v>
      </c>
      <c r="CD15" s="35">
        <f>IFERROR('Tabela '!$AJ15/'Tabela '!$AK15,"")</f>
        <v>7.2245901639344261</v>
      </c>
      <c r="CE15" s="34">
        <f t="shared" si="23"/>
        <v>0.86158384388472886</v>
      </c>
      <c r="CF15" s="31">
        <f t="shared" si="24"/>
        <v>8.3299194319268063E-2</v>
      </c>
      <c r="CG15" s="31">
        <f t="shared" si="25"/>
        <v>0.15966500067540187</v>
      </c>
      <c r="CH15" s="31">
        <f t="shared" si="26"/>
        <v>0.93770491803278699</v>
      </c>
      <c r="CI15" s="31">
        <f t="shared" si="27"/>
        <v>7.6365806356133811E-2</v>
      </c>
      <c r="CJ15" s="30">
        <f t="shared" si="28"/>
        <v>0.17704918032786887</v>
      </c>
      <c r="CK15" s="30">
        <f t="shared" si="29"/>
        <v>0.416243654822335</v>
      </c>
      <c r="CL15" s="30">
        <f t="shared" si="30"/>
        <v>0.23919447449446612</v>
      </c>
      <c r="CM15" s="30">
        <f t="shared" si="31"/>
        <v>3.5555555555555554</v>
      </c>
      <c r="CN15" s="30">
        <f>IFERROR('Tabela '!$AO15/'Tabela '!$AK15,"")</f>
        <v>1.4754098360655738E-2</v>
      </c>
      <c r="CO15" s="30">
        <f>IFERROR('Tabela '!$AP15/'Tabela '!$AL15,"")</f>
        <v>1.6074450084602367E-2</v>
      </c>
      <c r="CP15" s="30">
        <f>IFERROR('Tabela '!$CO15-'Tabela '!$CN15,"")</f>
        <v>1.3203517239466292E-3</v>
      </c>
      <c r="CQ15" s="30">
        <f t="shared" si="32"/>
        <v>3.5555555555555554</v>
      </c>
      <c r="CR15" s="30">
        <f>IFERROR('Tabela '!$AQ15/'Tabela '!$AK15,"")</f>
        <v>0.16229508196721312</v>
      </c>
      <c r="CS15" s="30">
        <f>IFERROR('Tabela '!$AR15/'Tabela '!$AL15,"")</f>
        <v>0.40016920473773265</v>
      </c>
      <c r="CT15" s="30">
        <f>IFERROR('Tabela '!$CS15-'Tabela '!$CR15,"")</f>
        <v>0.23787412277051953</v>
      </c>
      <c r="CU15" s="30">
        <f t="shared" si="33"/>
        <v>3.7777777777777777</v>
      </c>
      <c r="CV15" s="35">
        <f>IFERROR('Tabela '!$AS15/'Tabela '!$K15,"")</f>
        <v>7.1021439300832991</v>
      </c>
      <c r="CW15" s="35">
        <f>IFERROR('Tabela '!$AV15/'Tabela '!$J15,"")</f>
        <v>16.24733216263677</v>
      </c>
      <c r="CX15" s="30">
        <f>IFERROR('Tabela '!$AV15/'Tabela '!$AS15-1,"")</f>
        <v>1.3126574246764982</v>
      </c>
      <c r="CY15" s="34">
        <f>IFERROR('Tabela '!$CW15/'Tabela '!$CV15-1,"")</f>
        <v>1.2876658545057409</v>
      </c>
      <c r="CZ15" s="30">
        <f>IFERROR('Tabela '!$AU15/'Tabela '!$AT15,"")</f>
        <v>0.15919517764930977</v>
      </c>
      <c r="DA15" s="30">
        <f t="shared" si="34"/>
        <v>0.24938013714181917</v>
      </c>
      <c r="DB15" s="30">
        <f t="shared" si="35"/>
        <v>9.0184959492509403E-2</v>
      </c>
      <c r="DC15" s="36">
        <f t="shared" si="36"/>
        <v>66.136752136752136</v>
      </c>
      <c r="DD15" s="36">
        <f t="shared" si="37"/>
        <v>53.733855185909981</v>
      </c>
      <c r="DE15" s="30">
        <f t="shared" si="38"/>
        <v>-0.18753411000885656</v>
      </c>
      <c r="DH15" s="23"/>
      <c r="DQ15" s="23"/>
      <c r="DR15" s="23"/>
      <c r="DU15" s="23"/>
      <c r="DV15" s="23"/>
      <c r="DX15" s="23"/>
      <c r="EA15" s="23"/>
      <c r="EB15" s="23"/>
    </row>
    <row r="16" spans="1:132" ht="13.8" x14ac:dyDescent="0.25">
      <c r="A16" s="11" t="s">
        <v>133</v>
      </c>
      <c r="B16" s="11">
        <v>43</v>
      </c>
      <c r="C16" s="11">
        <v>4300661</v>
      </c>
      <c r="D16" s="11">
        <v>430066</v>
      </c>
      <c r="E16" s="54" t="s">
        <v>730</v>
      </c>
      <c r="F16" s="54" t="s">
        <v>754</v>
      </c>
      <c r="G16" s="54" t="s">
        <v>755</v>
      </c>
      <c r="H16" s="12" t="s">
        <v>146</v>
      </c>
      <c r="I16" s="13">
        <v>324.32600000000002</v>
      </c>
      <c r="J16" s="14">
        <v>1343</v>
      </c>
      <c r="K16" s="13">
        <v>1216</v>
      </c>
      <c r="L16" s="13">
        <v>92</v>
      </c>
      <c r="M16" s="13">
        <v>0</v>
      </c>
      <c r="N16" s="13">
        <v>557</v>
      </c>
      <c r="O16" s="13">
        <v>709</v>
      </c>
      <c r="P16" s="13">
        <v>945</v>
      </c>
      <c r="Q16" s="15">
        <v>211</v>
      </c>
      <c r="R16" s="15">
        <v>44</v>
      </c>
      <c r="S16" s="15">
        <v>960680</v>
      </c>
      <c r="T16" s="13">
        <v>1069</v>
      </c>
      <c r="U16" s="16">
        <v>496</v>
      </c>
      <c r="V16" s="15">
        <v>267</v>
      </c>
      <c r="W16" s="15">
        <v>93</v>
      </c>
      <c r="X16" s="15">
        <v>54</v>
      </c>
      <c r="Y16" s="15">
        <v>154</v>
      </c>
      <c r="Z16" s="15">
        <v>208</v>
      </c>
      <c r="AA16" s="13">
        <v>620</v>
      </c>
      <c r="AB16" s="15">
        <v>29</v>
      </c>
      <c r="AC16" s="15">
        <v>2</v>
      </c>
      <c r="AD16" s="15">
        <v>425</v>
      </c>
      <c r="AE16" s="15">
        <v>1</v>
      </c>
      <c r="AF16" s="15">
        <v>3</v>
      </c>
      <c r="AG16" s="17">
        <v>0.93919550982226385</v>
      </c>
      <c r="AH16" s="15">
        <v>175</v>
      </c>
      <c r="AI16" s="15">
        <v>48</v>
      </c>
      <c r="AJ16" s="13">
        <v>812</v>
      </c>
      <c r="AK16" s="13">
        <v>245</v>
      </c>
      <c r="AL16" s="13">
        <v>300</v>
      </c>
      <c r="AM16" s="13">
        <v>23</v>
      </c>
      <c r="AN16" s="13">
        <v>41</v>
      </c>
      <c r="AO16" s="13">
        <v>0</v>
      </c>
      <c r="AP16" s="13">
        <v>0</v>
      </c>
      <c r="AQ16" s="13">
        <v>23</v>
      </c>
      <c r="AR16" s="13">
        <v>41</v>
      </c>
      <c r="AS16" s="13">
        <v>35657</v>
      </c>
      <c r="AT16" s="13">
        <v>34318</v>
      </c>
      <c r="AU16" s="13">
        <v>1384</v>
      </c>
      <c r="AV16" s="13">
        <v>110202</v>
      </c>
      <c r="AW16" s="13">
        <v>106775</v>
      </c>
      <c r="AX16" s="13">
        <v>4408</v>
      </c>
      <c r="AY16" s="18">
        <f>'Tabela '!$L16/'Tabela '!$J16</f>
        <v>6.8503350707371555E-2</v>
      </c>
      <c r="AZ16" s="18">
        <f>'Tabela '!$M16/'Tabela '!$J16</f>
        <v>0</v>
      </c>
      <c r="BA16" s="18">
        <f t="shared" si="0"/>
        <v>0</v>
      </c>
      <c r="BB16" s="18">
        <f t="shared" si="1"/>
        <v>0.5894179894179894</v>
      </c>
      <c r="BC16" s="18">
        <f t="shared" si="2"/>
        <v>0.7502645502645503</v>
      </c>
      <c r="BD16" s="18">
        <f>'Tabela '!$BC16-'Tabela '!$BB16</f>
        <v>0.1608465608465609</v>
      </c>
      <c r="BE16" s="18">
        <f t="shared" si="3"/>
        <v>0.41474311243484735</v>
      </c>
      <c r="BF16" s="18">
        <f t="shared" si="4"/>
        <v>0.52792256142963512</v>
      </c>
      <c r="BG16" s="18">
        <f t="shared" si="5"/>
        <v>0.15711094564408043</v>
      </c>
      <c r="BH16" s="16">
        <f t="shared" si="6"/>
        <v>4552.985781990521</v>
      </c>
      <c r="BI16" s="37">
        <f t="shared" si="7"/>
        <v>715.32390171258373</v>
      </c>
      <c r="BJ16" s="17">
        <f t="shared" si="8"/>
        <v>8.7174461443530974E-3</v>
      </c>
      <c r="BK16" s="17">
        <f t="shared" si="9"/>
        <v>0.20853080568720378</v>
      </c>
      <c r="BL16" s="18">
        <f>IFERROR('Tabela '!$J16/'Tabela '!$K16-1,"")</f>
        <v>0.10444078947368429</v>
      </c>
      <c r="BM16" s="17">
        <f t="shared" si="10"/>
        <v>0.40789473684210525</v>
      </c>
      <c r="BN16" s="19">
        <f>IFERROR('Tabela '!$J16/'Tabela '!$I16,"")</f>
        <v>4.1408952720410941</v>
      </c>
      <c r="BO16" s="18">
        <f t="shared" si="11"/>
        <v>6.0804490177736148E-2</v>
      </c>
      <c r="BP16" s="18">
        <f t="shared" si="12"/>
        <v>0.16370439663236669</v>
      </c>
      <c r="BQ16" s="18">
        <f t="shared" si="13"/>
        <v>4.4901777362020577E-2</v>
      </c>
      <c r="BR16" s="17">
        <v>0.50690000000000002</v>
      </c>
      <c r="BS16" s="18">
        <f t="shared" si="14"/>
        <v>2.7128157156220765E-2</v>
      </c>
      <c r="BT16" s="18">
        <f t="shared" si="15"/>
        <v>1.8709073900841909E-3</v>
      </c>
      <c r="BU16" s="18">
        <f t="shared" si="16"/>
        <v>2.352941176470588E-3</v>
      </c>
      <c r="BV16" s="18">
        <f t="shared" si="17"/>
        <v>7.058823529411765E-3</v>
      </c>
      <c r="BW16" s="18">
        <f t="shared" si="18"/>
        <v>7.6480263157894732E-2</v>
      </c>
      <c r="BX16" s="18">
        <f t="shared" si="19"/>
        <v>4.4407894736842105E-2</v>
      </c>
      <c r="BY16" s="18">
        <f t="shared" si="20"/>
        <v>0.12664473684210525</v>
      </c>
      <c r="BZ16" s="18">
        <f t="shared" si="21"/>
        <v>0.17105263157894735</v>
      </c>
      <c r="CA16" s="18">
        <f>IFERROR('Tabela '!$V16/'Tabela '!$K16,"")</f>
        <v>0.21957236842105263</v>
      </c>
      <c r="CB16" s="18">
        <f t="shared" si="22"/>
        <v>0.50986842105263153</v>
      </c>
      <c r="CC16" s="20">
        <f>IFERROR('Tabela '!$AJ16/'Tabela '!$K16,"")</f>
        <v>0.66776315789473684</v>
      </c>
      <c r="CD16" s="21">
        <f>IFERROR('Tabela '!$AJ16/'Tabela '!$AK16,"")</f>
        <v>3.3142857142857145</v>
      </c>
      <c r="CE16" s="20">
        <f t="shared" si="23"/>
        <v>0.69827586206896552</v>
      </c>
      <c r="CF16" s="18">
        <f t="shared" si="24"/>
        <v>0.20148026315789475</v>
      </c>
      <c r="CG16" s="18">
        <f t="shared" si="25"/>
        <v>0.22338049143708116</v>
      </c>
      <c r="CH16" s="18">
        <f t="shared" si="26"/>
        <v>0.22448979591836737</v>
      </c>
      <c r="CI16" s="18">
        <f t="shared" si="27"/>
        <v>2.1900228279186418E-2</v>
      </c>
      <c r="CJ16" s="17">
        <f t="shared" si="28"/>
        <v>9.3877551020408165E-2</v>
      </c>
      <c r="CK16" s="17">
        <f t="shared" si="29"/>
        <v>0.13666666666666666</v>
      </c>
      <c r="CL16" s="17">
        <f t="shared" si="30"/>
        <v>4.2789115646258494E-2</v>
      </c>
      <c r="CM16" s="17">
        <f t="shared" si="31"/>
        <v>0.78260869565217384</v>
      </c>
      <c r="CN16" s="17">
        <f>IFERROR('Tabela '!$AO16/'Tabela '!$AK16,"")</f>
        <v>0</v>
      </c>
      <c r="CO16" s="17">
        <f>IFERROR('Tabela '!$AP16/'Tabela '!$AL16,"")</f>
        <v>0</v>
      </c>
      <c r="CP16" s="17">
        <f>IFERROR('Tabela '!$CO16-'Tabela '!$CN16,"")</f>
        <v>0</v>
      </c>
      <c r="CQ16" s="17">
        <f t="shared" si="32"/>
        <v>0.78260869565217384</v>
      </c>
      <c r="CR16" s="17">
        <f>IFERROR('Tabela '!$AQ16/'Tabela '!$AK16,"")</f>
        <v>9.3877551020408165E-2</v>
      </c>
      <c r="CS16" s="17">
        <f>IFERROR('Tabela '!$AR16/'Tabela '!$AL16,"")</f>
        <v>0.13666666666666666</v>
      </c>
      <c r="CT16" s="17">
        <f>IFERROR('Tabela '!$CS16-'Tabela '!$CR16,"")</f>
        <v>4.2789115646258494E-2</v>
      </c>
      <c r="CU16" s="17">
        <f t="shared" si="33"/>
        <v>0.78260869565217384</v>
      </c>
      <c r="CV16" s="21">
        <f>IFERROR('Tabela '!$AS16/'Tabela '!$K16,"")</f>
        <v>29.323190789473685</v>
      </c>
      <c r="CW16" s="21">
        <f>IFERROR('Tabela '!$AV16/'Tabela '!$J16,"")</f>
        <v>82.0565897244974</v>
      </c>
      <c r="CX16" s="17">
        <f>IFERROR('Tabela '!$AV16/'Tabela '!$AS16-1,"")</f>
        <v>2.0906133438034606</v>
      </c>
      <c r="CY16" s="20">
        <f>IFERROR('Tabela '!$CW16/'Tabela '!$CV16-1,"")</f>
        <v>1.7983513224609147</v>
      </c>
      <c r="CZ16" s="17">
        <f>IFERROR('Tabela '!$AU16/'Tabela '!$AT16,"")</f>
        <v>4.0328690483128385E-2</v>
      </c>
      <c r="DA16" s="17">
        <f t="shared" si="34"/>
        <v>4.1283071880121751E-2</v>
      </c>
      <c r="DB16" s="17">
        <f t="shared" si="35"/>
        <v>9.5438139699336594E-4</v>
      </c>
      <c r="DC16" s="22">
        <f t="shared" si="36"/>
        <v>60.173913043478258</v>
      </c>
      <c r="DD16" s="22">
        <f t="shared" si="37"/>
        <v>107.51219512195122</v>
      </c>
      <c r="DE16" s="17">
        <f t="shared" si="38"/>
        <v>0.78669110390525887</v>
      </c>
      <c r="DH16" s="23"/>
      <c r="DQ16" s="23"/>
      <c r="DR16" s="23"/>
      <c r="DU16" s="23"/>
      <c r="DV16" s="23"/>
      <c r="DX16" s="23"/>
      <c r="EA16" s="23"/>
      <c r="EB16" s="23"/>
    </row>
    <row r="17" spans="1:132" ht="13.8" x14ac:dyDescent="0.25">
      <c r="A17" s="24" t="s">
        <v>133</v>
      </c>
      <c r="B17" s="24">
        <v>43</v>
      </c>
      <c r="C17" s="24">
        <v>4300703</v>
      </c>
      <c r="D17" s="24">
        <v>430070</v>
      </c>
      <c r="E17" s="55" t="s">
        <v>730</v>
      </c>
      <c r="F17" s="55" t="s">
        <v>754</v>
      </c>
      <c r="G17" s="55" t="s">
        <v>756</v>
      </c>
      <c r="H17" s="25" t="s">
        <v>147</v>
      </c>
      <c r="I17" s="26">
        <v>242.964</v>
      </c>
      <c r="J17" s="27">
        <v>5961</v>
      </c>
      <c r="K17" s="26">
        <v>6073</v>
      </c>
      <c r="L17" s="26">
        <v>523</v>
      </c>
      <c r="M17" s="26">
        <v>4</v>
      </c>
      <c r="N17" s="26">
        <v>2774</v>
      </c>
      <c r="O17" s="26">
        <v>3203</v>
      </c>
      <c r="P17" s="26">
        <v>3815</v>
      </c>
      <c r="Q17" s="28">
        <v>1082</v>
      </c>
      <c r="R17" s="28">
        <v>90</v>
      </c>
      <c r="S17" s="28">
        <v>4332970</v>
      </c>
      <c r="T17" s="26">
        <v>5501</v>
      </c>
      <c r="U17" s="29">
        <v>2331</v>
      </c>
      <c r="V17" s="28">
        <v>1401</v>
      </c>
      <c r="W17" s="28">
        <v>355</v>
      </c>
      <c r="X17" s="28">
        <v>56</v>
      </c>
      <c r="Y17" s="28">
        <v>186</v>
      </c>
      <c r="Z17" s="28">
        <v>242</v>
      </c>
      <c r="AA17" s="26">
        <v>3025</v>
      </c>
      <c r="AB17" s="28">
        <v>56</v>
      </c>
      <c r="AC17" s="28">
        <v>2</v>
      </c>
      <c r="AD17" s="28">
        <v>1939</v>
      </c>
      <c r="AE17" s="28">
        <v>6</v>
      </c>
      <c r="AF17" s="28">
        <v>6</v>
      </c>
      <c r="AG17" s="30">
        <v>0.94673695691692417</v>
      </c>
      <c r="AH17" s="28">
        <v>818</v>
      </c>
      <c r="AI17" s="28">
        <v>182</v>
      </c>
      <c r="AJ17" s="26">
        <v>4406</v>
      </c>
      <c r="AK17" s="26">
        <v>1007</v>
      </c>
      <c r="AL17" s="26">
        <v>1404</v>
      </c>
      <c r="AM17" s="26">
        <v>428</v>
      </c>
      <c r="AN17" s="26">
        <v>416</v>
      </c>
      <c r="AO17" s="26">
        <v>2</v>
      </c>
      <c r="AP17" s="26">
        <v>17</v>
      </c>
      <c r="AQ17" s="26">
        <v>426</v>
      </c>
      <c r="AR17" s="26">
        <v>399</v>
      </c>
      <c r="AS17" s="26">
        <v>89139</v>
      </c>
      <c r="AT17" s="26">
        <v>81940</v>
      </c>
      <c r="AU17" s="26">
        <v>6425</v>
      </c>
      <c r="AV17" s="26">
        <v>214859</v>
      </c>
      <c r="AW17" s="26">
        <v>191752</v>
      </c>
      <c r="AX17" s="26">
        <v>16074</v>
      </c>
      <c r="AY17" s="31">
        <f>'Tabela '!$L17/'Tabela '!$J17</f>
        <v>8.7736956886428449E-2</v>
      </c>
      <c r="AZ17" s="31">
        <f>'Tabela '!$M17/'Tabela '!$J17</f>
        <v>6.7102835094782749E-4</v>
      </c>
      <c r="BA17" s="31">
        <f t="shared" si="0"/>
        <v>7.6481835564053535E-3</v>
      </c>
      <c r="BB17" s="31">
        <f t="shared" si="1"/>
        <v>0.72712975098296195</v>
      </c>
      <c r="BC17" s="31">
        <f t="shared" si="2"/>
        <v>0.83958060288335523</v>
      </c>
      <c r="BD17" s="31">
        <f>'Tabela '!$BC17-'Tabela '!$BB17</f>
        <v>0.11245085190039328</v>
      </c>
      <c r="BE17" s="31">
        <f t="shared" si="3"/>
        <v>0.46535816138231839</v>
      </c>
      <c r="BF17" s="31">
        <f t="shared" si="4"/>
        <v>0.53732595202147293</v>
      </c>
      <c r="BG17" s="31">
        <f t="shared" si="5"/>
        <v>0.18151316893138736</v>
      </c>
      <c r="BH17" s="29">
        <f t="shared" si="6"/>
        <v>4004.593345656192</v>
      </c>
      <c r="BI17" s="32">
        <f t="shared" si="7"/>
        <v>726.88642845160211</v>
      </c>
      <c r="BJ17" s="30">
        <f t="shared" si="8"/>
        <v>2.0166574358067384E-2</v>
      </c>
      <c r="BK17" s="30">
        <f t="shared" si="9"/>
        <v>8.3179297597042512E-2</v>
      </c>
      <c r="BL17" s="31">
        <f>IFERROR('Tabela '!$J17/'Tabela '!$K17-1,"")</f>
        <v>-1.8442285526099167E-2</v>
      </c>
      <c r="BM17" s="30">
        <f t="shared" si="10"/>
        <v>0.3838300675119381</v>
      </c>
      <c r="BN17" s="33">
        <f>IFERROR('Tabela '!$J17/'Tabela '!$I17,"")</f>
        <v>24.53449893811429</v>
      </c>
      <c r="BO17" s="31">
        <f t="shared" si="11"/>
        <v>5.3263043083075834E-2</v>
      </c>
      <c r="BP17" s="31">
        <f t="shared" si="12"/>
        <v>0.14870023632066898</v>
      </c>
      <c r="BQ17" s="31">
        <f t="shared" si="13"/>
        <v>3.3084893655698965E-2</v>
      </c>
      <c r="BR17" s="30">
        <v>0.34060000000000001</v>
      </c>
      <c r="BS17" s="31">
        <f t="shared" si="14"/>
        <v>1.0179967278676604E-2</v>
      </c>
      <c r="BT17" s="31">
        <f t="shared" si="15"/>
        <v>3.6357025995273584E-4</v>
      </c>
      <c r="BU17" s="31">
        <f t="shared" si="16"/>
        <v>3.0943785456420837E-3</v>
      </c>
      <c r="BV17" s="31">
        <f t="shared" si="17"/>
        <v>3.0943785456420837E-3</v>
      </c>
      <c r="BW17" s="31">
        <f t="shared" si="18"/>
        <v>5.8455458587189195E-2</v>
      </c>
      <c r="BX17" s="31">
        <f t="shared" si="19"/>
        <v>9.2211427630495644E-3</v>
      </c>
      <c r="BY17" s="31">
        <f t="shared" si="20"/>
        <v>3.0627367034414623E-2</v>
      </c>
      <c r="BZ17" s="31">
        <f t="shared" si="21"/>
        <v>3.9848509797464189E-2</v>
      </c>
      <c r="CA17" s="31">
        <f>IFERROR('Tabela '!$V17/'Tabela '!$K17,"")</f>
        <v>0.23069323233986497</v>
      </c>
      <c r="CB17" s="31">
        <f t="shared" si="22"/>
        <v>0.49810637246830231</v>
      </c>
      <c r="CC17" s="34">
        <f>IFERROR('Tabela '!$AJ17/'Tabela '!$K17,"")</f>
        <v>0.72550633953564958</v>
      </c>
      <c r="CD17" s="35">
        <f>IFERROR('Tabela '!$AJ17/'Tabela '!$AK17,"")</f>
        <v>4.375372393247269</v>
      </c>
      <c r="CE17" s="34">
        <f t="shared" si="23"/>
        <v>0.771448025419882</v>
      </c>
      <c r="CF17" s="31">
        <f t="shared" si="24"/>
        <v>0.16581590647126626</v>
      </c>
      <c r="CG17" s="31">
        <f t="shared" si="25"/>
        <v>0.23553095118268746</v>
      </c>
      <c r="CH17" s="31">
        <f t="shared" si="26"/>
        <v>0.39424031777557089</v>
      </c>
      <c r="CI17" s="31">
        <f t="shared" si="27"/>
        <v>6.9715044711421204E-2</v>
      </c>
      <c r="CJ17" s="30">
        <f t="shared" si="28"/>
        <v>0.42502482621648463</v>
      </c>
      <c r="CK17" s="30">
        <f t="shared" si="29"/>
        <v>0.29629629629629628</v>
      </c>
      <c r="CL17" s="30">
        <f t="shared" si="30"/>
        <v>-0.12872852992018835</v>
      </c>
      <c r="CM17" s="30">
        <f t="shared" si="31"/>
        <v>-2.8037383177570097E-2</v>
      </c>
      <c r="CN17" s="30">
        <f>IFERROR('Tabela '!$AO17/'Tabela '!$AK17,"")</f>
        <v>1.9860973187686196E-3</v>
      </c>
      <c r="CO17" s="30">
        <f>IFERROR('Tabela '!$AP17/'Tabela '!$AL17,"")</f>
        <v>1.2108262108262107E-2</v>
      </c>
      <c r="CP17" s="30">
        <f>IFERROR('Tabela '!$CO17-'Tabela '!$CN17,"")</f>
        <v>1.0122164789493487E-2</v>
      </c>
      <c r="CQ17" s="30">
        <f t="shared" si="32"/>
        <v>-2.8037383177570097E-2</v>
      </c>
      <c r="CR17" s="30">
        <f>IFERROR('Tabela '!$AQ17/'Tabela '!$AK17,"")</f>
        <v>0.42303872889771599</v>
      </c>
      <c r="CS17" s="30">
        <f>IFERROR('Tabela '!$AR17/'Tabela '!$AL17,"")</f>
        <v>0.28418803418803418</v>
      </c>
      <c r="CT17" s="30">
        <f>IFERROR('Tabela '!$CS17-'Tabela '!$CR17,"")</f>
        <v>-0.13885069470968181</v>
      </c>
      <c r="CU17" s="30">
        <f t="shared" si="33"/>
        <v>-6.3380281690140872E-2</v>
      </c>
      <c r="CV17" s="35">
        <f>IFERROR('Tabela '!$AS17/'Tabela '!$K17,"")</f>
        <v>14.677918656347769</v>
      </c>
      <c r="CW17" s="35">
        <f>IFERROR('Tabela '!$AV17/'Tabela '!$J17,"")</f>
        <v>36.044120114074822</v>
      </c>
      <c r="CX17" s="30">
        <f>IFERROR('Tabela '!$AV17/'Tabela '!$AS17-1,"")</f>
        <v>1.4103815389447942</v>
      </c>
      <c r="CY17" s="34">
        <f>IFERROR('Tabela '!$CW17/'Tabela '!$CV17-1,"")</f>
        <v>1.4556697007233241</v>
      </c>
      <c r="CZ17" s="30">
        <f>IFERROR('Tabela '!$AU17/'Tabela '!$AT17,"")</f>
        <v>7.8411032462777641E-2</v>
      </c>
      <c r="DA17" s="30">
        <f t="shared" si="34"/>
        <v>8.3827026575993988E-2</v>
      </c>
      <c r="DB17" s="30">
        <f t="shared" si="35"/>
        <v>5.4159941132163464E-3</v>
      </c>
      <c r="DC17" s="36">
        <f t="shared" si="36"/>
        <v>14.94186046511628</v>
      </c>
      <c r="DD17" s="36">
        <f t="shared" si="37"/>
        <v>37.122401847575055</v>
      </c>
      <c r="DE17" s="30">
        <f t="shared" si="38"/>
        <v>1.484456466063389</v>
      </c>
      <c r="DH17" s="23"/>
      <c r="DQ17" s="23"/>
      <c r="DR17" s="23"/>
      <c r="DU17" s="23"/>
      <c r="DV17" s="23"/>
      <c r="DX17" s="23"/>
      <c r="EA17" s="23"/>
      <c r="EB17" s="23"/>
    </row>
    <row r="18" spans="1:132" ht="13.8" x14ac:dyDescent="0.25">
      <c r="A18" s="11" t="s">
        <v>133</v>
      </c>
      <c r="B18" s="11">
        <v>43</v>
      </c>
      <c r="C18" s="11">
        <v>4300802</v>
      </c>
      <c r="D18" s="11">
        <v>430080</v>
      </c>
      <c r="E18" s="54" t="s">
        <v>730</v>
      </c>
      <c r="F18" s="54" t="s">
        <v>757</v>
      </c>
      <c r="G18" s="54" t="s">
        <v>758</v>
      </c>
      <c r="H18" s="12" t="s">
        <v>148</v>
      </c>
      <c r="I18" s="13">
        <v>347.61700000000002</v>
      </c>
      <c r="J18" s="14">
        <v>13045</v>
      </c>
      <c r="K18" s="13">
        <v>12833</v>
      </c>
      <c r="L18" s="13">
        <v>1682</v>
      </c>
      <c r="M18" s="13">
        <v>16</v>
      </c>
      <c r="N18" s="13">
        <v>6249</v>
      </c>
      <c r="O18" s="13">
        <v>7131</v>
      </c>
      <c r="P18" s="13">
        <v>8381</v>
      </c>
      <c r="Q18" s="15">
        <v>2338</v>
      </c>
      <c r="R18" s="15">
        <v>271</v>
      </c>
      <c r="S18" s="15">
        <v>9350979</v>
      </c>
      <c r="T18" s="13">
        <v>11516</v>
      </c>
      <c r="U18" s="16">
        <v>9235</v>
      </c>
      <c r="V18" s="15">
        <v>3104</v>
      </c>
      <c r="W18" s="15">
        <v>935</v>
      </c>
      <c r="X18" s="15">
        <v>304</v>
      </c>
      <c r="Y18" s="15">
        <v>1504</v>
      </c>
      <c r="Z18" s="15">
        <v>1808</v>
      </c>
      <c r="AA18" s="13">
        <v>6405</v>
      </c>
      <c r="AB18" s="15">
        <v>137</v>
      </c>
      <c r="AC18" s="15">
        <v>13</v>
      </c>
      <c r="AD18" s="15">
        <v>4247</v>
      </c>
      <c r="AE18" s="15">
        <v>14</v>
      </c>
      <c r="AF18" s="15">
        <v>34</v>
      </c>
      <c r="AG18" s="17">
        <v>0.95501910385550537</v>
      </c>
      <c r="AH18" s="15">
        <v>2278</v>
      </c>
      <c r="AI18" s="15">
        <v>807</v>
      </c>
      <c r="AJ18" s="13">
        <v>9175</v>
      </c>
      <c r="AK18" s="13">
        <v>3080</v>
      </c>
      <c r="AL18" s="13">
        <v>3911</v>
      </c>
      <c r="AM18" s="13">
        <v>1504</v>
      </c>
      <c r="AN18" s="13">
        <v>1957</v>
      </c>
      <c r="AO18" s="13">
        <v>67</v>
      </c>
      <c r="AP18" s="13">
        <v>33</v>
      </c>
      <c r="AQ18" s="13">
        <v>1437</v>
      </c>
      <c r="AR18" s="13">
        <v>1924</v>
      </c>
      <c r="AS18" s="13">
        <v>250585</v>
      </c>
      <c r="AT18" s="13">
        <v>217357</v>
      </c>
      <c r="AU18" s="13">
        <v>60544</v>
      </c>
      <c r="AV18" s="13">
        <v>612662</v>
      </c>
      <c r="AW18" s="13">
        <v>529190</v>
      </c>
      <c r="AX18" s="13">
        <v>191884</v>
      </c>
      <c r="AY18" s="18">
        <f>'Tabela '!$L18/'Tabela '!$J18</f>
        <v>0.12893829053277117</v>
      </c>
      <c r="AZ18" s="18">
        <f>'Tabela '!$M18/'Tabela '!$J18</f>
        <v>1.2265235722499041E-3</v>
      </c>
      <c r="BA18" s="18">
        <f t="shared" si="0"/>
        <v>9.512485136741973E-3</v>
      </c>
      <c r="BB18" s="18">
        <f t="shared" si="1"/>
        <v>0.74561508173249014</v>
      </c>
      <c r="BC18" s="18">
        <f t="shared" si="2"/>
        <v>0.85085312015272641</v>
      </c>
      <c r="BD18" s="18">
        <f>'Tabela '!$BC18-'Tabela '!$BB18</f>
        <v>0.10523803842023627</v>
      </c>
      <c r="BE18" s="18">
        <f t="shared" si="3"/>
        <v>0.4790341126868532</v>
      </c>
      <c r="BF18" s="18">
        <f t="shared" si="4"/>
        <v>0.54664622460712919</v>
      </c>
      <c r="BG18" s="18">
        <f t="shared" si="5"/>
        <v>0.17922575699501725</v>
      </c>
      <c r="BH18" s="16">
        <f t="shared" si="6"/>
        <v>3999.5633019674938</v>
      </c>
      <c r="BI18" s="37">
        <f t="shared" si="7"/>
        <v>716.82476044461475</v>
      </c>
      <c r="BJ18" s="17">
        <f t="shared" si="8"/>
        <v>1.5262867617054754E-2</v>
      </c>
      <c r="BK18" s="17">
        <f t="shared" si="9"/>
        <v>0.11591103507271172</v>
      </c>
      <c r="BL18" s="18">
        <f>IFERROR('Tabela '!$J18/'Tabela '!$K18-1,"")</f>
        <v>1.6519909608041727E-2</v>
      </c>
      <c r="BM18" s="17">
        <f t="shared" si="10"/>
        <v>0.71962908127483827</v>
      </c>
      <c r="BN18" s="19">
        <f>IFERROR('Tabela '!$J18/'Tabela '!$I18,"")</f>
        <v>37.526933377826744</v>
      </c>
      <c r="BO18" s="18">
        <f t="shared" si="11"/>
        <v>4.4980896144494631E-2</v>
      </c>
      <c r="BP18" s="18">
        <f t="shared" si="12"/>
        <v>0.19781174018756512</v>
      </c>
      <c r="BQ18" s="18">
        <f t="shared" si="13"/>
        <v>7.0076415422021532E-2</v>
      </c>
      <c r="BR18" s="17">
        <v>0.41639999999999999</v>
      </c>
      <c r="BS18" s="18">
        <f t="shared" si="14"/>
        <v>1.1896491837443558E-2</v>
      </c>
      <c r="BT18" s="18">
        <f t="shared" si="15"/>
        <v>1.1288641889544981E-3</v>
      </c>
      <c r="BU18" s="18">
        <f t="shared" si="16"/>
        <v>3.2964445490934777E-3</v>
      </c>
      <c r="BV18" s="18">
        <f t="shared" si="17"/>
        <v>8.0056510477984465E-3</v>
      </c>
      <c r="BW18" s="18">
        <f t="shared" si="18"/>
        <v>7.2859035299618166E-2</v>
      </c>
      <c r="BX18" s="18">
        <f t="shared" si="19"/>
        <v>2.3688926985116498E-2</v>
      </c>
      <c r="BY18" s="18">
        <f t="shared" si="20"/>
        <v>0.11719784929478688</v>
      </c>
      <c r="BZ18" s="18">
        <f t="shared" si="21"/>
        <v>0.14088677627990337</v>
      </c>
      <c r="CA18" s="18">
        <f>IFERROR('Tabela '!$V18/'Tabela '!$K18,"")</f>
        <v>0.2418764123743474</v>
      </c>
      <c r="CB18" s="18">
        <f t="shared" si="22"/>
        <v>0.49910387282786567</v>
      </c>
      <c r="CC18" s="20">
        <f>IFERROR('Tabela '!$AJ18/'Tabela '!$K18,"")</f>
        <v>0.71495363515935484</v>
      </c>
      <c r="CD18" s="21">
        <f>IFERROR('Tabela '!$AJ18/'Tabela '!$AK18,"")</f>
        <v>2.9788961038961039</v>
      </c>
      <c r="CE18" s="20">
        <f t="shared" si="23"/>
        <v>0.66430517711171666</v>
      </c>
      <c r="CF18" s="18">
        <f t="shared" si="24"/>
        <v>0.24000623392815398</v>
      </c>
      <c r="CG18" s="18">
        <f t="shared" si="25"/>
        <v>0.29980835569183595</v>
      </c>
      <c r="CH18" s="18">
        <f t="shared" si="26"/>
        <v>0.26980519480519471</v>
      </c>
      <c r="CI18" s="18">
        <f t="shared" si="27"/>
        <v>5.9802121763681965E-2</v>
      </c>
      <c r="CJ18" s="17">
        <f t="shared" si="28"/>
        <v>0.48831168831168831</v>
      </c>
      <c r="CK18" s="17">
        <f t="shared" si="29"/>
        <v>0.50038353362311427</v>
      </c>
      <c r="CL18" s="17">
        <f t="shared" si="30"/>
        <v>1.2071845311425966E-2</v>
      </c>
      <c r="CM18" s="17">
        <f t="shared" si="31"/>
        <v>0.30119680851063824</v>
      </c>
      <c r="CN18" s="17">
        <f>IFERROR('Tabela '!$AO18/'Tabela '!$AK18,"")</f>
        <v>2.1753246753246754E-2</v>
      </c>
      <c r="CO18" s="17">
        <f>IFERROR('Tabela '!$AP18/'Tabela '!$AL18,"")</f>
        <v>8.4377397085144464E-3</v>
      </c>
      <c r="CP18" s="17">
        <f>IFERROR('Tabela '!$CO18-'Tabela '!$CN18,"")</f>
        <v>-1.3315507044732307E-2</v>
      </c>
      <c r="CQ18" s="17">
        <f t="shared" si="32"/>
        <v>0.30119680851063824</v>
      </c>
      <c r="CR18" s="17">
        <f>IFERROR('Tabela '!$AQ18/'Tabela '!$AK18,"")</f>
        <v>0.46655844155844156</v>
      </c>
      <c r="CS18" s="17">
        <f>IFERROR('Tabela '!$AR18/'Tabela '!$AL18,"")</f>
        <v>0.49194579391459986</v>
      </c>
      <c r="CT18" s="17">
        <f>IFERROR('Tabela '!$CS18-'Tabela '!$CR18,"")</f>
        <v>2.5387352356158299E-2</v>
      </c>
      <c r="CU18" s="17">
        <f t="shared" si="33"/>
        <v>0.33890048712595688</v>
      </c>
      <c r="CV18" s="21">
        <f>IFERROR('Tabela '!$AS18/'Tabela '!$K18,"")</f>
        <v>19.526611080807292</v>
      </c>
      <c r="CW18" s="21">
        <f>IFERROR('Tabela '!$AV18/'Tabela '!$J18,"")</f>
        <v>46.965274051360673</v>
      </c>
      <c r="CX18" s="17">
        <f>IFERROR('Tabela '!$AV18/'Tabela '!$AS18-1,"")</f>
        <v>1.4449268711215755</v>
      </c>
      <c r="CY18" s="20">
        <f>IFERROR('Tabela '!$CW18/'Tabela '!$CV18-1,"")</f>
        <v>1.4051932952934596</v>
      </c>
      <c r="CZ18" s="17">
        <f>IFERROR('Tabela '!$AU18/'Tabela '!$AT18,"")</f>
        <v>0.27854635461475818</v>
      </c>
      <c r="DA18" s="17">
        <f t="shared" si="34"/>
        <v>0.36259944443394621</v>
      </c>
      <c r="DB18" s="17">
        <f t="shared" si="35"/>
        <v>8.405308981918802E-2</v>
      </c>
      <c r="DC18" s="22">
        <f t="shared" si="36"/>
        <v>38.538510502864419</v>
      </c>
      <c r="DD18" s="22">
        <f t="shared" si="37"/>
        <v>96.424120603015069</v>
      </c>
      <c r="DE18" s="17">
        <f t="shared" si="38"/>
        <v>1.5020199105995089</v>
      </c>
      <c r="DH18" s="23"/>
      <c r="DQ18" s="23"/>
      <c r="DR18" s="23"/>
      <c r="DU18" s="23"/>
      <c r="DV18" s="23"/>
      <c r="DX18" s="23"/>
      <c r="EA18" s="23"/>
      <c r="EB18" s="23"/>
    </row>
    <row r="19" spans="1:132" ht="13.8" x14ac:dyDescent="0.25">
      <c r="A19" s="24" t="s">
        <v>133</v>
      </c>
      <c r="B19" s="24">
        <v>43</v>
      </c>
      <c r="C19" s="24">
        <v>4300851</v>
      </c>
      <c r="D19" s="24">
        <v>430085</v>
      </c>
      <c r="E19" s="55" t="s">
        <v>746</v>
      </c>
      <c r="F19" s="55" t="s">
        <v>759</v>
      </c>
      <c r="G19" s="55" t="s">
        <v>760</v>
      </c>
      <c r="H19" s="25" t="s">
        <v>149</v>
      </c>
      <c r="I19" s="26">
        <v>519.12400000000002</v>
      </c>
      <c r="J19" s="27">
        <v>3562</v>
      </c>
      <c r="K19" s="26">
        <v>3693</v>
      </c>
      <c r="L19" s="26">
        <v>142</v>
      </c>
      <c r="M19" s="26">
        <v>4</v>
      </c>
      <c r="N19" s="26">
        <v>1282</v>
      </c>
      <c r="O19" s="26">
        <v>1437</v>
      </c>
      <c r="P19" s="26">
        <v>2311</v>
      </c>
      <c r="Q19" s="28">
        <v>1423</v>
      </c>
      <c r="R19" s="28">
        <v>218</v>
      </c>
      <c r="S19" s="28">
        <v>6230231</v>
      </c>
      <c r="T19" s="26">
        <v>3231</v>
      </c>
      <c r="U19" s="29">
        <v>2913</v>
      </c>
      <c r="V19" s="28">
        <v>738</v>
      </c>
      <c r="W19" s="28">
        <v>458</v>
      </c>
      <c r="X19" s="28">
        <v>449</v>
      </c>
      <c r="Y19" s="28">
        <v>155</v>
      </c>
      <c r="Z19" s="28">
        <v>604</v>
      </c>
      <c r="AA19" s="26">
        <v>1854</v>
      </c>
      <c r="AB19" s="28">
        <v>85</v>
      </c>
      <c r="AC19" s="28">
        <v>3</v>
      </c>
      <c r="AD19" s="28">
        <v>1334</v>
      </c>
      <c r="AE19" s="28">
        <v>19</v>
      </c>
      <c r="AF19" s="28">
        <v>12</v>
      </c>
      <c r="AG19" s="30">
        <v>0.93129062209842151</v>
      </c>
      <c r="AH19" s="28">
        <v>716</v>
      </c>
      <c r="AI19" s="28">
        <v>128</v>
      </c>
      <c r="AJ19" s="26">
        <v>2148</v>
      </c>
      <c r="AK19" s="26">
        <v>625</v>
      </c>
      <c r="AL19" s="26">
        <v>623</v>
      </c>
      <c r="AM19" s="26">
        <v>125</v>
      </c>
      <c r="AN19" s="26">
        <v>3</v>
      </c>
      <c r="AO19" s="26">
        <v>122</v>
      </c>
      <c r="AP19" s="26">
        <v>0</v>
      </c>
      <c r="AQ19" s="26">
        <v>3</v>
      </c>
      <c r="AR19" s="26">
        <v>3</v>
      </c>
      <c r="AS19" s="26">
        <v>66994</v>
      </c>
      <c r="AT19" s="26">
        <v>65353</v>
      </c>
      <c r="AU19" s="26">
        <v>3643</v>
      </c>
      <c r="AV19" s="26">
        <v>121018</v>
      </c>
      <c r="AW19" s="26">
        <v>117342</v>
      </c>
      <c r="AX19" s="26">
        <v>5873</v>
      </c>
      <c r="AY19" s="31">
        <f>'Tabela '!$L19/'Tabela '!$J19</f>
        <v>3.9865244244806287E-2</v>
      </c>
      <c r="AZ19" s="31">
        <f>'Tabela '!$M19/'Tabela '!$J19</f>
        <v>1.1229646266142617E-3</v>
      </c>
      <c r="BA19" s="31">
        <f t="shared" si="0"/>
        <v>2.8169014084507043E-2</v>
      </c>
      <c r="BB19" s="31">
        <f t="shared" si="1"/>
        <v>0.5547382085677196</v>
      </c>
      <c r="BC19" s="31">
        <f t="shared" si="2"/>
        <v>0.62180874080484638</v>
      </c>
      <c r="BD19" s="31">
        <f>'Tabela '!$BC19-'Tabela '!$BB19</f>
        <v>6.7070532237126779E-2</v>
      </c>
      <c r="BE19" s="31">
        <f t="shared" si="3"/>
        <v>0.35991016282987087</v>
      </c>
      <c r="BF19" s="31">
        <f t="shared" si="4"/>
        <v>0.40342504211117347</v>
      </c>
      <c r="BG19" s="31">
        <f t="shared" si="5"/>
        <v>0.39949466591802357</v>
      </c>
      <c r="BH19" s="29">
        <f t="shared" si="6"/>
        <v>4378.2368236120874</v>
      </c>
      <c r="BI19" s="32">
        <f t="shared" si="7"/>
        <v>1749.0822571588994</v>
      </c>
      <c r="BJ19" s="30">
        <f t="shared" si="8"/>
        <v>5.1481853939083444E-2</v>
      </c>
      <c r="BK19" s="30">
        <f t="shared" si="9"/>
        <v>0.15319747013352072</v>
      </c>
      <c r="BL19" s="31">
        <f>IFERROR('Tabela '!$J19/'Tabela '!$K19-1,"")</f>
        <v>-3.5472515569997309E-2</v>
      </c>
      <c r="BM19" s="30">
        <f t="shared" si="10"/>
        <v>0.78878960194963443</v>
      </c>
      <c r="BN19" s="33">
        <f>IFERROR('Tabela '!$J19/'Tabela '!$I19,"")</f>
        <v>6.8615590880020951</v>
      </c>
      <c r="BO19" s="31">
        <f t="shared" si="11"/>
        <v>6.8709377901578494E-2</v>
      </c>
      <c r="BP19" s="31">
        <f t="shared" si="12"/>
        <v>0.22160321881770351</v>
      </c>
      <c r="BQ19" s="31">
        <f t="shared" si="13"/>
        <v>3.9616217889198391E-2</v>
      </c>
      <c r="BR19" s="30">
        <v>0.49149999999999999</v>
      </c>
      <c r="BS19" s="31">
        <f t="shared" si="14"/>
        <v>2.6307644692045808E-2</v>
      </c>
      <c r="BT19" s="31">
        <f t="shared" si="15"/>
        <v>9.2850510677808728E-4</v>
      </c>
      <c r="BU19" s="31">
        <f t="shared" si="16"/>
        <v>1.424287856071964E-2</v>
      </c>
      <c r="BV19" s="31">
        <f t="shared" si="17"/>
        <v>8.9955022488755615E-3</v>
      </c>
      <c r="BW19" s="31">
        <f t="shared" si="18"/>
        <v>0.12401841321418901</v>
      </c>
      <c r="BX19" s="31">
        <f t="shared" si="19"/>
        <v>0.12158137015976171</v>
      </c>
      <c r="BY19" s="31">
        <f t="shared" si="20"/>
        <v>4.197129704847008E-2</v>
      </c>
      <c r="BZ19" s="31">
        <f t="shared" si="21"/>
        <v>0.16355266720823181</v>
      </c>
      <c r="CA19" s="31">
        <f>IFERROR('Tabela '!$V19/'Tabela '!$K19,"")</f>
        <v>0.19983753046303818</v>
      </c>
      <c r="CB19" s="31">
        <f t="shared" si="22"/>
        <v>0.50203086921202278</v>
      </c>
      <c r="CC19" s="34">
        <f>IFERROR('Tabela '!$AJ19/'Tabela '!$K19,"")</f>
        <v>0.58164094232331442</v>
      </c>
      <c r="CD19" s="35">
        <f>IFERROR('Tabela '!$AJ19/'Tabela '!$AK19,"")</f>
        <v>3.4367999999999999</v>
      </c>
      <c r="CE19" s="34">
        <f t="shared" si="23"/>
        <v>0.70903165735567975</v>
      </c>
      <c r="CF19" s="31">
        <f t="shared" si="24"/>
        <v>0.16923910100189549</v>
      </c>
      <c r="CG19" s="31">
        <f t="shared" si="25"/>
        <v>0.17490174059517125</v>
      </c>
      <c r="CH19" s="31">
        <f t="shared" si="26"/>
        <v>-3.1999999999999806E-3</v>
      </c>
      <c r="CI19" s="31">
        <f t="shared" si="27"/>
        <v>5.6626395932757589E-3</v>
      </c>
      <c r="CJ19" s="30">
        <f t="shared" si="28"/>
        <v>0.2</v>
      </c>
      <c r="CK19" s="30">
        <f t="shared" si="29"/>
        <v>4.815409309791332E-3</v>
      </c>
      <c r="CL19" s="30">
        <f t="shared" si="30"/>
        <v>-0.19518459069020869</v>
      </c>
      <c r="CM19" s="30">
        <f t="shared" si="31"/>
        <v>-0.97599999999999998</v>
      </c>
      <c r="CN19" s="30">
        <f>IFERROR('Tabela '!$AO19/'Tabela '!$AK19,"")</f>
        <v>0.19520000000000001</v>
      </c>
      <c r="CO19" s="30">
        <f>IFERROR('Tabela '!$AP19/'Tabela '!$AL19,"")</f>
        <v>0</v>
      </c>
      <c r="CP19" s="30">
        <f>IFERROR('Tabela '!$CO19-'Tabela '!$CN19,"")</f>
        <v>-0.19520000000000001</v>
      </c>
      <c r="CQ19" s="30">
        <f t="shared" si="32"/>
        <v>-0.97599999999999998</v>
      </c>
      <c r="CR19" s="30">
        <f>IFERROR('Tabela '!$AQ19/'Tabela '!$AK19,"")</f>
        <v>4.7999999999999996E-3</v>
      </c>
      <c r="CS19" s="30">
        <f>IFERROR('Tabela '!$AR19/'Tabela '!$AL19,"")</f>
        <v>4.815409309791332E-3</v>
      </c>
      <c r="CT19" s="30">
        <f>IFERROR('Tabela '!$CS19-'Tabela '!$CR19,"")</f>
        <v>1.5409309791332426E-5</v>
      </c>
      <c r="CU19" s="30">
        <f t="shared" si="33"/>
        <v>0</v>
      </c>
      <c r="CV19" s="35">
        <f>IFERROR('Tabela '!$AS19/'Tabela '!$K19,"")</f>
        <v>18.140806932033577</v>
      </c>
      <c r="CW19" s="35">
        <f>IFERROR('Tabela '!$AV19/'Tabela '!$J19,"")</f>
        <v>33.974733295901181</v>
      </c>
      <c r="CX19" s="30">
        <f>IFERROR('Tabela '!$AV19/'Tabela '!$AS19-1,"")</f>
        <v>0.8064005731856585</v>
      </c>
      <c r="CY19" s="34">
        <f>IFERROR('Tabela '!$CW19/'Tabela '!$CV19-1,"")</f>
        <v>0.8728347323904091</v>
      </c>
      <c r="CZ19" s="30">
        <f>IFERROR('Tabela '!$AU19/'Tabela '!$AT19,"")</f>
        <v>5.5743424173335575E-2</v>
      </c>
      <c r="DA19" s="30">
        <f t="shared" si="34"/>
        <v>5.0050280377017607E-2</v>
      </c>
      <c r="DB19" s="30">
        <f t="shared" si="35"/>
        <v>-5.6931437963179676E-3</v>
      </c>
      <c r="DC19" s="36">
        <f t="shared" si="36"/>
        <v>14.748987854251013</v>
      </c>
      <c r="DD19" s="36">
        <f t="shared" si="37"/>
        <v>1957.6666666666667</v>
      </c>
      <c r="DE19" s="30">
        <f t="shared" si="38"/>
        <v>131.73227193704821</v>
      </c>
      <c r="DH19" s="23"/>
      <c r="DQ19" s="23"/>
      <c r="DR19" s="23"/>
      <c r="DU19" s="23"/>
      <c r="DV19" s="23"/>
      <c r="DX19" s="23"/>
      <c r="EA19" s="23"/>
      <c r="EB19" s="23"/>
    </row>
    <row r="20" spans="1:132" ht="13.8" x14ac:dyDescent="0.25">
      <c r="A20" s="11" t="s">
        <v>133</v>
      </c>
      <c r="B20" s="11">
        <v>43</v>
      </c>
      <c r="C20" s="11">
        <v>4300877</v>
      </c>
      <c r="D20" s="11">
        <v>430087</v>
      </c>
      <c r="E20" s="54" t="s">
        <v>746</v>
      </c>
      <c r="F20" s="54" t="s">
        <v>749</v>
      </c>
      <c r="G20" s="54" t="s">
        <v>761</v>
      </c>
      <c r="H20" s="12" t="s">
        <v>150</v>
      </c>
      <c r="I20" s="13">
        <v>35.152999999999999</v>
      </c>
      <c r="J20" s="14">
        <v>5771</v>
      </c>
      <c r="K20" s="13">
        <v>4864</v>
      </c>
      <c r="L20" s="13">
        <v>911</v>
      </c>
      <c r="M20" s="13">
        <v>24</v>
      </c>
      <c r="N20" s="13">
        <v>2445</v>
      </c>
      <c r="O20" s="13">
        <v>2670</v>
      </c>
      <c r="P20" s="13">
        <v>3888</v>
      </c>
      <c r="Q20" s="15">
        <v>2003</v>
      </c>
      <c r="R20" s="15">
        <v>342</v>
      </c>
      <c r="S20" s="15">
        <v>8547799</v>
      </c>
      <c r="T20" s="13">
        <v>4157</v>
      </c>
      <c r="U20" s="16">
        <v>3996</v>
      </c>
      <c r="V20" s="15">
        <v>1344</v>
      </c>
      <c r="W20" s="15">
        <v>1422</v>
      </c>
      <c r="X20" s="15">
        <v>118</v>
      </c>
      <c r="Y20" s="15">
        <v>515</v>
      </c>
      <c r="Z20" s="15">
        <v>633</v>
      </c>
      <c r="AA20" s="13">
        <v>2456</v>
      </c>
      <c r="AB20" s="15">
        <v>50</v>
      </c>
      <c r="AC20" s="15">
        <v>2</v>
      </c>
      <c r="AD20" s="15">
        <v>1688</v>
      </c>
      <c r="AE20" s="15">
        <v>2</v>
      </c>
      <c r="AF20" s="15">
        <v>3</v>
      </c>
      <c r="AG20" s="17">
        <v>0.95429396199182104</v>
      </c>
      <c r="AH20" s="15">
        <v>745</v>
      </c>
      <c r="AI20" s="15">
        <v>68</v>
      </c>
      <c r="AJ20" s="13">
        <v>2975</v>
      </c>
      <c r="AK20" s="13">
        <v>1577</v>
      </c>
      <c r="AL20" s="13">
        <v>1874</v>
      </c>
      <c r="AM20" s="13">
        <v>979</v>
      </c>
      <c r="AN20" s="13">
        <v>1239</v>
      </c>
      <c r="AO20" s="13">
        <v>6</v>
      </c>
      <c r="AP20" s="13">
        <v>11</v>
      </c>
      <c r="AQ20" s="13">
        <v>973</v>
      </c>
      <c r="AR20" s="13">
        <v>1228</v>
      </c>
      <c r="AS20" s="13">
        <v>74628</v>
      </c>
      <c r="AT20" s="13">
        <v>63635</v>
      </c>
      <c r="AU20" s="13">
        <v>29441</v>
      </c>
      <c r="AV20" s="13">
        <v>162456</v>
      </c>
      <c r="AW20" s="13">
        <v>142758</v>
      </c>
      <c r="AX20" s="13">
        <v>54745</v>
      </c>
      <c r="AY20" s="18">
        <f>'Tabela '!$L20/'Tabela '!$J20</f>
        <v>0.15785825680124763</v>
      </c>
      <c r="AZ20" s="18">
        <f>'Tabela '!$M20/'Tabela '!$J20</f>
        <v>4.1587246577716166E-3</v>
      </c>
      <c r="BA20" s="18">
        <f t="shared" si="0"/>
        <v>2.6344676180021953E-2</v>
      </c>
      <c r="BB20" s="18">
        <f t="shared" si="1"/>
        <v>0.62885802469135799</v>
      </c>
      <c r="BC20" s="18">
        <f t="shared" si="2"/>
        <v>0.68672839506172845</v>
      </c>
      <c r="BD20" s="18">
        <f>'Tabela '!$BC20-'Tabela '!$BB20</f>
        <v>5.7870370370370461E-2</v>
      </c>
      <c r="BE20" s="18">
        <f t="shared" si="3"/>
        <v>0.42367007451048344</v>
      </c>
      <c r="BF20" s="18">
        <f t="shared" si="4"/>
        <v>0.46265811817709235</v>
      </c>
      <c r="BG20" s="18">
        <f t="shared" si="5"/>
        <v>0.34708022872985617</v>
      </c>
      <c r="BH20" s="16">
        <f t="shared" si="6"/>
        <v>4267.4982526210688</v>
      </c>
      <c r="BI20" s="37">
        <f t="shared" si="7"/>
        <v>1481.1642696239819</v>
      </c>
      <c r="BJ20" s="17">
        <f t="shared" si="8"/>
        <v>5.2616086817353622E-2</v>
      </c>
      <c r="BK20" s="17">
        <f t="shared" si="9"/>
        <v>0.1707438841737394</v>
      </c>
      <c r="BL20" s="18">
        <f>IFERROR('Tabela '!$J20/'Tabela '!$K20-1,"")</f>
        <v>0.18647203947368429</v>
      </c>
      <c r="BM20" s="17">
        <f t="shared" si="10"/>
        <v>0.82154605263157898</v>
      </c>
      <c r="BN20" s="19">
        <f>IFERROR('Tabela '!$J20/'Tabela '!$I20,"")</f>
        <v>164.16806531448242</v>
      </c>
      <c r="BO20" s="18">
        <f t="shared" si="11"/>
        <v>4.5706038008178962E-2</v>
      </c>
      <c r="BP20" s="18">
        <f t="shared" si="12"/>
        <v>0.17921578061101756</v>
      </c>
      <c r="BQ20" s="18">
        <f t="shared" si="13"/>
        <v>1.6357950445032476E-2</v>
      </c>
      <c r="BR20" s="17">
        <v>0.3624</v>
      </c>
      <c r="BS20" s="18">
        <f t="shared" si="14"/>
        <v>1.2027904738994467E-2</v>
      </c>
      <c r="BT20" s="18">
        <f t="shared" si="15"/>
        <v>4.811161895597787E-4</v>
      </c>
      <c r="BU20" s="18">
        <f t="shared" si="16"/>
        <v>1.1848341232227489E-3</v>
      </c>
      <c r="BV20" s="18">
        <f t="shared" si="17"/>
        <v>1.7772511848341231E-3</v>
      </c>
      <c r="BW20" s="18">
        <f t="shared" si="18"/>
        <v>0.29235197368421051</v>
      </c>
      <c r="BX20" s="18">
        <f t="shared" si="19"/>
        <v>2.4259868421052631E-2</v>
      </c>
      <c r="BY20" s="18">
        <f t="shared" si="20"/>
        <v>0.10587993421052631</v>
      </c>
      <c r="BZ20" s="18">
        <f t="shared" si="21"/>
        <v>0.13013980263157895</v>
      </c>
      <c r="CA20" s="18">
        <f>IFERROR('Tabela '!$V20/'Tabela '!$K20,"")</f>
        <v>0.27631578947368424</v>
      </c>
      <c r="CB20" s="18">
        <f t="shared" si="22"/>
        <v>0.50493421052631582</v>
      </c>
      <c r="CC20" s="20">
        <f>IFERROR('Tabela '!$AJ20/'Tabela '!$K20,"")</f>
        <v>0.61163651315789469</v>
      </c>
      <c r="CD20" s="21">
        <f>IFERROR('Tabela '!$AJ20/'Tabela '!$AK20,"")</f>
        <v>1.8864933417882055</v>
      </c>
      <c r="CE20" s="20">
        <f t="shared" si="23"/>
        <v>0.46991596638655464</v>
      </c>
      <c r="CF20" s="18">
        <f t="shared" si="24"/>
        <v>0.32421875</v>
      </c>
      <c r="CG20" s="18">
        <f t="shared" si="25"/>
        <v>0.32472708369433373</v>
      </c>
      <c r="CH20" s="18">
        <f t="shared" si="26"/>
        <v>0.18833227647431827</v>
      </c>
      <c r="CI20" s="18">
        <f t="shared" si="27"/>
        <v>5.083336943337291E-4</v>
      </c>
      <c r="CJ20" s="17">
        <f t="shared" si="28"/>
        <v>0.62079898541534551</v>
      </c>
      <c r="CK20" s="17">
        <f t="shared" si="29"/>
        <v>0.6611526147278548</v>
      </c>
      <c r="CL20" s="17">
        <f t="shared" si="30"/>
        <v>4.0353629312509298E-2</v>
      </c>
      <c r="CM20" s="17">
        <f t="shared" si="31"/>
        <v>0.26557711950970386</v>
      </c>
      <c r="CN20" s="17">
        <f>IFERROR('Tabela '!$AO20/'Tabela '!$AK20,"")</f>
        <v>3.8046924540266328E-3</v>
      </c>
      <c r="CO20" s="17">
        <f>IFERROR('Tabela '!$AP20/'Tabela '!$AL20,"")</f>
        <v>5.8697972251867663E-3</v>
      </c>
      <c r="CP20" s="17">
        <f>IFERROR('Tabela '!$CO20-'Tabela '!$CN20,"")</f>
        <v>2.0651047711601335E-3</v>
      </c>
      <c r="CQ20" s="17">
        <f t="shared" si="32"/>
        <v>0.26557711950970386</v>
      </c>
      <c r="CR20" s="17">
        <f>IFERROR('Tabela '!$AQ20/'Tabela '!$AK20,"")</f>
        <v>0.61699429296131891</v>
      </c>
      <c r="CS20" s="17">
        <f>IFERROR('Tabela '!$AR20/'Tabela '!$AL20,"")</f>
        <v>0.65528281750266804</v>
      </c>
      <c r="CT20" s="17">
        <f>IFERROR('Tabela '!$CS20-'Tabela '!$CR20,"")</f>
        <v>3.8288524541349123E-2</v>
      </c>
      <c r="CU20" s="17">
        <f t="shared" si="33"/>
        <v>0.26207605344295981</v>
      </c>
      <c r="CV20" s="21">
        <f>IFERROR('Tabela '!$AS20/'Tabela '!$K20,"")</f>
        <v>15.342927631578947</v>
      </c>
      <c r="CW20" s="21">
        <f>IFERROR('Tabela '!$AV20/'Tabela '!$J20,"")</f>
        <v>28.150407208456073</v>
      </c>
      <c r="CX20" s="17">
        <f>IFERROR('Tabela '!$AV20/'Tabela '!$AS20-1,"")</f>
        <v>1.1768773114648656</v>
      </c>
      <c r="CY20" s="20">
        <f>IFERROR('Tabela '!$CW20/'Tabela '!$CV20-1,"")</f>
        <v>0.83474809269885752</v>
      </c>
      <c r="CZ20" s="17">
        <f>IFERROR('Tabela '!$AU20/'Tabela '!$AT20,"")</f>
        <v>0.46265419973285143</v>
      </c>
      <c r="DA20" s="17">
        <f t="shared" si="34"/>
        <v>0.38348113590832039</v>
      </c>
      <c r="DB20" s="17">
        <f t="shared" si="35"/>
        <v>-7.9173063824531043E-2</v>
      </c>
      <c r="DC20" s="22">
        <f t="shared" si="36"/>
        <v>29.889340101522844</v>
      </c>
      <c r="DD20" s="22">
        <f t="shared" si="37"/>
        <v>43.795999999999999</v>
      </c>
      <c r="DE20" s="17">
        <f t="shared" si="38"/>
        <v>0.46527156006929093</v>
      </c>
      <c r="DH20" s="23"/>
      <c r="DQ20" s="23"/>
      <c r="DR20" s="23"/>
      <c r="DU20" s="23"/>
      <c r="DV20" s="23"/>
      <c r="DX20" s="23"/>
      <c r="EA20" s="23"/>
      <c r="EB20" s="23"/>
    </row>
    <row r="21" spans="1:132" ht="13.8" x14ac:dyDescent="0.25">
      <c r="A21" s="24" t="s">
        <v>133</v>
      </c>
      <c r="B21" s="24">
        <v>43</v>
      </c>
      <c r="C21" s="24">
        <v>4300901</v>
      </c>
      <c r="D21" s="24">
        <v>430090</v>
      </c>
      <c r="E21" s="55" t="s">
        <v>728</v>
      </c>
      <c r="F21" s="55" t="s">
        <v>762</v>
      </c>
      <c r="G21" s="55" t="s">
        <v>763</v>
      </c>
      <c r="H21" s="25" t="s">
        <v>151</v>
      </c>
      <c r="I21" s="26">
        <v>342.50400000000002</v>
      </c>
      <c r="J21" s="27">
        <v>6189</v>
      </c>
      <c r="K21" s="26">
        <v>6565</v>
      </c>
      <c r="L21" s="26">
        <v>341</v>
      </c>
      <c r="M21" s="26">
        <v>6</v>
      </c>
      <c r="N21" s="26">
        <v>2457</v>
      </c>
      <c r="O21" s="26">
        <v>2831</v>
      </c>
      <c r="P21" s="26">
        <v>4921</v>
      </c>
      <c r="Q21" s="28">
        <v>1295</v>
      </c>
      <c r="R21" s="28">
        <v>111</v>
      </c>
      <c r="S21" s="28">
        <v>5250904</v>
      </c>
      <c r="T21" s="26">
        <v>6001</v>
      </c>
      <c r="U21" s="29">
        <v>3316</v>
      </c>
      <c r="V21" s="28">
        <v>1446</v>
      </c>
      <c r="W21" s="28">
        <v>347</v>
      </c>
      <c r="X21" s="28">
        <v>144</v>
      </c>
      <c r="Y21" s="28">
        <v>375</v>
      </c>
      <c r="Z21" s="28">
        <v>519</v>
      </c>
      <c r="AA21" s="26">
        <v>3340</v>
      </c>
      <c r="AB21" s="28">
        <v>98</v>
      </c>
      <c r="AC21" s="28">
        <v>20</v>
      </c>
      <c r="AD21" s="28">
        <v>2167</v>
      </c>
      <c r="AE21" s="28">
        <v>14</v>
      </c>
      <c r="AF21" s="28">
        <v>28</v>
      </c>
      <c r="AG21" s="30">
        <v>0.9595067488751875</v>
      </c>
      <c r="AH21" s="28">
        <v>973</v>
      </c>
      <c r="AI21" s="28">
        <v>248</v>
      </c>
      <c r="AJ21" s="26">
        <v>4642</v>
      </c>
      <c r="AK21" s="26">
        <v>988</v>
      </c>
      <c r="AL21" s="26">
        <v>1358</v>
      </c>
      <c r="AM21" s="26">
        <v>169</v>
      </c>
      <c r="AN21" s="26">
        <v>313</v>
      </c>
      <c r="AO21" s="26">
        <v>21</v>
      </c>
      <c r="AP21" s="26">
        <v>128</v>
      </c>
      <c r="AQ21" s="26">
        <v>148</v>
      </c>
      <c r="AR21" s="26">
        <v>185</v>
      </c>
      <c r="AS21" s="26">
        <v>1091182</v>
      </c>
      <c r="AT21" s="26">
        <v>1085977</v>
      </c>
      <c r="AU21" s="26">
        <v>996415</v>
      </c>
      <c r="AV21" s="26">
        <v>801964</v>
      </c>
      <c r="AW21" s="26">
        <v>789162</v>
      </c>
      <c r="AX21" s="26">
        <v>629560</v>
      </c>
      <c r="AY21" s="31">
        <f>'Tabela '!$L21/'Tabela '!$J21</f>
        <v>5.5097754079819032E-2</v>
      </c>
      <c r="AZ21" s="31">
        <f>'Tabela '!$M21/'Tabela '!$J21</f>
        <v>9.6946194861851677E-4</v>
      </c>
      <c r="BA21" s="31">
        <f t="shared" si="0"/>
        <v>1.7595307917888565E-2</v>
      </c>
      <c r="BB21" s="31">
        <f t="shared" si="1"/>
        <v>0.49928876244665721</v>
      </c>
      <c r="BC21" s="31">
        <f t="shared" si="2"/>
        <v>0.57528957528957525</v>
      </c>
      <c r="BD21" s="31">
        <f>'Tabela '!$BC21-'Tabela '!$BB21</f>
        <v>7.6000812842918042E-2</v>
      </c>
      <c r="BE21" s="31">
        <f t="shared" si="3"/>
        <v>0.39699466795928262</v>
      </c>
      <c r="BF21" s="31">
        <f t="shared" si="4"/>
        <v>0.45742446275650345</v>
      </c>
      <c r="BG21" s="31">
        <f t="shared" si="5"/>
        <v>0.20924220391016318</v>
      </c>
      <c r="BH21" s="29">
        <f t="shared" si="6"/>
        <v>4054.7521235521235</v>
      </c>
      <c r="BI21" s="32">
        <f t="shared" si="7"/>
        <v>848.42527064146066</v>
      </c>
      <c r="BJ21" s="30">
        <f t="shared" si="8"/>
        <v>6.5475557506321979E-3</v>
      </c>
      <c r="BK21" s="30">
        <f t="shared" si="9"/>
        <v>8.5714285714285715E-2</v>
      </c>
      <c r="BL21" s="31">
        <f>IFERROR('Tabela '!$J21/'Tabela '!$K21-1,"")</f>
        <v>-5.7273419649657265E-2</v>
      </c>
      <c r="BM21" s="30">
        <f t="shared" si="10"/>
        <v>0.50510281797410506</v>
      </c>
      <c r="BN21" s="33">
        <f>IFERROR('Tabela '!$J21/'Tabela '!$I21,"")</f>
        <v>18.069861957816549</v>
      </c>
      <c r="BO21" s="31">
        <f t="shared" si="11"/>
        <v>4.0493251124812502E-2</v>
      </c>
      <c r="BP21" s="31">
        <f t="shared" si="12"/>
        <v>0.16213964339276787</v>
      </c>
      <c r="BQ21" s="31">
        <f t="shared" si="13"/>
        <v>4.1326445592401263E-2</v>
      </c>
      <c r="BR21" s="30">
        <v>0.55669999999999997</v>
      </c>
      <c r="BS21" s="31">
        <f t="shared" si="14"/>
        <v>1.6330611564739209E-2</v>
      </c>
      <c r="BT21" s="31">
        <f t="shared" si="15"/>
        <v>3.3327778703549408E-3</v>
      </c>
      <c r="BU21" s="31">
        <f t="shared" si="16"/>
        <v>6.4605445316105216E-3</v>
      </c>
      <c r="BV21" s="31">
        <f t="shared" si="17"/>
        <v>1.2921089063221043E-2</v>
      </c>
      <c r="BW21" s="31">
        <f t="shared" si="18"/>
        <v>5.2856054836252858E-2</v>
      </c>
      <c r="BX21" s="31">
        <f t="shared" si="19"/>
        <v>2.1934501142421934E-2</v>
      </c>
      <c r="BY21" s="31">
        <f t="shared" si="20"/>
        <v>5.7121096725057122E-2</v>
      </c>
      <c r="BZ21" s="31">
        <f t="shared" si="21"/>
        <v>7.9055597867479052E-2</v>
      </c>
      <c r="CA21" s="31">
        <f>IFERROR('Tabela '!$V21/'Tabela '!$K21,"")</f>
        <v>0.22025894897182025</v>
      </c>
      <c r="CB21" s="31">
        <f t="shared" si="22"/>
        <v>0.50875856816450871</v>
      </c>
      <c r="CC21" s="34">
        <f>IFERROR('Tabela '!$AJ21/'Tabela '!$K21,"")</f>
        <v>0.7070830159939071</v>
      </c>
      <c r="CD21" s="35">
        <f>IFERROR('Tabela '!$AJ21/'Tabela '!$AK21,"")</f>
        <v>4.6983805668016192</v>
      </c>
      <c r="CE21" s="34">
        <f t="shared" si="23"/>
        <v>0.78716070659198623</v>
      </c>
      <c r="CF21" s="31">
        <f t="shared" si="24"/>
        <v>0.15049504950495049</v>
      </c>
      <c r="CG21" s="31">
        <f t="shared" si="25"/>
        <v>0.21942155437065761</v>
      </c>
      <c r="CH21" s="31">
        <f t="shared" si="26"/>
        <v>0.37449392712550611</v>
      </c>
      <c r="CI21" s="31">
        <f t="shared" si="27"/>
        <v>6.8926504865707117E-2</v>
      </c>
      <c r="CJ21" s="30">
        <f t="shared" si="28"/>
        <v>0.17105263157894737</v>
      </c>
      <c r="CK21" s="30">
        <f t="shared" si="29"/>
        <v>0.23048600883652429</v>
      </c>
      <c r="CL21" s="30">
        <f t="shared" si="30"/>
        <v>5.9433377257576914E-2</v>
      </c>
      <c r="CM21" s="30">
        <f t="shared" si="31"/>
        <v>0.85207100591715967</v>
      </c>
      <c r="CN21" s="30">
        <f>IFERROR('Tabela '!$AO21/'Tabela '!$AK21,"")</f>
        <v>2.1255060728744939E-2</v>
      </c>
      <c r="CO21" s="30">
        <f>IFERROR('Tabela '!$AP21/'Tabela '!$AL21,"")</f>
        <v>9.4256259204712811E-2</v>
      </c>
      <c r="CP21" s="30">
        <f>IFERROR('Tabela '!$CO21-'Tabela '!$CN21,"")</f>
        <v>7.3001198475967866E-2</v>
      </c>
      <c r="CQ21" s="30">
        <f t="shared" si="32"/>
        <v>0.85207100591715967</v>
      </c>
      <c r="CR21" s="30">
        <f>IFERROR('Tabela '!$AQ21/'Tabela '!$AK21,"")</f>
        <v>0.14979757085020243</v>
      </c>
      <c r="CS21" s="30">
        <f>IFERROR('Tabela '!$AR21/'Tabela '!$AL21,"")</f>
        <v>0.13622974963181148</v>
      </c>
      <c r="CT21" s="30">
        <f>IFERROR('Tabela '!$CS21-'Tabela '!$CR21,"")</f>
        <v>-1.3567821218390952E-2</v>
      </c>
      <c r="CU21" s="30">
        <f t="shared" si="33"/>
        <v>0.25</v>
      </c>
      <c r="CV21" s="35">
        <f>IFERROR('Tabela '!$AS21/'Tabela '!$K21,"")</f>
        <v>166.21203351104342</v>
      </c>
      <c r="CW21" s="35">
        <f>IFERROR('Tabela '!$AV21/'Tabela '!$J21,"")</f>
        <v>129.57893036031669</v>
      </c>
      <c r="CX21" s="30">
        <f>IFERROR('Tabela '!$AV21/'Tabela '!$AS21-1,"")</f>
        <v>-0.26505019327664858</v>
      </c>
      <c r="CY21" s="34">
        <f>IFERROR('Tabela '!$CW21/'Tabela '!$CV21-1,"")</f>
        <v>-0.22039982531284508</v>
      </c>
      <c r="CZ21" s="30">
        <f>IFERROR('Tabela '!$AU21/'Tabela '!$AT21,"")</f>
        <v>0.91752864010932089</v>
      </c>
      <c r="DA21" s="30">
        <f t="shared" si="34"/>
        <v>0.7977576213755857</v>
      </c>
      <c r="DB21" s="30">
        <f t="shared" si="35"/>
        <v>-0.11977101873373519</v>
      </c>
      <c r="DC21" s="36">
        <f t="shared" si="36"/>
        <v>5244.2894736842109</v>
      </c>
      <c r="DD21" s="36">
        <f t="shared" si="37"/>
        <v>1427.5736961451248</v>
      </c>
      <c r="DE21" s="30">
        <f t="shared" si="38"/>
        <v>-0.72778510734224833</v>
      </c>
      <c r="DH21" s="23"/>
      <c r="DQ21" s="23"/>
      <c r="DR21" s="23"/>
      <c r="DU21" s="23"/>
      <c r="DV21" s="23"/>
      <c r="DX21" s="23"/>
      <c r="EA21" s="23"/>
      <c r="EB21" s="23"/>
    </row>
    <row r="22" spans="1:132" ht="13.8" x14ac:dyDescent="0.25">
      <c r="A22" s="11" t="s">
        <v>133</v>
      </c>
      <c r="B22" s="11">
        <v>43</v>
      </c>
      <c r="C22" s="11">
        <v>4301008</v>
      </c>
      <c r="D22" s="11">
        <v>430100</v>
      </c>
      <c r="E22" s="54" t="s">
        <v>764</v>
      </c>
      <c r="F22" s="54" t="s">
        <v>765</v>
      </c>
      <c r="G22" s="54" t="s">
        <v>756</v>
      </c>
      <c r="H22" s="12" t="s">
        <v>152</v>
      </c>
      <c r="I22" s="13">
        <v>157.95699999999999</v>
      </c>
      <c r="J22" s="14">
        <v>20967</v>
      </c>
      <c r="K22" s="13">
        <v>18783</v>
      </c>
      <c r="L22" s="13">
        <v>2526</v>
      </c>
      <c r="M22" s="13">
        <v>30</v>
      </c>
      <c r="N22" s="13">
        <v>8255</v>
      </c>
      <c r="O22" s="13">
        <v>9339</v>
      </c>
      <c r="P22" s="13">
        <v>12760</v>
      </c>
      <c r="Q22" s="15">
        <v>2932</v>
      </c>
      <c r="R22" s="15">
        <v>369</v>
      </c>
      <c r="S22" s="15">
        <v>12064665</v>
      </c>
      <c r="T22" s="13">
        <v>16813</v>
      </c>
      <c r="U22" s="16">
        <v>14663</v>
      </c>
      <c r="V22" s="15">
        <v>5133</v>
      </c>
      <c r="W22" s="15">
        <v>3736</v>
      </c>
      <c r="X22" s="15">
        <v>307</v>
      </c>
      <c r="Y22" s="15">
        <v>1092</v>
      </c>
      <c r="Z22" s="15">
        <v>1399</v>
      </c>
      <c r="AA22" s="13">
        <v>9353</v>
      </c>
      <c r="AB22" s="15">
        <v>82</v>
      </c>
      <c r="AC22" s="15">
        <v>19</v>
      </c>
      <c r="AD22" s="15">
        <v>6242</v>
      </c>
      <c r="AE22" s="15">
        <v>7</v>
      </c>
      <c r="AF22" s="15">
        <v>45</v>
      </c>
      <c r="AG22" s="17">
        <v>0.98239457562600374</v>
      </c>
      <c r="AH22" s="15">
        <v>3378</v>
      </c>
      <c r="AI22" s="15">
        <v>798</v>
      </c>
      <c r="AJ22" s="13">
        <v>13894</v>
      </c>
      <c r="AK22" s="13">
        <v>5929</v>
      </c>
      <c r="AL22" s="13">
        <v>7183</v>
      </c>
      <c r="AM22" s="13">
        <v>3594</v>
      </c>
      <c r="AN22" s="13">
        <v>3751</v>
      </c>
      <c r="AO22" s="13">
        <v>125</v>
      </c>
      <c r="AP22" s="13">
        <v>172</v>
      </c>
      <c r="AQ22" s="13">
        <v>3469</v>
      </c>
      <c r="AR22" s="13">
        <v>3579</v>
      </c>
      <c r="AS22" s="13">
        <v>515080</v>
      </c>
      <c r="AT22" s="13">
        <v>441692</v>
      </c>
      <c r="AU22" s="13">
        <v>201031</v>
      </c>
      <c r="AV22" s="13">
        <v>1219234</v>
      </c>
      <c r="AW22" s="13">
        <v>1030005</v>
      </c>
      <c r="AX22" s="13">
        <v>501827</v>
      </c>
      <c r="AY22" s="18">
        <f>'Tabela '!$L22/'Tabela '!$J22</f>
        <v>0.12047503219344685</v>
      </c>
      <c r="AZ22" s="18">
        <f>'Tabela '!$M22/'Tabela '!$J22</f>
        <v>1.4308198597796538E-3</v>
      </c>
      <c r="BA22" s="18">
        <f t="shared" si="0"/>
        <v>1.1876484560570071E-2</v>
      </c>
      <c r="BB22" s="18">
        <f t="shared" si="1"/>
        <v>0.6469435736677116</v>
      </c>
      <c r="BC22" s="18">
        <f t="shared" si="2"/>
        <v>0.73189655172413792</v>
      </c>
      <c r="BD22" s="18">
        <f>'Tabela '!$BC22-'Tabela '!$BB22</f>
        <v>8.495297805642632E-2</v>
      </c>
      <c r="BE22" s="18">
        <f t="shared" si="3"/>
        <v>0.39371393141603472</v>
      </c>
      <c r="BF22" s="18">
        <f t="shared" si="4"/>
        <v>0.4454142223494062</v>
      </c>
      <c r="BG22" s="18">
        <f t="shared" si="5"/>
        <v>0.13983879429579815</v>
      </c>
      <c r="BH22" s="16">
        <f t="shared" si="6"/>
        <v>4114.8243519781718</v>
      </c>
      <c r="BI22" s="37">
        <f t="shared" si="7"/>
        <v>575.41207611961659</v>
      </c>
      <c r="BJ22" s="17">
        <f t="shared" si="8"/>
        <v>9.8952826118694198E-3</v>
      </c>
      <c r="BK22" s="17">
        <f t="shared" si="9"/>
        <v>0.12585266030013642</v>
      </c>
      <c r="BL22" s="18">
        <f>IFERROR('Tabela '!$J22/'Tabela '!$K22-1,"")</f>
        <v>0.11627535537454081</v>
      </c>
      <c r="BM22" s="17">
        <f t="shared" si="10"/>
        <v>0.78065271788319224</v>
      </c>
      <c r="BN22" s="19">
        <f>IFERROR('Tabela '!$J22/'Tabela '!$I22,"")</f>
        <v>132.73865672303222</v>
      </c>
      <c r="BO22" s="18">
        <f t="shared" si="11"/>
        <v>1.7605424373996259E-2</v>
      </c>
      <c r="BP22" s="18">
        <f t="shared" si="12"/>
        <v>0.20091595788972819</v>
      </c>
      <c r="BQ22" s="18">
        <f t="shared" si="13"/>
        <v>4.7463272467733304E-2</v>
      </c>
      <c r="BR22" s="17">
        <v>0.35799999999999998</v>
      </c>
      <c r="BS22" s="18">
        <f t="shared" si="14"/>
        <v>4.8771783738773564E-3</v>
      </c>
      <c r="BT22" s="18">
        <f t="shared" si="15"/>
        <v>1.130077915898412E-3</v>
      </c>
      <c r="BU22" s="18">
        <f t="shared" si="16"/>
        <v>1.1214354373598205E-3</v>
      </c>
      <c r="BV22" s="18">
        <f t="shared" si="17"/>
        <v>7.2092278115988466E-3</v>
      </c>
      <c r="BW22" s="18">
        <f t="shared" si="18"/>
        <v>0.19890326358941596</v>
      </c>
      <c r="BX22" s="18">
        <f t="shared" si="19"/>
        <v>1.6344566895597084E-2</v>
      </c>
      <c r="BY22" s="18">
        <f t="shared" si="20"/>
        <v>5.8137677687270406E-2</v>
      </c>
      <c r="BZ22" s="18">
        <f t="shared" si="21"/>
        <v>7.4482244582867493E-2</v>
      </c>
      <c r="CA22" s="18">
        <f>IFERROR('Tabela '!$V22/'Tabela '!$K22,"")</f>
        <v>0.27327902890911993</v>
      </c>
      <c r="CB22" s="18">
        <f t="shared" si="22"/>
        <v>0.49795027418410265</v>
      </c>
      <c r="CC22" s="20">
        <f>IFERROR('Tabela '!$AJ22/'Tabela '!$K22,"")</f>
        <v>0.73971144119682697</v>
      </c>
      <c r="CD22" s="21">
        <f>IFERROR('Tabela '!$AJ22/'Tabela '!$AK22,"")</f>
        <v>2.3433968628773822</v>
      </c>
      <c r="CE22" s="20">
        <f t="shared" si="23"/>
        <v>0.57326903699438603</v>
      </c>
      <c r="CF22" s="18">
        <f t="shared" si="24"/>
        <v>0.31565777564819253</v>
      </c>
      <c r="CG22" s="18">
        <f t="shared" si="25"/>
        <v>0.34258596842657507</v>
      </c>
      <c r="CH22" s="18">
        <f t="shared" si="26"/>
        <v>0.21150278293135427</v>
      </c>
      <c r="CI22" s="18">
        <f t="shared" si="27"/>
        <v>2.6928192778382543E-2</v>
      </c>
      <c r="CJ22" s="17">
        <f t="shared" si="28"/>
        <v>0.60617304773148928</v>
      </c>
      <c r="CK22" s="17">
        <f t="shared" si="29"/>
        <v>0.52220520673813176</v>
      </c>
      <c r="CL22" s="17">
        <f t="shared" si="30"/>
        <v>-8.3967840993357523E-2</v>
      </c>
      <c r="CM22" s="17">
        <f t="shared" si="31"/>
        <v>4.3683917640511938E-2</v>
      </c>
      <c r="CN22" s="17">
        <f>IFERROR('Tabela '!$AO22/'Tabela '!$AK22,"")</f>
        <v>2.1082813290605497E-2</v>
      </c>
      <c r="CO22" s="17">
        <f>IFERROR('Tabela '!$AP22/'Tabela '!$AL22,"")</f>
        <v>2.3945426701935123E-2</v>
      </c>
      <c r="CP22" s="17">
        <f>IFERROR('Tabela '!$CO22-'Tabela '!$CN22,"")</f>
        <v>2.8626134113296266E-3</v>
      </c>
      <c r="CQ22" s="17">
        <f t="shared" si="32"/>
        <v>4.3683917640511938E-2</v>
      </c>
      <c r="CR22" s="17">
        <f>IFERROR('Tabela '!$AQ22/'Tabela '!$AK22,"")</f>
        <v>0.58509023444088382</v>
      </c>
      <c r="CS22" s="17">
        <f>IFERROR('Tabela '!$AR22/'Tabela '!$AL22,"")</f>
        <v>0.49825978003619659</v>
      </c>
      <c r="CT22" s="17">
        <f>IFERROR('Tabela '!$CS22-'Tabela '!$CR22,"")</f>
        <v>-8.683045440468723E-2</v>
      </c>
      <c r="CU22" s="17">
        <f t="shared" si="33"/>
        <v>3.1709426347650727E-2</v>
      </c>
      <c r="CV22" s="21">
        <f>IFERROR('Tabela '!$AS22/'Tabela '!$K22,"")</f>
        <v>27.42266943512751</v>
      </c>
      <c r="CW22" s="21">
        <f>IFERROR('Tabela '!$AV22/'Tabela '!$J22,"")</f>
        <v>58.150140697286211</v>
      </c>
      <c r="CX22" s="17">
        <f>IFERROR('Tabela '!$AV22/'Tabela '!$AS22-1,"")</f>
        <v>1.3670769589190028</v>
      </c>
      <c r="CY22" s="20">
        <f>IFERROR('Tabela '!$CW22/'Tabela '!$CV22-1,"")</f>
        <v>1.1205134983247782</v>
      </c>
      <c r="CZ22" s="17">
        <f>IFERROR('Tabela '!$AU22/'Tabela '!$AT22,"")</f>
        <v>0.45513842224898798</v>
      </c>
      <c r="DA22" s="17">
        <f t="shared" si="34"/>
        <v>0.48720831452274505</v>
      </c>
      <c r="DB22" s="17">
        <f t="shared" si="35"/>
        <v>3.2069892273757061E-2</v>
      </c>
      <c r="DC22" s="22">
        <f t="shared" si="36"/>
        <v>54.055122344716324</v>
      </c>
      <c r="DD22" s="22">
        <f t="shared" si="37"/>
        <v>127.91919449400969</v>
      </c>
      <c r="DE22" s="17">
        <f t="shared" si="38"/>
        <v>1.3664583289304733</v>
      </c>
      <c r="DH22" s="23"/>
      <c r="DQ22" s="23"/>
      <c r="DR22" s="23"/>
      <c r="DU22" s="23"/>
      <c r="DV22" s="23"/>
      <c r="DX22" s="23"/>
      <c r="EA22" s="23"/>
      <c r="EB22" s="23"/>
    </row>
    <row r="23" spans="1:132" ht="13.8" x14ac:dyDescent="0.25">
      <c r="A23" s="24" t="s">
        <v>133</v>
      </c>
      <c r="B23" s="24">
        <v>43</v>
      </c>
      <c r="C23" s="24">
        <v>4301057</v>
      </c>
      <c r="D23" s="24">
        <v>430105</v>
      </c>
      <c r="E23" s="55" t="s">
        <v>746</v>
      </c>
      <c r="F23" s="55" t="s">
        <v>766</v>
      </c>
      <c r="G23" s="55" t="s">
        <v>767</v>
      </c>
      <c r="H23" s="25" t="s">
        <v>153</v>
      </c>
      <c r="I23" s="26">
        <v>120.91200000000001</v>
      </c>
      <c r="J23" s="27">
        <v>10279</v>
      </c>
      <c r="K23" s="26">
        <v>7740</v>
      </c>
      <c r="L23" s="26">
        <v>882</v>
      </c>
      <c r="M23" s="26">
        <v>27</v>
      </c>
      <c r="N23" s="26">
        <v>3187</v>
      </c>
      <c r="O23" s="26">
        <v>3619</v>
      </c>
      <c r="P23" s="26">
        <v>4937</v>
      </c>
      <c r="Q23" s="28">
        <v>3618</v>
      </c>
      <c r="R23" s="28">
        <v>408</v>
      </c>
      <c r="S23" s="28">
        <v>15125471</v>
      </c>
      <c r="T23" s="26">
        <v>6705</v>
      </c>
      <c r="U23" s="29">
        <v>7509</v>
      </c>
      <c r="V23" s="28">
        <v>1708</v>
      </c>
      <c r="W23" s="28">
        <v>1264</v>
      </c>
      <c r="X23" s="28">
        <v>195</v>
      </c>
      <c r="Y23" s="28">
        <v>519</v>
      </c>
      <c r="Z23" s="28">
        <v>714</v>
      </c>
      <c r="AA23" s="26">
        <v>3833</v>
      </c>
      <c r="AB23" s="28">
        <v>120</v>
      </c>
      <c r="AC23" s="28">
        <v>4</v>
      </c>
      <c r="AD23" s="28">
        <v>2763</v>
      </c>
      <c r="AE23" s="28">
        <v>23</v>
      </c>
      <c r="AF23" s="28">
        <v>22</v>
      </c>
      <c r="AG23" s="30">
        <v>0.96375838926174495</v>
      </c>
      <c r="AH23" s="28">
        <v>1245</v>
      </c>
      <c r="AI23" s="28">
        <v>333</v>
      </c>
      <c r="AJ23" s="26">
        <v>4775</v>
      </c>
      <c r="AK23" s="26">
        <v>1507</v>
      </c>
      <c r="AL23" s="26">
        <v>2001</v>
      </c>
      <c r="AM23" s="26">
        <v>139</v>
      </c>
      <c r="AN23" s="26">
        <v>102</v>
      </c>
      <c r="AO23" s="26">
        <v>58</v>
      </c>
      <c r="AP23" s="26">
        <v>45</v>
      </c>
      <c r="AQ23" s="26">
        <v>81</v>
      </c>
      <c r="AR23" s="26">
        <v>57</v>
      </c>
      <c r="AS23" s="26">
        <v>104248</v>
      </c>
      <c r="AT23" s="26">
        <v>95799</v>
      </c>
      <c r="AU23" s="26">
        <v>10713</v>
      </c>
      <c r="AV23" s="26">
        <v>223606</v>
      </c>
      <c r="AW23" s="26">
        <v>208246</v>
      </c>
      <c r="AX23" s="26">
        <v>19607</v>
      </c>
      <c r="AY23" s="31">
        <f>'Tabela '!$L23/'Tabela '!$J23</f>
        <v>8.5806012258001746E-2</v>
      </c>
      <c r="AZ23" s="31">
        <f>'Tabela '!$M23/'Tabela '!$J23</f>
        <v>2.6267146609592375E-3</v>
      </c>
      <c r="BA23" s="31">
        <f t="shared" si="0"/>
        <v>3.0612244897959183E-2</v>
      </c>
      <c r="BB23" s="31">
        <f t="shared" si="1"/>
        <v>0.64553372493417049</v>
      </c>
      <c r="BC23" s="31">
        <f t="shared" si="2"/>
        <v>0.73303625683613527</v>
      </c>
      <c r="BD23" s="31">
        <f>'Tabela '!$BC23-'Tabela '!$BB23</f>
        <v>8.7502531901964775E-2</v>
      </c>
      <c r="BE23" s="31">
        <f t="shared" si="3"/>
        <v>0.31004961572137368</v>
      </c>
      <c r="BF23" s="31">
        <f t="shared" si="4"/>
        <v>0.35207705029672148</v>
      </c>
      <c r="BG23" s="31">
        <f t="shared" si="5"/>
        <v>0.3519797645685378</v>
      </c>
      <c r="BH23" s="29">
        <f t="shared" si="6"/>
        <v>4180.6166390270864</v>
      </c>
      <c r="BI23" s="32">
        <f t="shared" si="7"/>
        <v>1471.4924603560657</v>
      </c>
      <c r="BJ23" s="30">
        <f t="shared" si="8"/>
        <v>6.7643404023147863E-2</v>
      </c>
      <c r="BK23" s="30">
        <f t="shared" si="9"/>
        <v>0.11276948590381426</v>
      </c>
      <c r="BL23" s="31">
        <f>IFERROR('Tabela '!$J23/'Tabela '!$K23-1,"")</f>
        <v>0.32803617571059429</v>
      </c>
      <c r="BM23" s="30">
        <f t="shared" si="10"/>
        <v>0.97015503875968989</v>
      </c>
      <c r="BN23" s="33">
        <f>IFERROR('Tabela '!$J23/'Tabela '!$I23,"")</f>
        <v>85.012240307000127</v>
      </c>
      <c r="BO23" s="31">
        <f t="shared" si="11"/>
        <v>3.6241610738255048E-2</v>
      </c>
      <c r="BP23" s="31">
        <f t="shared" si="12"/>
        <v>0.18568232662192394</v>
      </c>
      <c r="BQ23" s="31">
        <f t="shared" si="13"/>
        <v>4.9664429530201344E-2</v>
      </c>
      <c r="BR23" s="30">
        <v>0.4748</v>
      </c>
      <c r="BS23" s="31">
        <f t="shared" si="14"/>
        <v>1.7897091722595078E-2</v>
      </c>
      <c r="BT23" s="31">
        <f t="shared" si="15"/>
        <v>5.9656972408650259E-4</v>
      </c>
      <c r="BU23" s="31">
        <f t="shared" si="16"/>
        <v>8.3242851972493669E-3</v>
      </c>
      <c r="BV23" s="31">
        <f t="shared" si="17"/>
        <v>7.9623597538906986E-3</v>
      </c>
      <c r="BW23" s="31">
        <f t="shared" si="18"/>
        <v>0.16330749354005167</v>
      </c>
      <c r="BX23" s="31">
        <f t="shared" si="19"/>
        <v>2.5193798449612403E-2</v>
      </c>
      <c r="BY23" s="31">
        <f t="shared" si="20"/>
        <v>6.7054263565891475E-2</v>
      </c>
      <c r="BZ23" s="31">
        <f t="shared" si="21"/>
        <v>9.2248062015503882E-2</v>
      </c>
      <c r="CA23" s="31">
        <f>IFERROR('Tabela '!$V23/'Tabela '!$K23,"")</f>
        <v>0.220671834625323</v>
      </c>
      <c r="CB23" s="31">
        <f t="shared" si="22"/>
        <v>0.49521963824289406</v>
      </c>
      <c r="CC23" s="34">
        <f>IFERROR('Tabela '!$AJ23/'Tabela '!$K23,"")</f>
        <v>0.61692506459948315</v>
      </c>
      <c r="CD23" s="35">
        <f>IFERROR('Tabela '!$AJ23/'Tabela '!$AK23,"")</f>
        <v>3.168546781685468</v>
      </c>
      <c r="CE23" s="34">
        <f t="shared" si="23"/>
        <v>0.68439790575916226</v>
      </c>
      <c r="CF23" s="31">
        <f t="shared" si="24"/>
        <v>0.19470284237726099</v>
      </c>
      <c r="CG23" s="31">
        <f t="shared" si="25"/>
        <v>0.19466874209553459</v>
      </c>
      <c r="CH23" s="31">
        <f t="shared" si="26"/>
        <v>0.32780358327803594</v>
      </c>
      <c r="CI23" s="31">
        <f t="shared" si="27"/>
        <v>-3.4100281726401338E-5</v>
      </c>
      <c r="CJ23" s="30">
        <f t="shared" si="28"/>
        <v>9.22362309223623E-2</v>
      </c>
      <c r="CK23" s="30">
        <f t="shared" si="29"/>
        <v>5.0974512743628186E-2</v>
      </c>
      <c r="CL23" s="30">
        <f t="shared" si="30"/>
        <v>-4.1261718178734114E-2</v>
      </c>
      <c r="CM23" s="30">
        <f t="shared" si="31"/>
        <v>-0.26618705035971224</v>
      </c>
      <c r="CN23" s="30">
        <f>IFERROR('Tabela '!$AO23/'Tabela '!$AK23,"")</f>
        <v>3.8487060384870604E-2</v>
      </c>
      <c r="CO23" s="30">
        <f>IFERROR('Tabela '!$AP23/'Tabela '!$AL23,"")</f>
        <v>2.2488755622188907E-2</v>
      </c>
      <c r="CP23" s="30">
        <f>IFERROR('Tabela '!$CO23-'Tabela '!$CN23,"")</f>
        <v>-1.5998304762681697E-2</v>
      </c>
      <c r="CQ23" s="30">
        <f t="shared" si="32"/>
        <v>-0.26618705035971224</v>
      </c>
      <c r="CR23" s="30">
        <f>IFERROR('Tabela '!$AQ23/'Tabela '!$AK23,"")</f>
        <v>5.3749170537491703E-2</v>
      </c>
      <c r="CS23" s="30">
        <f>IFERROR('Tabela '!$AR23/'Tabela '!$AL23,"")</f>
        <v>2.8485757121439279E-2</v>
      </c>
      <c r="CT23" s="30">
        <f>IFERROR('Tabela '!$CS23-'Tabela '!$CR23,"")</f>
        <v>-2.5263413416052424E-2</v>
      </c>
      <c r="CU23" s="30">
        <f t="shared" si="33"/>
        <v>-0.29629629629629628</v>
      </c>
      <c r="CV23" s="35">
        <f>IFERROR('Tabela '!$AS23/'Tabela '!$K23,"")</f>
        <v>13.468733850129199</v>
      </c>
      <c r="CW23" s="35">
        <f>IFERROR('Tabela '!$AV23/'Tabela '!$J23,"")</f>
        <v>21.753672536238934</v>
      </c>
      <c r="CX23" s="30">
        <f>IFERROR('Tabela '!$AV23/'Tabela '!$AS23-1,"")</f>
        <v>1.1449428286393983</v>
      </c>
      <c r="CY23" s="34">
        <f>IFERROR('Tabela '!$CW23/'Tabela '!$CV23-1,"")</f>
        <v>0.61512379547319229</v>
      </c>
      <c r="CZ23" s="30">
        <f>IFERROR('Tabela '!$AU23/'Tabela '!$AT23,"")</f>
        <v>0.111827889643942</v>
      </c>
      <c r="DA23" s="30">
        <f t="shared" si="34"/>
        <v>9.4153068966510767E-2</v>
      </c>
      <c r="DB23" s="30">
        <f t="shared" si="35"/>
        <v>-1.767482067743123E-2</v>
      </c>
      <c r="DC23" s="36">
        <f t="shared" si="36"/>
        <v>54.380710659898476</v>
      </c>
      <c r="DD23" s="36">
        <f t="shared" si="37"/>
        <v>133.38095238095238</v>
      </c>
      <c r="DE23" s="30">
        <f t="shared" si="38"/>
        <v>1.4527254381636907</v>
      </c>
      <c r="DH23" s="23"/>
      <c r="DQ23" s="23"/>
      <c r="DR23" s="23"/>
      <c r="DU23" s="23"/>
      <c r="DV23" s="23"/>
      <c r="DX23" s="23"/>
      <c r="EA23" s="23"/>
      <c r="EB23" s="23"/>
    </row>
    <row r="24" spans="1:132" ht="13.8" x14ac:dyDescent="0.25">
      <c r="A24" s="11" t="s">
        <v>133</v>
      </c>
      <c r="B24" s="11">
        <v>43</v>
      </c>
      <c r="C24" s="11">
        <v>4301073</v>
      </c>
      <c r="D24" s="11">
        <v>430107</v>
      </c>
      <c r="E24" s="54" t="s">
        <v>751</v>
      </c>
      <c r="F24" s="54" t="s">
        <v>768</v>
      </c>
      <c r="G24" s="54" t="s">
        <v>753</v>
      </c>
      <c r="H24" s="12" t="s">
        <v>154</v>
      </c>
      <c r="I24" s="13">
        <v>124.31699999999999</v>
      </c>
      <c r="J24" s="14">
        <v>2951</v>
      </c>
      <c r="K24" s="13">
        <v>2730</v>
      </c>
      <c r="L24" s="13">
        <v>125</v>
      </c>
      <c r="M24" s="13">
        <v>1</v>
      </c>
      <c r="N24" s="13">
        <v>1640</v>
      </c>
      <c r="O24" s="13">
        <v>1876</v>
      </c>
      <c r="P24" s="13">
        <v>2275</v>
      </c>
      <c r="Q24" s="15">
        <v>679</v>
      </c>
      <c r="R24" s="15">
        <v>32</v>
      </c>
      <c r="S24" s="15">
        <v>2704461</v>
      </c>
      <c r="T24" s="13">
        <v>2426</v>
      </c>
      <c r="U24" s="16">
        <v>454</v>
      </c>
      <c r="V24" s="15">
        <v>727</v>
      </c>
      <c r="W24" s="15">
        <v>2343</v>
      </c>
      <c r="X24" s="15">
        <v>115</v>
      </c>
      <c r="Y24" s="15">
        <v>83</v>
      </c>
      <c r="Z24" s="15">
        <v>198</v>
      </c>
      <c r="AA24" s="13">
        <v>1414</v>
      </c>
      <c r="AB24" s="15">
        <v>53</v>
      </c>
      <c r="AC24" s="15">
        <v>2</v>
      </c>
      <c r="AD24" s="15">
        <v>709</v>
      </c>
      <c r="AE24" s="15">
        <v>17</v>
      </c>
      <c r="AF24" s="15">
        <v>5</v>
      </c>
      <c r="AG24" s="17">
        <v>0.95383347073371805</v>
      </c>
      <c r="AH24" s="15">
        <v>366</v>
      </c>
      <c r="AI24" s="15">
        <v>56</v>
      </c>
      <c r="AJ24" s="13">
        <v>1357</v>
      </c>
      <c r="AK24" s="13">
        <v>265</v>
      </c>
      <c r="AL24" s="13">
        <v>285</v>
      </c>
      <c r="AM24" s="13">
        <v>62</v>
      </c>
      <c r="AN24" s="13">
        <v>17</v>
      </c>
      <c r="AO24" s="13">
        <v>62</v>
      </c>
      <c r="AP24" s="13">
        <v>0</v>
      </c>
      <c r="AQ24" s="13">
        <v>0</v>
      </c>
      <c r="AR24" s="13">
        <v>17</v>
      </c>
      <c r="AS24" s="13">
        <v>27190</v>
      </c>
      <c r="AT24" s="13">
        <v>26139</v>
      </c>
      <c r="AU24" s="13">
        <v>1794</v>
      </c>
      <c r="AV24" s="13">
        <v>45521</v>
      </c>
      <c r="AW24" s="13">
        <v>43355</v>
      </c>
      <c r="AX24" s="13">
        <v>1547</v>
      </c>
      <c r="AY24" s="18">
        <f>'Tabela '!$L24/'Tabela '!$J24</f>
        <v>4.2358522534733989E-2</v>
      </c>
      <c r="AZ24" s="18">
        <f>'Tabela '!$M24/'Tabela '!$J24</f>
        <v>3.3886818027787193E-4</v>
      </c>
      <c r="BA24" s="18">
        <f t="shared" si="0"/>
        <v>8.0000000000000002E-3</v>
      </c>
      <c r="BB24" s="18">
        <f t="shared" si="1"/>
        <v>0.72087912087912087</v>
      </c>
      <c r="BC24" s="18">
        <f t="shared" si="2"/>
        <v>0.82461538461538464</v>
      </c>
      <c r="BD24" s="18">
        <f>'Tabela '!$BC24-'Tabela '!$BB24</f>
        <v>0.10373626373626377</v>
      </c>
      <c r="BE24" s="18">
        <f t="shared" si="3"/>
        <v>0.55574381565570996</v>
      </c>
      <c r="BF24" s="18">
        <f t="shared" si="4"/>
        <v>0.63571670620128773</v>
      </c>
      <c r="BG24" s="18">
        <f t="shared" si="5"/>
        <v>0.23009149440867502</v>
      </c>
      <c r="BH24" s="16">
        <f t="shared" si="6"/>
        <v>3983.0058910162002</v>
      </c>
      <c r="BI24" s="37">
        <f t="shared" si="7"/>
        <v>916.45577770247371</v>
      </c>
      <c r="BJ24" s="17">
        <f t="shared" si="8"/>
        <v>5.941128270468575E-2</v>
      </c>
      <c r="BK24" s="17">
        <f t="shared" si="9"/>
        <v>4.7128129602356406E-2</v>
      </c>
      <c r="BL24" s="18">
        <f>IFERROR('Tabela '!$J24/'Tabela '!$K24-1,"")</f>
        <v>8.0952380952380887E-2</v>
      </c>
      <c r="BM24" s="17">
        <f t="shared" si="10"/>
        <v>0.16630036630036629</v>
      </c>
      <c r="BN24" s="19">
        <f>IFERROR('Tabela '!$J24/'Tabela '!$I24,"")</f>
        <v>23.737702808143698</v>
      </c>
      <c r="BO24" s="18">
        <f t="shared" si="11"/>
        <v>4.6166529266281953E-2</v>
      </c>
      <c r="BP24" s="18">
        <f t="shared" si="12"/>
        <v>0.1508656224237428</v>
      </c>
      <c r="BQ24" s="18">
        <f t="shared" si="13"/>
        <v>2.3083264633140973E-2</v>
      </c>
      <c r="BR24" s="17">
        <v>0.52370000000000005</v>
      </c>
      <c r="BS24" s="18">
        <f t="shared" si="14"/>
        <v>2.1846661170651278E-2</v>
      </c>
      <c r="BT24" s="18">
        <f t="shared" si="15"/>
        <v>8.2440230832646333E-4</v>
      </c>
      <c r="BU24" s="18">
        <f t="shared" si="16"/>
        <v>2.3977433004231313E-2</v>
      </c>
      <c r="BV24" s="18">
        <f t="shared" si="17"/>
        <v>7.052186177715092E-3</v>
      </c>
      <c r="BW24" s="18">
        <f t="shared" si="18"/>
        <v>0.85824175824175819</v>
      </c>
      <c r="BX24" s="18">
        <f t="shared" si="19"/>
        <v>4.2124542124542128E-2</v>
      </c>
      <c r="BY24" s="18">
        <f t="shared" si="20"/>
        <v>3.0402930402930402E-2</v>
      </c>
      <c r="BZ24" s="18">
        <f t="shared" si="21"/>
        <v>7.2527472527472533E-2</v>
      </c>
      <c r="CA24" s="18">
        <f>IFERROR('Tabela '!$V24/'Tabela '!$K24,"")</f>
        <v>0.2663003663003663</v>
      </c>
      <c r="CB24" s="18">
        <f t="shared" si="22"/>
        <v>0.517948717948718</v>
      </c>
      <c r="CC24" s="20">
        <f>IFERROR('Tabela '!$AJ24/'Tabela '!$K24,"")</f>
        <v>0.49706959706959708</v>
      </c>
      <c r="CD24" s="21">
        <f>IFERROR('Tabela '!$AJ24/'Tabela '!$AK24,"")</f>
        <v>5.120754716981132</v>
      </c>
      <c r="CE24" s="20">
        <f t="shared" si="23"/>
        <v>0.80471628592483424</v>
      </c>
      <c r="CF24" s="18">
        <f t="shared" si="24"/>
        <v>9.7069597069597072E-2</v>
      </c>
      <c r="CG24" s="18">
        <f t="shared" si="25"/>
        <v>9.6577431379193487E-2</v>
      </c>
      <c r="CH24" s="18">
        <f t="shared" si="26"/>
        <v>7.547169811320753E-2</v>
      </c>
      <c r="CI24" s="18">
        <f t="shared" si="27"/>
        <v>-4.9216569040358427E-4</v>
      </c>
      <c r="CJ24" s="17">
        <f t="shared" si="28"/>
        <v>0.2339622641509434</v>
      </c>
      <c r="CK24" s="17">
        <f t="shared" si="29"/>
        <v>5.9649122807017542E-2</v>
      </c>
      <c r="CL24" s="17">
        <f t="shared" si="30"/>
        <v>-0.17431314134392586</v>
      </c>
      <c r="CM24" s="17">
        <f t="shared" si="31"/>
        <v>-0.72580645161290325</v>
      </c>
      <c r="CN24" s="17">
        <f>IFERROR('Tabela '!$AO24/'Tabela '!$AK24,"")</f>
        <v>0.2339622641509434</v>
      </c>
      <c r="CO24" s="17">
        <f>IFERROR('Tabela '!$AP24/'Tabela '!$AL24,"")</f>
        <v>0</v>
      </c>
      <c r="CP24" s="17">
        <f>IFERROR('Tabela '!$CO24-'Tabela '!$CN24,"")</f>
        <v>-0.2339622641509434</v>
      </c>
      <c r="CQ24" s="17">
        <f t="shared" si="32"/>
        <v>-0.72580645161290325</v>
      </c>
      <c r="CR24" s="17">
        <f>IFERROR('Tabela '!$AQ24/'Tabela '!$AK24,"")</f>
        <v>0</v>
      </c>
      <c r="CS24" s="17">
        <f>IFERROR('Tabela '!$AR24/'Tabela '!$AL24,"")</f>
        <v>5.9649122807017542E-2</v>
      </c>
      <c r="CT24" s="17">
        <f>IFERROR('Tabela '!$CS24-'Tabela '!$CR24,"")</f>
        <v>5.9649122807017542E-2</v>
      </c>
      <c r="CU24" s="17" t="str">
        <f t="shared" si="33"/>
        <v/>
      </c>
      <c r="CV24" s="21">
        <f>IFERROR('Tabela '!$AS24/'Tabela '!$K24,"")</f>
        <v>9.9597069597069599</v>
      </c>
      <c r="CW24" s="21">
        <f>IFERROR('Tabela '!$AV24/'Tabela '!$J24,"")</f>
        <v>15.425618434429007</v>
      </c>
      <c r="CX24" s="17">
        <f>IFERROR('Tabela '!$AV24/'Tabela '!$AS24-1,"")</f>
        <v>0.6741816844428099</v>
      </c>
      <c r="CY24" s="20">
        <f>IFERROR('Tabela '!$CW24/'Tabela '!$CV24-1,"")</f>
        <v>0.54880243935237916</v>
      </c>
      <c r="CZ24" s="17">
        <f>IFERROR('Tabela '!$AU24/'Tabela '!$AT24,"")</f>
        <v>6.8633077011362328E-2</v>
      </c>
      <c r="DA24" s="17">
        <f t="shared" si="34"/>
        <v>3.5682158920539733E-2</v>
      </c>
      <c r="DB24" s="17">
        <f t="shared" si="35"/>
        <v>-3.2950918090822595E-2</v>
      </c>
      <c r="DC24" s="22">
        <f t="shared" si="36"/>
        <v>14.46774193548387</v>
      </c>
      <c r="DD24" s="22">
        <f t="shared" si="37"/>
        <v>91</v>
      </c>
      <c r="DE24" s="17">
        <f t="shared" si="38"/>
        <v>5.2898550724637685</v>
      </c>
      <c r="DH24" s="23"/>
      <c r="DQ24" s="23"/>
      <c r="DR24" s="23"/>
      <c r="DU24" s="23"/>
      <c r="DV24" s="23"/>
      <c r="DX24" s="23"/>
      <c r="EA24" s="23"/>
      <c r="EB24" s="23"/>
    </row>
    <row r="25" spans="1:132" ht="13.8" x14ac:dyDescent="0.25">
      <c r="A25" s="24" t="s">
        <v>133</v>
      </c>
      <c r="B25" s="24">
        <v>43</v>
      </c>
      <c r="C25" s="24">
        <v>4301107</v>
      </c>
      <c r="D25" s="24">
        <v>430110</v>
      </c>
      <c r="E25" s="55" t="s">
        <v>746</v>
      </c>
      <c r="F25" s="55" t="s">
        <v>769</v>
      </c>
      <c r="G25" s="55" t="s">
        <v>760</v>
      </c>
      <c r="H25" s="25" t="s">
        <v>155</v>
      </c>
      <c r="I25" s="26">
        <v>425.93299999999999</v>
      </c>
      <c r="J25" s="27">
        <v>14177</v>
      </c>
      <c r="K25" s="26">
        <v>13606</v>
      </c>
      <c r="L25" s="26">
        <v>755</v>
      </c>
      <c r="M25" s="26">
        <v>29</v>
      </c>
      <c r="N25" s="26">
        <v>3267</v>
      </c>
      <c r="O25" s="26">
        <v>3883</v>
      </c>
      <c r="P25" s="26">
        <v>7236</v>
      </c>
      <c r="Q25" s="28">
        <v>4267</v>
      </c>
      <c r="R25" s="28">
        <v>673</v>
      </c>
      <c r="S25" s="28">
        <v>18436072</v>
      </c>
      <c r="T25" s="26">
        <v>11815</v>
      </c>
      <c r="U25" s="29">
        <v>12956</v>
      </c>
      <c r="V25" s="28">
        <v>3416</v>
      </c>
      <c r="W25" s="28">
        <v>2335</v>
      </c>
      <c r="X25" s="28">
        <v>833</v>
      </c>
      <c r="Y25" s="28">
        <v>1108</v>
      </c>
      <c r="Z25" s="28">
        <v>1941</v>
      </c>
      <c r="AA25" s="26">
        <v>6635</v>
      </c>
      <c r="AB25" s="28">
        <v>286</v>
      </c>
      <c r="AC25" s="28">
        <v>4</v>
      </c>
      <c r="AD25" s="28">
        <v>4610</v>
      </c>
      <c r="AE25" s="28">
        <v>60</v>
      </c>
      <c r="AF25" s="28">
        <v>7</v>
      </c>
      <c r="AG25" s="30">
        <v>0.93508252221752008</v>
      </c>
      <c r="AH25" s="28">
        <v>2326</v>
      </c>
      <c r="AI25" s="28">
        <v>395</v>
      </c>
      <c r="AJ25" s="26">
        <v>8052</v>
      </c>
      <c r="AK25" s="26">
        <v>1902</v>
      </c>
      <c r="AL25" s="26">
        <v>1789</v>
      </c>
      <c r="AM25" s="26">
        <v>247</v>
      </c>
      <c r="AN25" s="26">
        <v>132</v>
      </c>
      <c r="AO25" s="26">
        <v>5</v>
      </c>
      <c r="AP25" s="26">
        <v>10</v>
      </c>
      <c r="AQ25" s="26">
        <v>242</v>
      </c>
      <c r="AR25" s="26">
        <v>122</v>
      </c>
      <c r="AS25" s="26">
        <v>111366</v>
      </c>
      <c r="AT25" s="26">
        <v>103606</v>
      </c>
      <c r="AU25" s="26">
        <v>9933</v>
      </c>
      <c r="AV25" s="26">
        <v>261655</v>
      </c>
      <c r="AW25" s="26">
        <v>247112</v>
      </c>
      <c r="AX25" s="26">
        <v>25043</v>
      </c>
      <c r="AY25" s="31">
        <f>'Tabela '!$L25/'Tabela '!$J25</f>
        <v>5.325527262467377E-2</v>
      </c>
      <c r="AZ25" s="31">
        <f>'Tabela '!$M25/'Tabela '!$J25</f>
        <v>2.0455667630669395E-3</v>
      </c>
      <c r="BA25" s="31">
        <f t="shared" si="0"/>
        <v>3.8410596026490065E-2</v>
      </c>
      <c r="BB25" s="31">
        <f t="shared" si="1"/>
        <v>0.45149253731343286</v>
      </c>
      <c r="BC25" s="31">
        <f t="shared" si="2"/>
        <v>0.53662244333886122</v>
      </c>
      <c r="BD25" s="31">
        <f>'Tabela '!$BC25-'Tabela '!$BB25</f>
        <v>8.5129906025428359E-2</v>
      </c>
      <c r="BE25" s="31">
        <f t="shared" si="3"/>
        <v>0.23044367637723073</v>
      </c>
      <c r="BF25" s="31">
        <f t="shared" si="4"/>
        <v>0.27389433589616985</v>
      </c>
      <c r="BG25" s="31">
        <f t="shared" si="5"/>
        <v>0.30098046131057349</v>
      </c>
      <c r="BH25" s="29">
        <f t="shared" si="6"/>
        <v>4320.6168268104057</v>
      </c>
      <c r="BI25" s="32">
        <f t="shared" si="7"/>
        <v>1300.421245679622</v>
      </c>
      <c r="BJ25" s="30">
        <f t="shared" si="8"/>
        <v>7.0459467619575389E-2</v>
      </c>
      <c r="BK25" s="30">
        <f t="shared" si="9"/>
        <v>0.15772205296461214</v>
      </c>
      <c r="BL25" s="31">
        <f>IFERROR('Tabela '!$J25/'Tabela '!$K25-1,"")</f>
        <v>4.196677936204618E-2</v>
      </c>
      <c r="BM25" s="30">
        <f t="shared" si="10"/>
        <v>0.95222695869469354</v>
      </c>
      <c r="BN25" s="33">
        <f>IFERROR('Tabela '!$J25/'Tabela '!$I25,"")</f>
        <v>33.284577621362985</v>
      </c>
      <c r="BO25" s="31">
        <f t="shared" si="11"/>
        <v>6.4917477782479915E-2</v>
      </c>
      <c r="BP25" s="31">
        <f t="shared" si="12"/>
        <v>0.19686838764282691</v>
      </c>
      <c r="BQ25" s="31">
        <f t="shared" si="13"/>
        <v>3.3432077867118069E-2</v>
      </c>
      <c r="BR25" s="30">
        <v>0.4788</v>
      </c>
      <c r="BS25" s="31">
        <f t="shared" si="14"/>
        <v>2.4206517139229791E-2</v>
      </c>
      <c r="BT25" s="31">
        <f t="shared" si="15"/>
        <v>3.3855268726195513E-4</v>
      </c>
      <c r="BU25" s="31">
        <f t="shared" si="16"/>
        <v>1.3015184381778741E-2</v>
      </c>
      <c r="BV25" s="31">
        <f t="shared" si="17"/>
        <v>1.5184381778741865E-3</v>
      </c>
      <c r="BW25" s="31">
        <f t="shared" si="18"/>
        <v>0.1716154637659856</v>
      </c>
      <c r="BX25" s="31">
        <f t="shared" si="19"/>
        <v>6.1222989857415845E-2</v>
      </c>
      <c r="BY25" s="31">
        <f t="shared" si="20"/>
        <v>8.1434661178891671E-2</v>
      </c>
      <c r="BZ25" s="31">
        <f t="shared" si="21"/>
        <v>0.14265765103630751</v>
      </c>
      <c r="CA25" s="31">
        <f>IFERROR('Tabela '!$V25/'Tabela '!$K25,"")</f>
        <v>0.25106570630604147</v>
      </c>
      <c r="CB25" s="31">
        <f t="shared" si="22"/>
        <v>0.48765250624724388</v>
      </c>
      <c r="CC25" s="34">
        <f>IFERROR('Tabela '!$AJ25/'Tabela '!$K25,"")</f>
        <v>0.59179773629281196</v>
      </c>
      <c r="CD25" s="35">
        <f>IFERROR('Tabela '!$AJ25/'Tabela '!$AK25,"")</f>
        <v>4.2334384858044167</v>
      </c>
      <c r="CE25" s="34">
        <f t="shared" si="23"/>
        <v>0.76378539493293596</v>
      </c>
      <c r="CF25" s="31">
        <f t="shared" si="24"/>
        <v>0.13979126855798912</v>
      </c>
      <c r="CG25" s="31">
        <f t="shared" si="25"/>
        <v>0.12619030824575017</v>
      </c>
      <c r="CH25" s="31">
        <f t="shared" si="26"/>
        <v>-5.9411146161934769E-2</v>
      </c>
      <c r="CI25" s="31">
        <f t="shared" si="27"/>
        <v>-1.3600960312238952E-2</v>
      </c>
      <c r="CJ25" s="30">
        <f t="shared" si="28"/>
        <v>0.12986330178759203</v>
      </c>
      <c r="CK25" s="30">
        <f t="shared" si="29"/>
        <v>7.3784237003912789E-2</v>
      </c>
      <c r="CL25" s="30">
        <f t="shared" si="30"/>
        <v>-5.6079064783679244E-2</v>
      </c>
      <c r="CM25" s="30">
        <f t="shared" si="31"/>
        <v>-0.46558704453441291</v>
      </c>
      <c r="CN25" s="30">
        <f>IFERROR('Tabela '!$AO25/'Tabela '!$AK25,"")</f>
        <v>2.6288117770767614E-3</v>
      </c>
      <c r="CO25" s="30">
        <f>IFERROR('Tabela '!$AP25/'Tabela '!$AL25,"")</f>
        <v>5.5897149245388482E-3</v>
      </c>
      <c r="CP25" s="30">
        <f>IFERROR('Tabela '!$CO25-'Tabela '!$CN25,"")</f>
        <v>2.9609031474620868E-3</v>
      </c>
      <c r="CQ25" s="30">
        <f t="shared" si="32"/>
        <v>-0.46558704453441291</v>
      </c>
      <c r="CR25" s="30">
        <f>IFERROR('Tabela '!$AQ25/'Tabela '!$AK25,"")</f>
        <v>0.12723449001051526</v>
      </c>
      <c r="CS25" s="30">
        <f>IFERROR('Tabela '!$AR25/'Tabela '!$AL25,"")</f>
        <v>6.8194522079373945E-2</v>
      </c>
      <c r="CT25" s="30">
        <f>IFERROR('Tabela '!$CS25-'Tabela '!$CR25,"")</f>
        <v>-5.9039967931141316E-2</v>
      </c>
      <c r="CU25" s="30">
        <f t="shared" si="33"/>
        <v>-0.49586776859504134</v>
      </c>
      <c r="CV25" s="35">
        <f>IFERROR('Tabela '!$AS25/'Tabela '!$K25,"")</f>
        <v>8.1850654123180941</v>
      </c>
      <c r="CW25" s="35">
        <f>IFERROR('Tabela '!$AV25/'Tabela '!$J25,"")</f>
        <v>18.456302461733795</v>
      </c>
      <c r="CX25" s="30">
        <f>IFERROR('Tabela '!$AV25/'Tabela '!$AS25-1,"")</f>
        <v>1.3495052349909309</v>
      </c>
      <c r="CY25" s="34">
        <f>IFERROR('Tabela '!$CW25/'Tabela '!$CV25-1,"")</f>
        <v>1.2548753775330894</v>
      </c>
      <c r="CZ25" s="30">
        <f>IFERROR('Tabela '!$AU25/'Tabela '!$AT25,"")</f>
        <v>9.5872825898114009E-2</v>
      </c>
      <c r="DA25" s="30">
        <f t="shared" si="34"/>
        <v>0.10134271099744245</v>
      </c>
      <c r="DB25" s="30">
        <f t="shared" si="35"/>
        <v>5.469885099328442E-3</v>
      </c>
      <c r="DC25" s="36">
        <f t="shared" si="36"/>
        <v>39.416666666666664</v>
      </c>
      <c r="DD25" s="36">
        <f t="shared" si="37"/>
        <v>176.35915492957747</v>
      </c>
      <c r="DE25" s="30">
        <f t="shared" si="38"/>
        <v>3.4742280320400205</v>
      </c>
      <c r="DH25" s="23"/>
      <c r="DQ25" s="23"/>
      <c r="DR25" s="23"/>
      <c r="DU25" s="23"/>
      <c r="DV25" s="23"/>
      <c r="DX25" s="23"/>
      <c r="EA25" s="23"/>
      <c r="EB25" s="23"/>
    </row>
    <row r="26" spans="1:132" ht="13.8" x14ac:dyDescent="0.25">
      <c r="A26" s="11" t="s">
        <v>133</v>
      </c>
      <c r="B26" s="11">
        <v>43</v>
      </c>
      <c r="C26" s="11">
        <v>4301206</v>
      </c>
      <c r="D26" s="11">
        <v>430120</v>
      </c>
      <c r="E26" s="54" t="s">
        <v>764</v>
      </c>
      <c r="F26" s="54" t="s">
        <v>770</v>
      </c>
      <c r="G26" s="54" t="s">
        <v>771</v>
      </c>
      <c r="H26" s="12" t="s">
        <v>156</v>
      </c>
      <c r="I26" s="13">
        <v>316.50900000000001</v>
      </c>
      <c r="J26" s="14">
        <v>13413</v>
      </c>
      <c r="K26" s="13">
        <v>12648</v>
      </c>
      <c r="L26" s="13">
        <v>925</v>
      </c>
      <c r="M26" s="13">
        <v>17</v>
      </c>
      <c r="N26" s="13">
        <v>4034</v>
      </c>
      <c r="O26" s="13">
        <v>4640</v>
      </c>
      <c r="P26" s="13">
        <v>7896</v>
      </c>
      <c r="Q26" s="15">
        <v>2963</v>
      </c>
      <c r="R26" s="15">
        <v>265</v>
      </c>
      <c r="S26" s="15">
        <v>12232290</v>
      </c>
      <c r="T26" s="13">
        <v>10982</v>
      </c>
      <c r="U26" s="16">
        <v>5962</v>
      </c>
      <c r="V26" s="15">
        <v>3397</v>
      </c>
      <c r="W26" s="15">
        <v>2327</v>
      </c>
      <c r="X26" s="15">
        <v>448</v>
      </c>
      <c r="Y26" s="15">
        <v>1237</v>
      </c>
      <c r="Z26" s="15">
        <v>1685</v>
      </c>
      <c r="AA26" s="13">
        <v>6384</v>
      </c>
      <c r="AB26" s="15">
        <v>422</v>
      </c>
      <c r="AC26" s="15">
        <v>7</v>
      </c>
      <c r="AD26" s="15">
        <v>3947</v>
      </c>
      <c r="AE26" s="15">
        <v>141</v>
      </c>
      <c r="AF26" s="15">
        <v>15</v>
      </c>
      <c r="AG26" s="17">
        <v>0.9343471134583865</v>
      </c>
      <c r="AH26" s="15">
        <v>1889</v>
      </c>
      <c r="AI26" s="15">
        <v>385</v>
      </c>
      <c r="AJ26" s="13">
        <v>7928</v>
      </c>
      <c r="AK26" s="13">
        <v>1537</v>
      </c>
      <c r="AL26" s="13">
        <v>1882</v>
      </c>
      <c r="AM26" s="13">
        <v>359</v>
      </c>
      <c r="AN26" s="13">
        <v>484</v>
      </c>
      <c r="AO26" s="13">
        <v>40</v>
      </c>
      <c r="AP26" s="13">
        <v>12</v>
      </c>
      <c r="AQ26" s="13">
        <v>319</v>
      </c>
      <c r="AR26" s="13">
        <v>472</v>
      </c>
      <c r="AS26" s="13">
        <v>187777</v>
      </c>
      <c r="AT26" s="13">
        <v>178051</v>
      </c>
      <c r="AU26" s="13">
        <v>15711</v>
      </c>
      <c r="AV26" s="13">
        <v>335609</v>
      </c>
      <c r="AW26" s="13">
        <v>316869</v>
      </c>
      <c r="AX26" s="13">
        <v>18414</v>
      </c>
      <c r="AY26" s="18">
        <f>'Tabela '!$L26/'Tabela '!$J26</f>
        <v>6.8962946395288147E-2</v>
      </c>
      <c r="AZ26" s="18">
        <f>'Tabela '!$M26/'Tabela '!$J26</f>
        <v>1.2674271229404308E-3</v>
      </c>
      <c r="BA26" s="18">
        <f t="shared" si="0"/>
        <v>1.8378378378378378E-2</v>
      </c>
      <c r="BB26" s="18">
        <f t="shared" si="1"/>
        <v>0.51089159067882473</v>
      </c>
      <c r="BC26" s="18">
        <f t="shared" si="2"/>
        <v>0.58763931104356637</v>
      </c>
      <c r="BD26" s="18">
        <f>'Tabela '!$BC26-'Tabela '!$BB26</f>
        <v>7.6747720364741645E-2</v>
      </c>
      <c r="BE26" s="18">
        <f t="shared" si="3"/>
        <v>0.30075300082009992</v>
      </c>
      <c r="BF26" s="18">
        <f t="shared" si="4"/>
        <v>0.34593305002609409</v>
      </c>
      <c r="BG26" s="18">
        <f t="shared" si="5"/>
        <v>0.22090509207485276</v>
      </c>
      <c r="BH26" s="16">
        <f t="shared" si="6"/>
        <v>4128.3462706716164</v>
      </c>
      <c r="BI26" s="37">
        <f t="shared" si="7"/>
        <v>911.97271303958848</v>
      </c>
      <c r="BJ26" s="17">
        <f t="shared" si="8"/>
        <v>3.6448039236134905E-2</v>
      </c>
      <c r="BK26" s="17">
        <f t="shared" si="9"/>
        <v>8.943638204522443E-2</v>
      </c>
      <c r="BL26" s="18">
        <f>IFERROR('Tabela '!$J26/'Tabela '!$K26-1,"")</f>
        <v>6.0483870967741993E-2</v>
      </c>
      <c r="BM26" s="17">
        <f t="shared" si="10"/>
        <v>0.47137887413029728</v>
      </c>
      <c r="BN26" s="19">
        <f>IFERROR('Tabela '!$J26/'Tabela '!$I26,"")</f>
        <v>42.377941859473189</v>
      </c>
      <c r="BO26" s="18">
        <f t="shared" si="11"/>
        <v>6.5652886541613498E-2</v>
      </c>
      <c r="BP26" s="18">
        <f t="shared" si="12"/>
        <v>0.1720087415771262</v>
      </c>
      <c r="BQ26" s="18">
        <f t="shared" si="13"/>
        <v>3.5057366599890727E-2</v>
      </c>
      <c r="BR26" s="17">
        <v>0.47360000000000002</v>
      </c>
      <c r="BS26" s="18">
        <f t="shared" si="14"/>
        <v>3.8426516117282823E-2</v>
      </c>
      <c r="BT26" s="18">
        <f t="shared" si="15"/>
        <v>6.374066654525587E-4</v>
      </c>
      <c r="BU26" s="18">
        <f t="shared" si="16"/>
        <v>3.57233341778566E-2</v>
      </c>
      <c r="BV26" s="18">
        <f t="shared" si="17"/>
        <v>3.8003546997719788E-3</v>
      </c>
      <c r="BW26" s="18">
        <f t="shared" si="18"/>
        <v>0.18398165717900064</v>
      </c>
      <c r="BX26" s="18">
        <f t="shared" si="19"/>
        <v>3.5420619860847567E-2</v>
      </c>
      <c r="BY26" s="18">
        <f t="shared" si="20"/>
        <v>9.7802024035420626E-2</v>
      </c>
      <c r="BZ26" s="18">
        <f t="shared" si="21"/>
        <v>0.1332226438962682</v>
      </c>
      <c r="CA26" s="18">
        <f>IFERROR('Tabela '!$V26/'Tabela '!$K26,"")</f>
        <v>0.26858001265022136</v>
      </c>
      <c r="CB26" s="18">
        <f t="shared" si="22"/>
        <v>0.50474383301707781</v>
      </c>
      <c r="CC26" s="20">
        <f>IFERROR('Tabela '!$AJ26/'Tabela '!$K26,"")</f>
        <v>0.62681846932321317</v>
      </c>
      <c r="CD26" s="21">
        <f>IFERROR('Tabela '!$AJ26/'Tabela '!$AK26,"")</f>
        <v>5.1581001951854262</v>
      </c>
      <c r="CE26" s="20">
        <f t="shared" si="23"/>
        <v>0.8061301715438951</v>
      </c>
      <c r="CF26" s="18">
        <f t="shared" si="24"/>
        <v>0.12152118912080961</v>
      </c>
      <c r="CG26" s="18">
        <f t="shared" si="25"/>
        <v>0.14031163796317006</v>
      </c>
      <c r="CH26" s="18">
        <f t="shared" si="26"/>
        <v>0.22446324007807417</v>
      </c>
      <c r="CI26" s="18">
        <f t="shared" si="27"/>
        <v>1.8790448842360447E-2</v>
      </c>
      <c r="CJ26" s="17">
        <f t="shared" si="28"/>
        <v>0.2335718932986337</v>
      </c>
      <c r="CK26" s="17">
        <f t="shared" si="29"/>
        <v>0.25717321997874604</v>
      </c>
      <c r="CL26" s="17">
        <f t="shared" si="30"/>
        <v>2.3601326680112333E-2</v>
      </c>
      <c r="CM26" s="17">
        <f t="shared" si="31"/>
        <v>0.3481894150417828</v>
      </c>
      <c r="CN26" s="17">
        <f>IFERROR('Tabela '!$AO26/'Tabela '!$AK26,"")</f>
        <v>2.6024723487312947E-2</v>
      </c>
      <c r="CO26" s="17">
        <f>IFERROR('Tabela '!$AP26/'Tabela '!$AL26,"")</f>
        <v>6.376195536663124E-3</v>
      </c>
      <c r="CP26" s="17">
        <f>IFERROR('Tabela '!$CO26-'Tabela '!$CN26,"")</f>
        <v>-1.9648527950649822E-2</v>
      </c>
      <c r="CQ26" s="17">
        <f t="shared" si="32"/>
        <v>0.3481894150417828</v>
      </c>
      <c r="CR26" s="17">
        <f>IFERROR('Tabela '!$AQ26/'Tabela '!$AK26,"")</f>
        <v>0.20754716981132076</v>
      </c>
      <c r="CS26" s="17">
        <f>IFERROR('Tabela '!$AR26/'Tabela '!$AL26,"")</f>
        <v>0.25079702444208291</v>
      </c>
      <c r="CT26" s="17">
        <f>IFERROR('Tabela '!$CS26-'Tabela '!$CR26,"")</f>
        <v>4.3249854630762141E-2</v>
      </c>
      <c r="CU26" s="17">
        <f t="shared" si="33"/>
        <v>0.47962382445141061</v>
      </c>
      <c r="CV26" s="21">
        <f>IFERROR('Tabela '!$AS26/'Tabela '!$K26,"")</f>
        <v>14.846378874130297</v>
      </c>
      <c r="CW26" s="21">
        <f>IFERROR('Tabela '!$AV26/'Tabela '!$J26,"")</f>
        <v>25.02117348840677</v>
      </c>
      <c r="CX26" s="17">
        <f>IFERROR('Tabela '!$AV26/'Tabela '!$AS26-1,"")</f>
        <v>0.78727426681648982</v>
      </c>
      <c r="CY26" s="20">
        <f>IFERROR('Tabela '!$CW26/'Tabela '!$CV26-1,"")</f>
        <v>0.68533847213113885</v>
      </c>
      <c r="CZ26" s="17">
        <f>IFERROR('Tabela '!$AU26/'Tabela '!$AT26,"")</f>
        <v>8.8238763051035937E-2</v>
      </c>
      <c r="DA26" s="17">
        <f t="shared" si="34"/>
        <v>5.8112342955606258E-2</v>
      </c>
      <c r="DB26" s="17">
        <f t="shared" si="35"/>
        <v>-3.0126420095429679E-2</v>
      </c>
      <c r="DC26" s="22">
        <f t="shared" si="36"/>
        <v>39.375939849624061</v>
      </c>
      <c r="DD26" s="22">
        <f t="shared" si="37"/>
        <v>37.125</v>
      </c>
      <c r="DE26" s="17">
        <f t="shared" si="38"/>
        <v>-5.7165361848386498E-2</v>
      </c>
      <c r="DH26" s="23"/>
      <c r="DQ26" s="23"/>
      <c r="DR26" s="23"/>
      <c r="DU26" s="23"/>
      <c r="DV26" s="23"/>
      <c r="DX26" s="23"/>
      <c r="EA26" s="23"/>
      <c r="EB26" s="23"/>
    </row>
    <row r="27" spans="1:132" ht="13.8" x14ac:dyDescent="0.25">
      <c r="A27" s="24" t="s">
        <v>133</v>
      </c>
      <c r="B27" s="24">
        <v>43</v>
      </c>
      <c r="C27" s="24">
        <v>4301305</v>
      </c>
      <c r="D27" s="24">
        <v>430130</v>
      </c>
      <c r="E27" s="55" t="s">
        <v>751</v>
      </c>
      <c r="F27" s="55" t="s">
        <v>772</v>
      </c>
      <c r="G27" s="55" t="s">
        <v>753</v>
      </c>
      <c r="H27" s="25" t="s">
        <v>157</v>
      </c>
      <c r="I27" s="26">
        <v>2513.5970000000002</v>
      </c>
      <c r="J27" s="27">
        <v>18238</v>
      </c>
      <c r="K27" s="26">
        <v>18470</v>
      </c>
      <c r="L27" s="26">
        <v>1168</v>
      </c>
      <c r="M27" s="26">
        <v>44</v>
      </c>
      <c r="N27" s="26">
        <v>4010</v>
      </c>
      <c r="O27" s="26">
        <v>4816</v>
      </c>
      <c r="P27" s="26">
        <v>10719</v>
      </c>
      <c r="Q27" s="28">
        <v>6259</v>
      </c>
      <c r="R27" s="28">
        <v>1114</v>
      </c>
      <c r="S27" s="28">
        <v>28243196</v>
      </c>
      <c r="T27" s="26">
        <v>15995</v>
      </c>
      <c r="U27" s="29">
        <v>16085</v>
      </c>
      <c r="V27" s="28">
        <v>4475</v>
      </c>
      <c r="W27" s="28">
        <v>2431</v>
      </c>
      <c r="X27" s="28">
        <v>1197</v>
      </c>
      <c r="Y27" s="28">
        <v>1416</v>
      </c>
      <c r="Z27" s="28">
        <v>2613</v>
      </c>
      <c r="AA27" s="26">
        <v>9174</v>
      </c>
      <c r="AB27" s="28">
        <v>480</v>
      </c>
      <c r="AC27" s="28">
        <v>8</v>
      </c>
      <c r="AD27" s="28">
        <v>6502</v>
      </c>
      <c r="AE27" s="28">
        <v>117</v>
      </c>
      <c r="AF27" s="28">
        <v>23</v>
      </c>
      <c r="AG27" s="30">
        <v>0.92478899656142544</v>
      </c>
      <c r="AH27" s="28">
        <v>2471</v>
      </c>
      <c r="AI27" s="28">
        <v>824</v>
      </c>
      <c r="AJ27" s="26">
        <v>10548</v>
      </c>
      <c r="AK27" s="26">
        <v>2633</v>
      </c>
      <c r="AL27" s="26">
        <v>2577</v>
      </c>
      <c r="AM27" s="26">
        <v>125</v>
      </c>
      <c r="AN27" s="26">
        <v>33</v>
      </c>
      <c r="AO27" s="26">
        <v>5</v>
      </c>
      <c r="AP27" s="26">
        <v>4</v>
      </c>
      <c r="AQ27" s="26">
        <v>120</v>
      </c>
      <c r="AR27" s="26">
        <v>29</v>
      </c>
      <c r="AS27" s="26">
        <v>298335</v>
      </c>
      <c r="AT27" s="26">
        <v>282977</v>
      </c>
      <c r="AU27" s="26">
        <v>26550</v>
      </c>
      <c r="AV27" s="26">
        <v>543341</v>
      </c>
      <c r="AW27" s="26">
        <v>522258</v>
      </c>
      <c r="AX27" s="26">
        <v>28646</v>
      </c>
      <c r="AY27" s="31">
        <f>'Tabela '!$L27/'Tabela '!$J27</f>
        <v>6.404210988046935E-2</v>
      </c>
      <c r="AZ27" s="31">
        <f>'Tabela '!$M27/'Tabela '!$J27</f>
        <v>2.4125452352231603E-3</v>
      </c>
      <c r="BA27" s="31">
        <f t="shared" si="0"/>
        <v>3.7671232876712327E-2</v>
      </c>
      <c r="BB27" s="31">
        <f t="shared" si="1"/>
        <v>0.37410206175949251</v>
      </c>
      <c r="BC27" s="31">
        <f t="shared" si="2"/>
        <v>0.44929564325030319</v>
      </c>
      <c r="BD27" s="31">
        <f>'Tabela '!$BC27-'Tabela '!$BB27</f>
        <v>7.5193581490810679E-2</v>
      </c>
      <c r="BE27" s="31">
        <f t="shared" si="3"/>
        <v>0.21987059984647439</v>
      </c>
      <c r="BF27" s="31">
        <f t="shared" si="4"/>
        <v>0.26406404210988049</v>
      </c>
      <c r="BG27" s="31">
        <f t="shared" si="5"/>
        <v>0.34318455971049455</v>
      </c>
      <c r="BH27" s="29">
        <f t="shared" si="6"/>
        <v>4512.4134845822018</v>
      </c>
      <c r="BI27" s="32">
        <f t="shared" si="7"/>
        <v>1548.5906349380414</v>
      </c>
      <c r="BJ27" s="30">
        <f t="shared" si="8"/>
        <v>5.1980608862574329E-2</v>
      </c>
      <c r="BK27" s="30">
        <f t="shared" si="9"/>
        <v>0.17798370346700751</v>
      </c>
      <c r="BL27" s="31">
        <f>IFERROR('Tabela '!$J27/'Tabela '!$K27-1,"")</f>
        <v>-1.2560909583107738E-2</v>
      </c>
      <c r="BM27" s="30">
        <f t="shared" si="10"/>
        <v>0.87087168381158631</v>
      </c>
      <c r="BN27" s="33">
        <f>IFERROR('Tabela '!$J27/'Tabela '!$I27,"")</f>
        <v>7.2557374949126681</v>
      </c>
      <c r="BO27" s="31">
        <f t="shared" si="11"/>
        <v>7.5211003438574564E-2</v>
      </c>
      <c r="BP27" s="31">
        <f t="shared" si="12"/>
        <v>0.15448577680525163</v>
      </c>
      <c r="BQ27" s="31">
        <f t="shared" si="13"/>
        <v>5.1516098780869019E-2</v>
      </c>
      <c r="BR27" s="30">
        <v>0.50880000000000003</v>
      </c>
      <c r="BS27" s="31">
        <f t="shared" si="14"/>
        <v>3.0009377930603313E-2</v>
      </c>
      <c r="BT27" s="31">
        <f t="shared" si="15"/>
        <v>5.0015629884338859E-4</v>
      </c>
      <c r="BU27" s="31">
        <f t="shared" si="16"/>
        <v>1.7994463242079359E-2</v>
      </c>
      <c r="BV27" s="31">
        <f t="shared" si="17"/>
        <v>3.5373731159643188E-3</v>
      </c>
      <c r="BW27" s="31">
        <f t="shared" si="18"/>
        <v>0.13161884136437466</v>
      </c>
      <c r="BX27" s="31">
        <f t="shared" si="19"/>
        <v>6.4807796426637795E-2</v>
      </c>
      <c r="BY27" s="31">
        <f t="shared" si="20"/>
        <v>7.6664861938278289E-2</v>
      </c>
      <c r="BZ27" s="31">
        <f t="shared" si="21"/>
        <v>0.14147265836491607</v>
      </c>
      <c r="CA27" s="31">
        <f>IFERROR('Tabela '!$V27/'Tabela '!$K27,"")</f>
        <v>0.24228478613968599</v>
      </c>
      <c r="CB27" s="31">
        <f t="shared" si="22"/>
        <v>0.4966973470492691</v>
      </c>
      <c r="CC27" s="34">
        <f>IFERROR('Tabela '!$AJ27/'Tabela '!$K27,"")</f>
        <v>0.57108825121819162</v>
      </c>
      <c r="CD27" s="35">
        <f>IFERROR('Tabela '!$AJ27/'Tabela '!$AK27,"")</f>
        <v>4.006076718571971</v>
      </c>
      <c r="CE27" s="34">
        <f t="shared" si="23"/>
        <v>0.75037921880925296</v>
      </c>
      <c r="CF27" s="31">
        <f t="shared" si="24"/>
        <v>0.1425554953979426</v>
      </c>
      <c r="CG27" s="31">
        <f t="shared" si="25"/>
        <v>0.14129838798113828</v>
      </c>
      <c r="CH27" s="31">
        <f t="shared" si="26"/>
        <v>-2.1268515001898969E-2</v>
      </c>
      <c r="CI27" s="31">
        <f t="shared" si="27"/>
        <v>-1.2571074168043206E-3</v>
      </c>
      <c r="CJ27" s="30">
        <f t="shared" si="28"/>
        <v>4.7474363843524499E-2</v>
      </c>
      <c r="CK27" s="30">
        <f t="shared" si="29"/>
        <v>1.280558789289872E-2</v>
      </c>
      <c r="CL27" s="30">
        <f t="shared" si="30"/>
        <v>-3.4668775950625778E-2</v>
      </c>
      <c r="CM27" s="30">
        <f t="shared" si="31"/>
        <v>-0.73599999999999999</v>
      </c>
      <c r="CN27" s="30">
        <f>IFERROR('Tabela '!$AO27/'Tabela '!$AK27,"")</f>
        <v>1.8989745537409798E-3</v>
      </c>
      <c r="CO27" s="30">
        <f>IFERROR('Tabela '!$AP27/'Tabela '!$AL27,"")</f>
        <v>1.5521924718665113E-3</v>
      </c>
      <c r="CP27" s="30">
        <f>IFERROR('Tabela '!$CO27-'Tabela '!$CN27,"")</f>
        <v>-3.4678208187446848E-4</v>
      </c>
      <c r="CQ27" s="30">
        <f t="shared" si="32"/>
        <v>-0.73599999999999999</v>
      </c>
      <c r="CR27" s="30">
        <f>IFERROR('Tabela '!$AQ27/'Tabela '!$AK27,"")</f>
        <v>4.5575389289783517E-2</v>
      </c>
      <c r="CS27" s="30">
        <f>IFERROR('Tabela '!$AR27/'Tabela '!$AL27,"")</f>
        <v>1.1253395421032208E-2</v>
      </c>
      <c r="CT27" s="30">
        <f>IFERROR('Tabela '!$CS27-'Tabela '!$CR27,"")</f>
        <v>-3.4321993868751309E-2</v>
      </c>
      <c r="CU27" s="30">
        <f t="shared" si="33"/>
        <v>-0.7583333333333333</v>
      </c>
      <c r="CV27" s="35">
        <f>IFERROR('Tabela '!$AS27/'Tabela '!$K27,"")</f>
        <v>16.152409312398483</v>
      </c>
      <c r="CW27" s="35">
        <f>IFERROR('Tabela '!$AV27/'Tabela '!$J27,"")</f>
        <v>29.791698651167891</v>
      </c>
      <c r="CX27" s="30">
        <f>IFERROR('Tabela '!$AV27/'Tabela '!$AS27-1,"")</f>
        <v>0.82124457405265883</v>
      </c>
      <c r="CY27" s="34">
        <f>IFERROR('Tabela '!$CW27/'Tabela '!$CV27-1,"")</f>
        <v>0.84441206726354934</v>
      </c>
      <c r="CZ27" s="30">
        <f>IFERROR('Tabela '!$AU27/'Tabela '!$AT27,"")</f>
        <v>9.3823879679267225E-2</v>
      </c>
      <c r="DA27" s="30">
        <f t="shared" si="34"/>
        <v>5.4850284725174149E-2</v>
      </c>
      <c r="DB27" s="30">
        <f t="shared" si="35"/>
        <v>-3.8973594954093076E-2</v>
      </c>
      <c r="DC27" s="36">
        <f t="shared" si="36"/>
        <v>204.23076923076923</v>
      </c>
      <c r="DD27" s="36">
        <f t="shared" si="37"/>
        <v>774.21621621621625</v>
      </c>
      <c r="DE27" s="30">
        <f t="shared" si="38"/>
        <v>2.7908891942790253</v>
      </c>
      <c r="DH27" s="23"/>
      <c r="DQ27" s="23"/>
      <c r="DR27" s="23"/>
      <c r="DU27" s="23"/>
      <c r="DV27" s="23"/>
      <c r="DX27" s="23"/>
      <c r="EA27" s="23"/>
      <c r="EB27" s="23"/>
    </row>
    <row r="28" spans="1:132" ht="13.8" x14ac:dyDescent="0.25">
      <c r="A28" s="11" t="s">
        <v>133</v>
      </c>
      <c r="B28" s="11">
        <v>43</v>
      </c>
      <c r="C28" s="11">
        <v>4301404</v>
      </c>
      <c r="D28" s="11">
        <v>430140</v>
      </c>
      <c r="E28" s="54" t="s">
        <v>730</v>
      </c>
      <c r="F28" s="54" t="s">
        <v>754</v>
      </c>
      <c r="G28" s="54" t="s">
        <v>756</v>
      </c>
      <c r="H28" s="12" t="s">
        <v>158</v>
      </c>
      <c r="I28" s="13">
        <v>271.64299999999997</v>
      </c>
      <c r="J28" s="14">
        <v>10423</v>
      </c>
      <c r="K28" s="13">
        <v>10225</v>
      </c>
      <c r="L28" s="13">
        <v>659</v>
      </c>
      <c r="M28" s="13">
        <v>23</v>
      </c>
      <c r="N28" s="13">
        <v>4004</v>
      </c>
      <c r="O28" s="13">
        <v>4539</v>
      </c>
      <c r="P28" s="13">
        <v>6526</v>
      </c>
      <c r="Q28" s="15">
        <v>2792</v>
      </c>
      <c r="R28" s="15">
        <v>346</v>
      </c>
      <c r="S28" s="15">
        <v>11783512</v>
      </c>
      <c r="T28" s="13">
        <v>8997</v>
      </c>
      <c r="U28" s="16">
        <v>6273</v>
      </c>
      <c r="V28" s="15">
        <v>2564</v>
      </c>
      <c r="W28" s="15">
        <v>370</v>
      </c>
      <c r="X28" s="15">
        <v>283</v>
      </c>
      <c r="Y28" s="15">
        <v>1173</v>
      </c>
      <c r="Z28" s="15">
        <v>1456</v>
      </c>
      <c r="AA28" s="13">
        <v>5134</v>
      </c>
      <c r="AB28" s="15">
        <v>202</v>
      </c>
      <c r="AC28" s="15">
        <v>6</v>
      </c>
      <c r="AD28" s="15">
        <v>3216</v>
      </c>
      <c r="AE28" s="15">
        <v>37</v>
      </c>
      <c r="AF28" s="15">
        <v>14</v>
      </c>
      <c r="AG28" s="17">
        <v>0.92341891741691673</v>
      </c>
      <c r="AH28" s="15">
        <v>1531</v>
      </c>
      <c r="AI28" s="15">
        <v>363</v>
      </c>
      <c r="AJ28" s="13">
        <v>6948</v>
      </c>
      <c r="AK28" s="13">
        <v>1140</v>
      </c>
      <c r="AL28" s="13">
        <v>1678</v>
      </c>
      <c r="AM28" s="13">
        <v>386</v>
      </c>
      <c r="AN28" s="13">
        <v>575</v>
      </c>
      <c r="AO28" s="13">
        <v>30</v>
      </c>
      <c r="AP28" s="13">
        <v>98</v>
      </c>
      <c r="AQ28" s="13">
        <v>356</v>
      </c>
      <c r="AR28" s="13">
        <v>477</v>
      </c>
      <c r="AS28" s="13">
        <v>114539</v>
      </c>
      <c r="AT28" s="13">
        <v>107036</v>
      </c>
      <c r="AU28" s="13">
        <v>9049</v>
      </c>
      <c r="AV28" s="13">
        <v>248601</v>
      </c>
      <c r="AW28" s="13">
        <v>231749</v>
      </c>
      <c r="AX28" s="13">
        <v>24059</v>
      </c>
      <c r="AY28" s="18">
        <f>'Tabela '!$L28/'Tabela '!$J28</f>
        <v>6.3225558860212985E-2</v>
      </c>
      <c r="AZ28" s="18">
        <f>'Tabela '!$M28/'Tabela '!$J28</f>
        <v>2.2066583517221529E-3</v>
      </c>
      <c r="BA28" s="18">
        <f t="shared" si="0"/>
        <v>3.490136570561457E-2</v>
      </c>
      <c r="BB28" s="18">
        <f t="shared" si="1"/>
        <v>0.61354581673306774</v>
      </c>
      <c r="BC28" s="18">
        <f t="shared" si="2"/>
        <v>0.6955255899479007</v>
      </c>
      <c r="BD28" s="18">
        <f>'Tabela '!$BC28-'Tabela '!$BB28</f>
        <v>8.1979773214832963E-2</v>
      </c>
      <c r="BE28" s="18">
        <f t="shared" si="3"/>
        <v>0.38415043653458697</v>
      </c>
      <c r="BF28" s="18">
        <f t="shared" si="4"/>
        <v>0.43547922862899358</v>
      </c>
      <c r="BG28" s="18">
        <f t="shared" si="5"/>
        <v>0.26786913556557612</v>
      </c>
      <c r="BH28" s="16">
        <f t="shared" si="6"/>
        <v>4220.4555873925501</v>
      </c>
      <c r="BI28" s="37">
        <f t="shared" si="7"/>
        <v>1130.5297898877482</v>
      </c>
      <c r="BJ28" s="17">
        <f t="shared" si="8"/>
        <v>4.7399294451752005E-2</v>
      </c>
      <c r="BK28" s="17">
        <f t="shared" si="9"/>
        <v>0.12392550143266476</v>
      </c>
      <c r="BL28" s="18">
        <f>IFERROR('Tabela '!$J28/'Tabela '!$K28-1,"")</f>
        <v>1.9364303178484032E-2</v>
      </c>
      <c r="BM28" s="17">
        <f t="shared" si="10"/>
        <v>0.61349633251833746</v>
      </c>
      <c r="BN28" s="19">
        <f>IFERROR('Tabela '!$J28/'Tabela '!$I28,"")</f>
        <v>38.370213846850469</v>
      </c>
      <c r="BO28" s="18">
        <f t="shared" si="11"/>
        <v>7.6581082583083271E-2</v>
      </c>
      <c r="BP28" s="18">
        <f t="shared" si="12"/>
        <v>0.17016783372235189</v>
      </c>
      <c r="BQ28" s="18">
        <f t="shared" si="13"/>
        <v>4.0346782260753583E-2</v>
      </c>
      <c r="BR28" s="17">
        <v>0.41710000000000003</v>
      </c>
      <c r="BS28" s="18">
        <f t="shared" si="14"/>
        <v>2.245192842058464E-2</v>
      </c>
      <c r="BT28" s="18">
        <f t="shared" si="15"/>
        <v>6.6688896298766251E-4</v>
      </c>
      <c r="BU28" s="18">
        <f t="shared" si="16"/>
        <v>1.1504975124378109E-2</v>
      </c>
      <c r="BV28" s="18">
        <f t="shared" si="17"/>
        <v>4.3532338308457713E-3</v>
      </c>
      <c r="BW28" s="18">
        <f t="shared" si="18"/>
        <v>3.6185819070904644E-2</v>
      </c>
      <c r="BX28" s="18">
        <f t="shared" si="19"/>
        <v>2.7677261613691932E-2</v>
      </c>
      <c r="BY28" s="18">
        <f t="shared" si="20"/>
        <v>0.11471882640586797</v>
      </c>
      <c r="BZ28" s="18">
        <f t="shared" si="21"/>
        <v>0.14239608801955991</v>
      </c>
      <c r="CA28" s="18">
        <f>IFERROR('Tabela '!$V28/'Tabela '!$K28,"")</f>
        <v>0.25075794621026892</v>
      </c>
      <c r="CB28" s="18">
        <f t="shared" si="22"/>
        <v>0.50210268948655257</v>
      </c>
      <c r="CC28" s="20">
        <f>IFERROR('Tabela '!$AJ28/'Tabela '!$K28,"")</f>
        <v>0.67951100244498774</v>
      </c>
      <c r="CD28" s="21">
        <f>IFERROR('Tabela '!$AJ28/'Tabela '!$AK28,"")</f>
        <v>6.094736842105263</v>
      </c>
      <c r="CE28" s="20">
        <f t="shared" si="23"/>
        <v>0.83592400690846291</v>
      </c>
      <c r="CF28" s="18">
        <f t="shared" si="24"/>
        <v>0.11149144254278728</v>
      </c>
      <c r="CG28" s="18">
        <f t="shared" si="25"/>
        <v>0.16099011800825097</v>
      </c>
      <c r="CH28" s="18">
        <f t="shared" si="26"/>
        <v>0.47192982456140342</v>
      </c>
      <c r="CI28" s="18">
        <f t="shared" si="27"/>
        <v>4.9498675465463687E-2</v>
      </c>
      <c r="CJ28" s="17">
        <f t="shared" si="28"/>
        <v>0.33859649122807023</v>
      </c>
      <c r="CK28" s="17">
        <f t="shared" si="29"/>
        <v>0.34266984505363529</v>
      </c>
      <c r="CL28" s="17">
        <f t="shared" si="30"/>
        <v>4.0733538255650625E-3</v>
      </c>
      <c r="CM28" s="17">
        <f t="shared" si="31"/>
        <v>0.48963730569948183</v>
      </c>
      <c r="CN28" s="17">
        <f>IFERROR('Tabela '!$AO28/'Tabela '!$AK28,"")</f>
        <v>2.6315789473684209E-2</v>
      </c>
      <c r="CO28" s="17">
        <f>IFERROR('Tabela '!$AP28/'Tabela '!$AL28,"")</f>
        <v>5.8402860548271755E-2</v>
      </c>
      <c r="CP28" s="17">
        <f>IFERROR('Tabela '!$CO28-'Tabela '!$CN28,"")</f>
        <v>3.2087071074587546E-2</v>
      </c>
      <c r="CQ28" s="17">
        <f t="shared" si="32"/>
        <v>0.48963730569948183</v>
      </c>
      <c r="CR28" s="17">
        <f>IFERROR('Tabela '!$AQ28/'Tabela '!$AK28,"")</f>
        <v>0.31228070175438599</v>
      </c>
      <c r="CS28" s="17">
        <f>IFERROR('Tabela '!$AR28/'Tabela '!$AL28,"")</f>
        <v>0.28426698450536353</v>
      </c>
      <c r="CT28" s="17">
        <f>IFERROR('Tabela '!$CS28-'Tabela '!$CR28,"")</f>
        <v>-2.8013717249022463E-2</v>
      </c>
      <c r="CU28" s="17">
        <f t="shared" si="33"/>
        <v>0.3398876404494382</v>
      </c>
      <c r="CV28" s="21">
        <f>IFERROR('Tabela '!$AS28/'Tabela '!$K28,"")</f>
        <v>11.201858190709046</v>
      </c>
      <c r="CW28" s="21">
        <f>IFERROR('Tabela '!$AV28/'Tabela '!$J28,"")</f>
        <v>23.851194473759953</v>
      </c>
      <c r="CX28" s="17">
        <f>IFERROR('Tabela '!$AV28/'Tabela '!$AS28-1,"")</f>
        <v>1.1704484935262225</v>
      </c>
      <c r="CY28" s="20">
        <f>IFERROR('Tabela '!$CW28/'Tabela '!$CV28-1,"")</f>
        <v>1.129217676897786</v>
      </c>
      <c r="CZ28" s="17">
        <f>IFERROR('Tabela '!$AU28/'Tabela '!$AT28,"")</f>
        <v>8.454164953847304E-2</v>
      </c>
      <c r="DA28" s="17">
        <f t="shared" si="34"/>
        <v>0.10381490319267829</v>
      </c>
      <c r="DB28" s="17">
        <f t="shared" si="35"/>
        <v>1.927325365420525E-2</v>
      </c>
      <c r="DC28" s="22">
        <f t="shared" si="36"/>
        <v>21.752403846153847</v>
      </c>
      <c r="DD28" s="22">
        <f t="shared" si="37"/>
        <v>35.748885586924217</v>
      </c>
      <c r="DE28" s="17">
        <f t="shared" si="38"/>
        <v>0.64344528723179062</v>
      </c>
      <c r="DH28" s="23"/>
      <c r="DQ28" s="23"/>
      <c r="DR28" s="23"/>
      <c r="DU28" s="23"/>
      <c r="DV28" s="23"/>
      <c r="DX28" s="23"/>
      <c r="EA28" s="23"/>
      <c r="EB28" s="23"/>
    </row>
    <row r="29" spans="1:132" ht="13.8" x14ac:dyDescent="0.25">
      <c r="A29" s="24" t="s">
        <v>133</v>
      </c>
      <c r="B29" s="24">
        <v>43</v>
      </c>
      <c r="C29" s="24">
        <v>4301503</v>
      </c>
      <c r="D29" s="24">
        <v>430150</v>
      </c>
      <c r="E29" s="55" t="s">
        <v>728</v>
      </c>
      <c r="F29" s="55" t="s">
        <v>734</v>
      </c>
      <c r="G29" s="55" t="s">
        <v>735</v>
      </c>
      <c r="H29" s="25" t="s">
        <v>159</v>
      </c>
      <c r="I29" s="26">
        <v>347.72199999999998</v>
      </c>
      <c r="J29" s="27">
        <v>6602</v>
      </c>
      <c r="K29" s="26">
        <v>7096</v>
      </c>
      <c r="L29" s="26">
        <v>311</v>
      </c>
      <c r="M29" s="26">
        <v>6</v>
      </c>
      <c r="N29" s="26">
        <v>2756</v>
      </c>
      <c r="O29" s="26">
        <v>3061</v>
      </c>
      <c r="P29" s="26">
        <v>4528</v>
      </c>
      <c r="Q29" s="28">
        <v>1398</v>
      </c>
      <c r="R29" s="28">
        <v>134</v>
      </c>
      <c r="S29" s="28">
        <v>5759531</v>
      </c>
      <c r="T29" s="26">
        <v>6429</v>
      </c>
      <c r="U29" s="29">
        <v>3657</v>
      </c>
      <c r="V29" s="28">
        <v>1532</v>
      </c>
      <c r="W29" s="28">
        <v>2289</v>
      </c>
      <c r="X29" s="28">
        <v>210</v>
      </c>
      <c r="Y29" s="28">
        <v>414</v>
      </c>
      <c r="Z29" s="28">
        <v>624</v>
      </c>
      <c r="AA29" s="26">
        <v>3487</v>
      </c>
      <c r="AB29" s="28">
        <v>134</v>
      </c>
      <c r="AC29" s="28">
        <v>13</v>
      </c>
      <c r="AD29" s="28">
        <v>2538</v>
      </c>
      <c r="AE29" s="28">
        <v>13</v>
      </c>
      <c r="AF29" s="28">
        <v>44</v>
      </c>
      <c r="AG29" s="30">
        <v>0.96033597760149325</v>
      </c>
      <c r="AH29" s="28">
        <v>1024</v>
      </c>
      <c r="AI29" s="28">
        <v>343</v>
      </c>
      <c r="AJ29" s="26">
        <v>5175</v>
      </c>
      <c r="AK29" s="26">
        <v>929</v>
      </c>
      <c r="AL29" s="26">
        <v>1241</v>
      </c>
      <c r="AM29" s="26">
        <v>138</v>
      </c>
      <c r="AN29" s="26">
        <v>195</v>
      </c>
      <c r="AO29" s="26">
        <v>61</v>
      </c>
      <c r="AP29" s="26">
        <v>67</v>
      </c>
      <c r="AQ29" s="26">
        <v>77</v>
      </c>
      <c r="AR29" s="26">
        <v>128</v>
      </c>
      <c r="AS29" s="26">
        <v>140599</v>
      </c>
      <c r="AT29" s="26">
        <v>129600</v>
      </c>
      <c r="AU29" s="26">
        <v>9776</v>
      </c>
      <c r="AV29" s="26">
        <v>339861</v>
      </c>
      <c r="AW29" s="26">
        <v>315799</v>
      </c>
      <c r="AX29" s="26">
        <v>19471</v>
      </c>
      <c r="AY29" s="31">
        <f>'Tabela '!$L29/'Tabela '!$J29</f>
        <v>4.7106937291729781E-2</v>
      </c>
      <c r="AZ29" s="31">
        <f>'Tabela '!$M29/'Tabela '!$J29</f>
        <v>9.0881551045137842E-4</v>
      </c>
      <c r="BA29" s="31">
        <f t="shared" si="0"/>
        <v>1.9292604501607719E-2</v>
      </c>
      <c r="BB29" s="31">
        <f t="shared" si="1"/>
        <v>0.60865724381625441</v>
      </c>
      <c r="BC29" s="31">
        <f t="shared" si="2"/>
        <v>0.6760159010600707</v>
      </c>
      <c r="BD29" s="31">
        <f>'Tabela '!$BC29-'Tabela '!$BB29</f>
        <v>6.7358657243816289E-2</v>
      </c>
      <c r="BE29" s="31">
        <f t="shared" si="3"/>
        <v>0.41744925780066644</v>
      </c>
      <c r="BF29" s="31">
        <f t="shared" si="4"/>
        <v>0.46364737958194485</v>
      </c>
      <c r="BG29" s="31">
        <f t="shared" si="5"/>
        <v>0.21175401393517115</v>
      </c>
      <c r="BH29" s="29">
        <f t="shared" si="6"/>
        <v>4119.8361945636625</v>
      </c>
      <c r="BI29" s="32">
        <f t="shared" si="7"/>
        <v>872.39185095425626</v>
      </c>
      <c r="BJ29" s="30">
        <f t="shared" si="8"/>
        <v>1.6946725278864008E-2</v>
      </c>
      <c r="BK29" s="30">
        <f t="shared" si="9"/>
        <v>9.5851216022889846E-2</v>
      </c>
      <c r="BL29" s="31">
        <f>IFERROR('Tabela '!$J29/'Tabela '!$K29-1,"")</f>
        <v>-6.9616685456595273E-2</v>
      </c>
      <c r="BM29" s="30">
        <f t="shared" si="10"/>
        <v>0.51536076662908681</v>
      </c>
      <c r="BN29" s="33">
        <f>IFERROR('Tabela '!$J29/'Tabela '!$I29,"")</f>
        <v>18.98643168968314</v>
      </c>
      <c r="BO29" s="31">
        <f t="shared" si="11"/>
        <v>3.9664022398506749E-2</v>
      </c>
      <c r="BP29" s="31">
        <f t="shared" si="12"/>
        <v>0.15927827033753306</v>
      </c>
      <c r="BQ29" s="31">
        <f t="shared" si="13"/>
        <v>5.3351998755638515E-2</v>
      </c>
      <c r="BR29" s="30">
        <v>0.4924</v>
      </c>
      <c r="BS29" s="31">
        <f t="shared" si="14"/>
        <v>2.0843054907450614E-2</v>
      </c>
      <c r="BT29" s="31">
        <f t="shared" si="15"/>
        <v>2.0220874163944624E-3</v>
      </c>
      <c r="BU29" s="31">
        <f t="shared" si="16"/>
        <v>5.12214342001576E-3</v>
      </c>
      <c r="BV29" s="31">
        <f t="shared" si="17"/>
        <v>1.7336485421591805E-2</v>
      </c>
      <c r="BW29" s="31">
        <f t="shared" si="18"/>
        <v>0.32257609921082298</v>
      </c>
      <c r="BX29" s="31">
        <f t="shared" si="19"/>
        <v>2.9594137542277341E-2</v>
      </c>
      <c r="BY29" s="31">
        <f t="shared" si="20"/>
        <v>5.8342728297632471E-2</v>
      </c>
      <c r="BZ29" s="31">
        <f t="shared" si="21"/>
        <v>8.7936865839909811E-2</v>
      </c>
      <c r="CA29" s="31">
        <f>IFERROR('Tabela '!$V29/'Tabela '!$K29,"")</f>
        <v>0.21589627959413754</v>
      </c>
      <c r="CB29" s="31">
        <f t="shared" si="22"/>
        <v>0.49140360766629088</v>
      </c>
      <c r="CC29" s="34">
        <f>IFERROR('Tabela '!$AJ29/'Tabela '!$K29,"")</f>
        <v>0.72928410372040586</v>
      </c>
      <c r="CD29" s="35">
        <f>IFERROR('Tabela '!$AJ29/'Tabela '!$AK29,"")</f>
        <v>5.5705059203444565</v>
      </c>
      <c r="CE29" s="34">
        <f t="shared" si="23"/>
        <v>0.82048309178743961</v>
      </c>
      <c r="CF29" s="31">
        <f t="shared" si="24"/>
        <v>0.13091882750845546</v>
      </c>
      <c r="CG29" s="31">
        <f t="shared" si="25"/>
        <v>0.18797334141169342</v>
      </c>
      <c r="CH29" s="31">
        <f t="shared" si="26"/>
        <v>0.33584499461786876</v>
      </c>
      <c r="CI29" s="31">
        <f t="shared" si="27"/>
        <v>5.7054513903237958E-2</v>
      </c>
      <c r="CJ29" s="30">
        <f t="shared" si="28"/>
        <v>0.14854682454251883</v>
      </c>
      <c r="CK29" s="30">
        <f t="shared" si="29"/>
        <v>0.15713134568896051</v>
      </c>
      <c r="CL29" s="30">
        <f t="shared" si="30"/>
        <v>8.584521146441676E-3</v>
      </c>
      <c r="CM29" s="30">
        <f t="shared" si="31"/>
        <v>0.41304347826086962</v>
      </c>
      <c r="CN29" s="30">
        <f>IFERROR('Tabela '!$AO29/'Tabela '!$AK29,"")</f>
        <v>6.5662002152852533E-2</v>
      </c>
      <c r="CO29" s="30">
        <f>IFERROR('Tabela '!$AP29/'Tabela '!$AL29,"")</f>
        <v>5.3988718775181306E-2</v>
      </c>
      <c r="CP29" s="30">
        <f>IFERROR('Tabela '!$CO29-'Tabela '!$CN29,"")</f>
        <v>-1.1673283377671227E-2</v>
      </c>
      <c r="CQ29" s="30">
        <f t="shared" si="32"/>
        <v>0.41304347826086962</v>
      </c>
      <c r="CR29" s="30">
        <f>IFERROR('Tabela '!$AQ29/'Tabela '!$AK29,"")</f>
        <v>8.288482238966631E-2</v>
      </c>
      <c r="CS29" s="30">
        <f>IFERROR('Tabela '!$AR29/'Tabela '!$AL29,"")</f>
        <v>0.10314262691377921</v>
      </c>
      <c r="CT29" s="30">
        <f>IFERROR('Tabela '!$CS29-'Tabela '!$CR29,"")</f>
        <v>2.0257804524112896E-2</v>
      </c>
      <c r="CU29" s="30">
        <f t="shared" si="33"/>
        <v>0.66233766233766245</v>
      </c>
      <c r="CV29" s="35">
        <f>IFERROR('Tabela '!$AS29/'Tabela '!$K29,"")</f>
        <v>19.813838782412628</v>
      </c>
      <c r="CW29" s="35">
        <f>IFERROR('Tabela '!$AV29/'Tabela '!$J29,"")</f>
        <v>51.478491366252648</v>
      </c>
      <c r="CX29" s="30">
        <f>IFERROR('Tabela '!$AV29/'Tabela '!$AS29-1,"")</f>
        <v>1.4172362534584173</v>
      </c>
      <c r="CY29" s="34">
        <f>IFERROR('Tabela '!$CW29/'Tabela '!$CV29-1,"")</f>
        <v>1.5981079149562145</v>
      </c>
      <c r="CZ29" s="30">
        <f>IFERROR('Tabela '!$AU29/'Tabela '!$AT29,"")</f>
        <v>7.5432098765432096E-2</v>
      </c>
      <c r="DA29" s="30">
        <f t="shared" si="34"/>
        <v>6.1656306701414504E-2</v>
      </c>
      <c r="DB29" s="30">
        <f t="shared" si="35"/>
        <v>-1.3775792064017592E-2</v>
      </c>
      <c r="DC29" s="36">
        <f t="shared" si="36"/>
        <v>49.125628140703519</v>
      </c>
      <c r="DD29" s="36">
        <f t="shared" si="37"/>
        <v>74.31679389312977</v>
      </c>
      <c r="DE29" s="30">
        <f t="shared" si="38"/>
        <v>0.51279071038592705</v>
      </c>
      <c r="DH29" s="23"/>
      <c r="DQ29" s="23"/>
      <c r="DR29" s="23"/>
      <c r="DU29" s="23"/>
      <c r="DV29" s="23"/>
      <c r="DX29" s="23"/>
      <c r="EA29" s="23"/>
      <c r="EB29" s="23"/>
    </row>
    <row r="30" spans="1:132" ht="13.8" x14ac:dyDescent="0.25">
      <c r="A30" s="11" t="s">
        <v>133</v>
      </c>
      <c r="B30" s="11">
        <v>43</v>
      </c>
      <c r="C30" s="11">
        <v>4301552</v>
      </c>
      <c r="D30" s="11">
        <v>430155</v>
      </c>
      <c r="E30" s="54" t="s">
        <v>728</v>
      </c>
      <c r="F30" s="54" t="s">
        <v>762</v>
      </c>
      <c r="G30" s="54" t="s">
        <v>763</v>
      </c>
      <c r="H30" s="12" t="s">
        <v>160</v>
      </c>
      <c r="I30" s="13">
        <v>158.291</v>
      </c>
      <c r="J30" s="14">
        <v>3535</v>
      </c>
      <c r="K30" s="13">
        <v>3665</v>
      </c>
      <c r="L30" s="13">
        <v>153</v>
      </c>
      <c r="M30" s="13">
        <v>3</v>
      </c>
      <c r="N30" s="13">
        <v>1310</v>
      </c>
      <c r="O30" s="13">
        <v>1484</v>
      </c>
      <c r="P30" s="13">
        <v>2492</v>
      </c>
      <c r="Q30" s="15">
        <v>786</v>
      </c>
      <c r="R30" s="15">
        <v>68</v>
      </c>
      <c r="S30" s="15">
        <v>3223080</v>
      </c>
      <c r="T30" s="13">
        <v>3286</v>
      </c>
      <c r="U30" s="16">
        <v>1537</v>
      </c>
      <c r="V30" s="15">
        <v>795</v>
      </c>
      <c r="W30" s="15">
        <v>260</v>
      </c>
      <c r="X30" s="15">
        <v>47</v>
      </c>
      <c r="Y30" s="15">
        <v>206</v>
      </c>
      <c r="Z30" s="15">
        <v>253</v>
      </c>
      <c r="AA30" s="13">
        <v>1807</v>
      </c>
      <c r="AB30" s="15">
        <v>71</v>
      </c>
      <c r="AC30" s="15" t="e">
        <v>#NULL!</v>
      </c>
      <c r="AD30" s="15">
        <v>1222</v>
      </c>
      <c r="AE30" s="15">
        <v>15</v>
      </c>
      <c r="AF30" s="15">
        <v>5</v>
      </c>
      <c r="AG30" s="17">
        <v>0.95009129640900791</v>
      </c>
      <c r="AH30" s="15">
        <v>394</v>
      </c>
      <c r="AI30" s="15">
        <v>151</v>
      </c>
      <c r="AJ30" s="13">
        <v>2521</v>
      </c>
      <c r="AK30" s="13">
        <v>355</v>
      </c>
      <c r="AL30" s="13">
        <v>485</v>
      </c>
      <c r="AM30" s="13">
        <v>56</v>
      </c>
      <c r="AN30" s="13">
        <v>112</v>
      </c>
      <c r="AO30" s="13">
        <v>2</v>
      </c>
      <c r="AP30" s="13">
        <v>9</v>
      </c>
      <c r="AQ30" s="13">
        <v>54</v>
      </c>
      <c r="AR30" s="13">
        <v>103</v>
      </c>
      <c r="AS30" s="13">
        <v>47837</v>
      </c>
      <c r="AT30" s="13">
        <v>45262</v>
      </c>
      <c r="AU30" s="13">
        <v>2276</v>
      </c>
      <c r="AV30" s="13">
        <v>108018</v>
      </c>
      <c r="AW30" s="13">
        <v>101829</v>
      </c>
      <c r="AX30" s="13">
        <v>8373</v>
      </c>
      <c r="AY30" s="18">
        <f>'Tabela '!$L30/'Tabela '!$J30</f>
        <v>4.3281471004243281E-2</v>
      </c>
      <c r="AZ30" s="18">
        <f>'Tabela '!$M30/'Tabela '!$J30</f>
        <v>8.4865629420084862E-4</v>
      </c>
      <c r="BA30" s="18">
        <f t="shared" si="0"/>
        <v>1.9607843137254902E-2</v>
      </c>
      <c r="BB30" s="18">
        <f t="shared" si="1"/>
        <v>0.5256821829855538</v>
      </c>
      <c r="BC30" s="18">
        <f t="shared" si="2"/>
        <v>0.5955056179775281</v>
      </c>
      <c r="BD30" s="18">
        <f>'Tabela '!$BC30-'Tabela '!$BB30</f>
        <v>6.9823434991974298E-2</v>
      </c>
      <c r="BE30" s="18">
        <f t="shared" si="3"/>
        <v>0.37057991513437055</v>
      </c>
      <c r="BF30" s="18">
        <f t="shared" si="4"/>
        <v>0.41980198019801979</v>
      </c>
      <c r="BG30" s="18">
        <f t="shared" si="5"/>
        <v>0.22234794908062236</v>
      </c>
      <c r="BH30" s="16">
        <f t="shared" si="6"/>
        <v>4100.6106870229005</v>
      </c>
      <c r="BI30" s="37">
        <f t="shared" si="7"/>
        <v>911.76237623762381</v>
      </c>
      <c r="BJ30" s="17">
        <f t="shared" si="8"/>
        <v>2.9838360273287786E-2</v>
      </c>
      <c r="BK30" s="17">
        <f t="shared" si="9"/>
        <v>8.6513994910941472E-2</v>
      </c>
      <c r="BL30" s="18">
        <f>IFERROR('Tabela '!$J30/'Tabela '!$K30-1,"")</f>
        <v>-3.5470668485675261E-2</v>
      </c>
      <c r="BM30" s="17">
        <f t="shared" si="10"/>
        <v>0.41937244201909957</v>
      </c>
      <c r="BN30" s="19">
        <f>IFERROR('Tabela '!$J30/'Tabela '!$I30,"")</f>
        <v>22.332286737717244</v>
      </c>
      <c r="BO30" s="18">
        <f t="shared" si="11"/>
        <v>4.9908703590992087E-2</v>
      </c>
      <c r="BP30" s="18">
        <f t="shared" si="12"/>
        <v>0.1199026171637249</v>
      </c>
      <c r="BQ30" s="18">
        <f t="shared" si="13"/>
        <v>4.5952525867315887E-2</v>
      </c>
      <c r="BR30" s="17">
        <v>0.43020000000000003</v>
      </c>
      <c r="BS30" s="18">
        <f t="shared" si="14"/>
        <v>2.1606816798539256E-2</v>
      </c>
      <c r="BT30" s="18" t="str">
        <f t="shared" si="15"/>
        <v/>
      </c>
      <c r="BU30" s="18">
        <f t="shared" si="16"/>
        <v>1.2274959083469721E-2</v>
      </c>
      <c r="BV30" s="18">
        <f t="shared" si="17"/>
        <v>4.0916530278232409E-3</v>
      </c>
      <c r="BW30" s="18">
        <f t="shared" si="18"/>
        <v>7.0941336971350619E-2</v>
      </c>
      <c r="BX30" s="18">
        <f t="shared" si="19"/>
        <v>1.2824010914051841E-2</v>
      </c>
      <c r="BY30" s="18">
        <f t="shared" si="20"/>
        <v>5.6207366984993179E-2</v>
      </c>
      <c r="BZ30" s="18">
        <f t="shared" si="21"/>
        <v>6.9031377899045024E-2</v>
      </c>
      <c r="CA30" s="18">
        <f>IFERROR('Tabela '!$V30/'Tabela '!$K30,"")</f>
        <v>0.21691678035470668</v>
      </c>
      <c r="CB30" s="18">
        <f t="shared" si="22"/>
        <v>0.49304229195088678</v>
      </c>
      <c r="CC30" s="20">
        <f>IFERROR('Tabela '!$AJ30/'Tabela '!$K30,"")</f>
        <v>0.68785811732605728</v>
      </c>
      <c r="CD30" s="21">
        <f>IFERROR('Tabela '!$AJ30/'Tabela '!$AK30,"")</f>
        <v>7.1014084507042252</v>
      </c>
      <c r="CE30" s="20">
        <f t="shared" si="23"/>
        <v>0.85918286394287979</v>
      </c>
      <c r="CF30" s="18">
        <f t="shared" si="24"/>
        <v>9.6862210095497947E-2</v>
      </c>
      <c r="CG30" s="18">
        <f t="shared" si="25"/>
        <v>0.13719943422913719</v>
      </c>
      <c r="CH30" s="18">
        <f t="shared" si="26"/>
        <v>0.36619718309859151</v>
      </c>
      <c r="CI30" s="18">
        <f t="shared" si="27"/>
        <v>4.0337224133639243E-2</v>
      </c>
      <c r="CJ30" s="17">
        <f t="shared" si="28"/>
        <v>0.15774647887323942</v>
      </c>
      <c r="CK30" s="17">
        <f t="shared" si="29"/>
        <v>0.23092783505154638</v>
      </c>
      <c r="CL30" s="17">
        <f t="shared" si="30"/>
        <v>7.3181356178306955E-2</v>
      </c>
      <c r="CM30" s="17">
        <f t="shared" si="31"/>
        <v>1</v>
      </c>
      <c r="CN30" s="17">
        <f>IFERROR('Tabela '!$AO30/'Tabela '!$AK30,"")</f>
        <v>5.6338028169014088E-3</v>
      </c>
      <c r="CO30" s="17">
        <f>IFERROR('Tabela '!$AP30/'Tabela '!$AL30,"")</f>
        <v>1.8556701030927835E-2</v>
      </c>
      <c r="CP30" s="17">
        <f>IFERROR('Tabela '!$CO30-'Tabela '!$CN30,"")</f>
        <v>1.2922898214026427E-2</v>
      </c>
      <c r="CQ30" s="17">
        <f t="shared" si="32"/>
        <v>1</v>
      </c>
      <c r="CR30" s="17">
        <f>IFERROR('Tabela '!$AQ30/'Tabela '!$AK30,"")</f>
        <v>0.15211267605633802</v>
      </c>
      <c r="CS30" s="17">
        <f>IFERROR('Tabela '!$AR30/'Tabela '!$AL30,"")</f>
        <v>0.21237113402061855</v>
      </c>
      <c r="CT30" s="17">
        <f>IFERROR('Tabela '!$CS30-'Tabela '!$CR30,"")</f>
        <v>6.0258457964280532E-2</v>
      </c>
      <c r="CU30" s="17">
        <f t="shared" si="33"/>
        <v>0.90740740740740744</v>
      </c>
      <c r="CV30" s="21">
        <f>IFERROR('Tabela '!$AS30/'Tabela '!$K30,"")</f>
        <v>13.052387448840381</v>
      </c>
      <c r="CW30" s="21">
        <f>IFERROR('Tabela '!$AV30/'Tabela '!$J30,"")</f>
        <v>30.556718528995756</v>
      </c>
      <c r="CX30" s="17">
        <f>IFERROR('Tabela '!$AV30/'Tabela '!$AS30-1,"")</f>
        <v>1.2580429374751763</v>
      </c>
      <c r="CY30" s="20">
        <f>IFERROR('Tabela '!$CW30/'Tabela '!$CV30-1,"")</f>
        <v>1.3410827060386197</v>
      </c>
      <c r="CZ30" s="17">
        <f>IFERROR('Tabela '!$AU30/'Tabela '!$AT30,"")</f>
        <v>5.0285007290884184E-2</v>
      </c>
      <c r="DA30" s="17">
        <f t="shared" si="34"/>
        <v>8.2226084907050051E-2</v>
      </c>
      <c r="DB30" s="17">
        <f t="shared" si="35"/>
        <v>3.1941077616165867E-2</v>
      </c>
      <c r="DC30" s="22">
        <f t="shared" si="36"/>
        <v>39.241379310344826</v>
      </c>
      <c r="DD30" s="22">
        <f t="shared" si="37"/>
        <v>69.198347107438011</v>
      </c>
      <c r="DE30" s="17">
        <f t="shared" si="38"/>
        <v>0.76340251855509877</v>
      </c>
      <c r="DH30" s="23"/>
      <c r="DQ30" s="23"/>
      <c r="DR30" s="23"/>
      <c r="DU30" s="23"/>
      <c r="DV30" s="23"/>
      <c r="DX30" s="23"/>
      <c r="EA30" s="23"/>
      <c r="EB30" s="23"/>
    </row>
    <row r="31" spans="1:132" ht="13.8" x14ac:dyDescent="0.25">
      <c r="A31" s="24" t="s">
        <v>133</v>
      </c>
      <c r="B31" s="24">
        <v>43</v>
      </c>
      <c r="C31" s="24">
        <v>4301602</v>
      </c>
      <c r="D31" s="24">
        <v>430160</v>
      </c>
      <c r="E31" s="55" t="s">
        <v>725</v>
      </c>
      <c r="F31" s="55" t="s">
        <v>726</v>
      </c>
      <c r="G31" s="55" t="s">
        <v>727</v>
      </c>
      <c r="H31" s="25" t="s">
        <v>161</v>
      </c>
      <c r="I31" s="26">
        <v>4093.5819999999999</v>
      </c>
      <c r="J31" s="27">
        <v>121335</v>
      </c>
      <c r="K31" s="26">
        <v>116794</v>
      </c>
      <c r="L31" s="26">
        <v>6486</v>
      </c>
      <c r="M31" s="26">
        <v>167</v>
      </c>
      <c r="N31" s="26">
        <v>31074</v>
      </c>
      <c r="O31" s="26">
        <v>35630</v>
      </c>
      <c r="P31" s="26">
        <v>62949</v>
      </c>
      <c r="Q31" s="28">
        <v>35874</v>
      </c>
      <c r="R31" s="28">
        <v>6982</v>
      </c>
      <c r="S31" s="28">
        <v>159552666</v>
      </c>
      <c r="T31" s="26">
        <v>101065</v>
      </c>
      <c r="U31" s="29">
        <v>97765</v>
      </c>
      <c r="V31" s="28">
        <v>30545</v>
      </c>
      <c r="W31" s="28">
        <v>22868</v>
      </c>
      <c r="X31" s="28">
        <v>10926</v>
      </c>
      <c r="Y31" s="28">
        <v>17257</v>
      </c>
      <c r="Z31" s="28">
        <v>28183</v>
      </c>
      <c r="AA31" s="26">
        <v>55804</v>
      </c>
      <c r="AB31" s="28">
        <v>1699</v>
      </c>
      <c r="AC31" s="28">
        <v>116</v>
      </c>
      <c r="AD31" s="28">
        <v>38522</v>
      </c>
      <c r="AE31" s="28">
        <v>498</v>
      </c>
      <c r="AF31" s="28">
        <v>457</v>
      </c>
      <c r="AG31" s="30">
        <v>0.95426705585514271</v>
      </c>
      <c r="AH31" s="28">
        <v>20201</v>
      </c>
      <c r="AI31" s="28">
        <v>8904</v>
      </c>
      <c r="AJ31" s="26">
        <v>67093</v>
      </c>
      <c r="AK31" s="26">
        <v>19205</v>
      </c>
      <c r="AL31" s="26">
        <v>22170</v>
      </c>
      <c r="AM31" s="26">
        <v>2637</v>
      </c>
      <c r="AN31" s="26">
        <v>2480</v>
      </c>
      <c r="AO31" s="26">
        <v>701</v>
      </c>
      <c r="AP31" s="26">
        <v>634</v>
      </c>
      <c r="AQ31" s="26">
        <v>1936</v>
      </c>
      <c r="AR31" s="26">
        <v>1846</v>
      </c>
      <c r="AS31" s="26">
        <v>1288068</v>
      </c>
      <c r="AT31" s="26">
        <v>1184180</v>
      </c>
      <c r="AU31" s="26">
        <v>132453</v>
      </c>
      <c r="AV31" s="26">
        <v>2977723</v>
      </c>
      <c r="AW31" s="26">
        <v>2716959</v>
      </c>
      <c r="AX31" s="26">
        <v>315292</v>
      </c>
      <c r="AY31" s="31">
        <f>'Tabela '!$L31/'Tabela '!$J31</f>
        <v>5.3455309679812088E-2</v>
      </c>
      <c r="AZ31" s="31">
        <f>'Tabela '!$M31/'Tabela '!$J31</f>
        <v>1.3763547204021923E-3</v>
      </c>
      <c r="BA31" s="31">
        <f t="shared" si="0"/>
        <v>2.5747764415664509E-2</v>
      </c>
      <c r="BB31" s="31">
        <f t="shared" si="1"/>
        <v>0.49363770671495971</v>
      </c>
      <c r="BC31" s="31">
        <f t="shared" si="2"/>
        <v>0.56601375716850144</v>
      </c>
      <c r="BD31" s="31">
        <f>'Tabela '!$BC31-'Tabela '!$BB31</f>
        <v>7.2376050453541729E-2</v>
      </c>
      <c r="BE31" s="31">
        <f t="shared" si="3"/>
        <v>0.25610087773519596</v>
      </c>
      <c r="BF31" s="31">
        <f t="shared" si="4"/>
        <v>0.29364981250257549</v>
      </c>
      <c r="BG31" s="31">
        <f t="shared" si="5"/>
        <v>0.29566077389046852</v>
      </c>
      <c r="BH31" s="29">
        <f t="shared" si="6"/>
        <v>4447.5850476668338</v>
      </c>
      <c r="BI31" s="32">
        <f t="shared" si="7"/>
        <v>1314.9764371368526</v>
      </c>
      <c r="BJ31" s="30">
        <f t="shared" si="8"/>
        <v>5.3582104849913846E-2</v>
      </c>
      <c r="BK31" s="30">
        <f t="shared" si="9"/>
        <v>0.19462563416401851</v>
      </c>
      <c r="BL31" s="31">
        <f>IFERROR('Tabela '!$J31/'Tabela '!$K31-1,"")</f>
        <v>3.8880421939483156E-2</v>
      </c>
      <c r="BM31" s="30">
        <f t="shared" si="10"/>
        <v>0.83707210986865765</v>
      </c>
      <c r="BN31" s="33">
        <f>IFERROR('Tabela '!$J31/'Tabela '!$I31,"")</f>
        <v>29.640300353089302</v>
      </c>
      <c r="BO31" s="31">
        <f t="shared" si="11"/>
        <v>4.573294414485729E-2</v>
      </c>
      <c r="BP31" s="31">
        <f t="shared" si="12"/>
        <v>0.19988126453272648</v>
      </c>
      <c r="BQ31" s="31">
        <f t="shared" si="13"/>
        <v>8.8101716716964332E-2</v>
      </c>
      <c r="BR31" s="30">
        <v>0.57079999999999997</v>
      </c>
      <c r="BS31" s="31">
        <f t="shared" si="14"/>
        <v>1.6810963241478256E-2</v>
      </c>
      <c r="BT31" s="31">
        <f t="shared" si="15"/>
        <v>1.1477761836441894E-3</v>
      </c>
      <c r="BU31" s="31">
        <f t="shared" si="16"/>
        <v>1.2927677690670266E-2</v>
      </c>
      <c r="BV31" s="31">
        <f t="shared" si="17"/>
        <v>1.1863350812522714E-2</v>
      </c>
      <c r="BW31" s="31">
        <f t="shared" si="18"/>
        <v>0.19579772933541106</v>
      </c>
      <c r="BX31" s="31">
        <f t="shared" si="19"/>
        <v>9.3549326164015276E-2</v>
      </c>
      <c r="BY31" s="31">
        <f t="shared" si="20"/>
        <v>0.14775587787043856</v>
      </c>
      <c r="BZ31" s="31">
        <f t="shared" si="21"/>
        <v>0.24130520403445382</v>
      </c>
      <c r="CA31" s="31">
        <f>IFERROR('Tabela '!$V31/'Tabela '!$K31,"")</f>
        <v>0.26152884565987977</v>
      </c>
      <c r="CB31" s="31">
        <f t="shared" si="22"/>
        <v>0.47779851704710857</v>
      </c>
      <c r="CC31" s="34">
        <f>IFERROR('Tabela '!$AJ31/'Tabela '!$K31,"")</f>
        <v>0.57445587958285527</v>
      </c>
      <c r="CD31" s="35">
        <f>IFERROR('Tabela '!$AJ31/'Tabela '!$AK31,"")</f>
        <v>3.4935173131996877</v>
      </c>
      <c r="CE31" s="34">
        <f t="shared" si="23"/>
        <v>0.71375553336413633</v>
      </c>
      <c r="CF31" s="31">
        <f t="shared" si="24"/>
        <v>0.16443481685703032</v>
      </c>
      <c r="CG31" s="31">
        <f t="shared" si="25"/>
        <v>0.18271727036716529</v>
      </c>
      <c r="CH31" s="31">
        <f t="shared" si="26"/>
        <v>0.15438687841707899</v>
      </c>
      <c r="CI31" s="31">
        <f t="shared" si="27"/>
        <v>1.8282453510134966E-2</v>
      </c>
      <c r="CJ31" s="30">
        <f t="shared" si="28"/>
        <v>0.1373079927102317</v>
      </c>
      <c r="CK31" s="30">
        <f t="shared" si="29"/>
        <v>0.11186287776274245</v>
      </c>
      <c r="CL31" s="30">
        <f t="shared" si="30"/>
        <v>-2.5445114947489245E-2</v>
      </c>
      <c r="CM31" s="30">
        <f t="shared" si="31"/>
        <v>-5.9537353052711461E-2</v>
      </c>
      <c r="CN31" s="30">
        <f>IFERROR('Tabela '!$AO31/'Tabela '!$AK31,"")</f>
        <v>3.6500911221036186E-2</v>
      </c>
      <c r="CO31" s="30">
        <f>IFERROR('Tabela '!$AP31/'Tabela '!$AL31,"")</f>
        <v>2.8597203428055933E-2</v>
      </c>
      <c r="CP31" s="30">
        <f>IFERROR('Tabela '!$CO31-'Tabela '!$CN31,"")</f>
        <v>-7.9037077929802538E-3</v>
      </c>
      <c r="CQ31" s="30">
        <f t="shared" si="32"/>
        <v>-5.9537353052711461E-2</v>
      </c>
      <c r="CR31" s="30">
        <f>IFERROR('Tabela '!$AQ31/'Tabela '!$AK31,"")</f>
        <v>0.10080708148919552</v>
      </c>
      <c r="CS31" s="30">
        <f>IFERROR('Tabela '!$AR31/'Tabela '!$AL31,"")</f>
        <v>8.3265674334686512E-2</v>
      </c>
      <c r="CT31" s="30">
        <f>IFERROR('Tabela '!$CS31-'Tabela '!$CR31,"")</f>
        <v>-1.7541407154509012E-2</v>
      </c>
      <c r="CU31" s="30">
        <f t="shared" si="33"/>
        <v>-4.6487603305785163E-2</v>
      </c>
      <c r="CV31" s="35">
        <f>IFERROR('Tabela '!$AS31/'Tabela '!$K31,"")</f>
        <v>11.028545986951384</v>
      </c>
      <c r="CW31" s="35">
        <f>IFERROR('Tabela '!$AV31/'Tabela '!$J31,"")</f>
        <v>24.541335970659745</v>
      </c>
      <c r="CX31" s="30">
        <f>IFERROR('Tabela '!$AV31/'Tabela '!$AS31-1,"")</f>
        <v>1.3117746889139394</v>
      </c>
      <c r="CY31" s="34">
        <f>IFERROR('Tabela '!$CW31/'Tabela '!$CV31-1,"")</f>
        <v>1.2252558043187429</v>
      </c>
      <c r="CZ31" s="30">
        <f>IFERROR('Tabela '!$AU31/'Tabela '!$AT31,"")</f>
        <v>0.11185208329814725</v>
      </c>
      <c r="DA31" s="30">
        <f t="shared" si="34"/>
        <v>0.1160459175129253</v>
      </c>
      <c r="DB31" s="30">
        <f t="shared" si="35"/>
        <v>4.19383421477805E-3</v>
      </c>
      <c r="DC31" s="36">
        <f t="shared" si="36"/>
        <v>39.680347513481124</v>
      </c>
      <c r="DD31" s="36">
        <f t="shared" si="37"/>
        <v>101.24983943481054</v>
      </c>
      <c r="DE31" s="30">
        <f t="shared" si="38"/>
        <v>1.5516369129683554</v>
      </c>
      <c r="DH31" s="23"/>
      <c r="DQ31" s="23"/>
      <c r="DR31" s="23"/>
      <c r="DU31" s="23"/>
      <c r="DV31" s="23"/>
      <c r="DX31" s="23"/>
      <c r="EA31" s="23"/>
      <c r="EB31" s="23"/>
    </row>
    <row r="32" spans="1:132" ht="13.8" x14ac:dyDescent="0.25">
      <c r="A32" s="11" t="s">
        <v>133</v>
      </c>
      <c r="B32" s="11">
        <v>43</v>
      </c>
      <c r="C32" s="11">
        <v>4301636</v>
      </c>
      <c r="D32" s="11">
        <v>430163</v>
      </c>
      <c r="E32" s="54" t="s">
        <v>746</v>
      </c>
      <c r="F32" s="54" t="s">
        <v>766</v>
      </c>
      <c r="G32" s="54" t="s">
        <v>767</v>
      </c>
      <c r="H32" s="12" t="s">
        <v>162</v>
      </c>
      <c r="I32" s="13">
        <v>102.251</v>
      </c>
      <c r="J32" s="14">
        <v>14363</v>
      </c>
      <c r="K32" s="13">
        <v>10856</v>
      </c>
      <c r="L32" s="13">
        <v>649</v>
      </c>
      <c r="M32" s="13">
        <v>33</v>
      </c>
      <c r="N32" s="13">
        <v>3046</v>
      </c>
      <c r="O32" s="13">
        <v>3613</v>
      </c>
      <c r="P32" s="13">
        <v>5523</v>
      </c>
      <c r="Q32" s="15">
        <v>4707</v>
      </c>
      <c r="R32" s="15">
        <v>752</v>
      </c>
      <c r="S32" s="15">
        <v>20245855</v>
      </c>
      <c r="T32" s="13">
        <v>9282</v>
      </c>
      <c r="U32" s="16">
        <v>10743</v>
      </c>
      <c r="V32" s="15">
        <v>2156</v>
      </c>
      <c r="W32" s="15">
        <v>1922</v>
      </c>
      <c r="X32" s="15">
        <v>513</v>
      </c>
      <c r="Y32" s="15">
        <v>1218</v>
      </c>
      <c r="Z32" s="15">
        <v>1731</v>
      </c>
      <c r="AA32" s="13">
        <v>5344</v>
      </c>
      <c r="AB32" s="15">
        <v>217</v>
      </c>
      <c r="AC32" s="15">
        <v>4</v>
      </c>
      <c r="AD32" s="15">
        <v>3786</v>
      </c>
      <c r="AE32" s="15">
        <v>78</v>
      </c>
      <c r="AF32" s="15">
        <v>28</v>
      </c>
      <c r="AG32" s="17">
        <v>0.95216548157724623</v>
      </c>
      <c r="AH32" s="15">
        <v>1946</v>
      </c>
      <c r="AI32" s="15">
        <v>403</v>
      </c>
      <c r="AJ32" s="13">
        <v>5990</v>
      </c>
      <c r="AK32" s="13">
        <v>1149</v>
      </c>
      <c r="AL32" s="13">
        <v>1566</v>
      </c>
      <c r="AM32" s="13">
        <v>19</v>
      </c>
      <c r="AN32" s="13">
        <v>90</v>
      </c>
      <c r="AO32" s="13">
        <v>2</v>
      </c>
      <c r="AP32" s="13">
        <v>1</v>
      </c>
      <c r="AQ32" s="13">
        <v>17</v>
      </c>
      <c r="AR32" s="13">
        <v>89</v>
      </c>
      <c r="AS32" s="13">
        <v>101172</v>
      </c>
      <c r="AT32" s="13">
        <v>94926</v>
      </c>
      <c r="AU32" s="13">
        <v>5839</v>
      </c>
      <c r="AV32" s="13">
        <v>216653</v>
      </c>
      <c r="AW32" s="13">
        <v>202865</v>
      </c>
      <c r="AX32" s="13">
        <v>12571</v>
      </c>
      <c r="AY32" s="18">
        <f>'Tabela '!$L32/'Tabela '!$J32</f>
        <v>4.5185546195084594E-2</v>
      </c>
      <c r="AZ32" s="18">
        <f>'Tabela '!$M32/'Tabela '!$J32</f>
        <v>2.297570145512776E-3</v>
      </c>
      <c r="BA32" s="18">
        <f t="shared" si="0"/>
        <v>5.0847457627118647E-2</v>
      </c>
      <c r="BB32" s="18">
        <f t="shared" si="1"/>
        <v>0.55151185949665038</v>
      </c>
      <c r="BC32" s="18">
        <f t="shared" si="2"/>
        <v>0.65417345645482528</v>
      </c>
      <c r="BD32" s="18">
        <f>'Tabela '!$BC32-'Tabela '!$BB32</f>
        <v>0.10266159695817489</v>
      </c>
      <c r="BE32" s="18">
        <f t="shared" si="3"/>
        <v>0.2120726867646035</v>
      </c>
      <c r="BF32" s="18">
        <f t="shared" si="4"/>
        <v>0.25154911926477758</v>
      </c>
      <c r="BG32" s="18">
        <f t="shared" si="5"/>
        <v>0.32771705075541324</v>
      </c>
      <c r="BH32" s="16">
        <f t="shared" si="6"/>
        <v>4301.2226471213089</v>
      </c>
      <c r="BI32" s="37">
        <f t="shared" si="7"/>
        <v>1409.5840005569867</v>
      </c>
      <c r="BJ32" s="17">
        <f t="shared" si="8"/>
        <v>9.3448302123672417E-2</v>
      </c>
      <c r="BK32" s="17">
        <f t="shared" si="9"/>
        <v>0.15976205651157849</v>
      </c>
      <c r="BL32" s="18">
        <f>IFERROR('Tabela '!$J32/'Tabela '!$K32-1,"")</f>
        <v>0.32304716285924839</v>
      </c>
      <c r="BM32" s="17">
        <f t="shared" si="10"/>
        <v>0.98959100957995583</v>
      </c>
      <c r="BN32" s="19">
        <f>IFERROR('Tabela '!$J32/'Tabela '!$I32,"")</f>
        <v>140.46806388201583</v>
      </c>
      <c r="BO32" s="18">
        <f t="shared" si="11"/>
        <v>4.7834518422753769E-2</v>
      </c>
      <c r="BP32" s="18">
        <f t="shared" si="12"/>
        <v>0.20965309200603319</v>
      </c>
      <c r="BQ32" s="18">
        <f t="shared" si="13"/>
        <v>4.341736694677871E-2</v>
      </c>
      <c r="BR32" s="17">
        <v>0.51139999999999997</v>
      </c>
      <c r="BS32" s="18">
        <f t="shared" si="14"/>
        <v>2.3378582202111614E-2</v>
      </c>
      <c r="BT32" s="18">
        <f t="shared" si="15"/>
        <v>4.3094160741219563E-4</v>
      </c>
      <c r="BU32" s="18">
        <f t="shared" si="16"/>
        <v>2.0602218700475437E-2</v>
      </c>
      <c r="BV32" s="18">
        <f t="shared" si="17"/>
        <v>7.3956682514527208E-3</v>
      </c>
      <c r="BW32" s="18">
        <f t="shared" si="18"/>
        <v>0.17704495210022109</v>
      </c>
      <c r="BX32" s="18">
        <f t="shared" si="19"/>
        <v>4.725497420781135E-2</v>
      </c>
      <c r="BY32" s="18">
        <f t="shared" si="20"/>
        <v>0.11219602063375092</v>
      </c>
      <c r="BZ32" s="18">
        <f t="shared" si="21"/>
        <v>0.15945099484156228</v>
      </c>
      <c r="CA32" s="18">
        <f>IFERROR('Tabela '!$V32/'Tabela '!$K32,"")</f>
        <v>0.19859985261606486</v>
      </c>
      <c r="CB32" s="18">
        <f t="shared" si="22"/>
        <v>0.49226234340456893</v>
      </c>
      <c r="CC32" s="20">
        <f>IFERROR('Tabela '!$AJ32/'Tabela '!$K32,"")</f>
        <v>0.55176860722181287</v>
      </c>
      <c r="CD32" s="21">
        <f>IFERROR('Tabela '!$AJ32/'Tabela '!$AK32,"")</f>
        <v>5.2132288946910359</v>
      </c>
      <c r="CE32" s="20">
        <f t="shared" si="23"/>
        <v>0.80818030050083467</v>
      </c>
      <c r="CF32" s="18">
        <f t="shared" si="24"/>
        <v>0.10584008843036109</v>
      </c>
      <c r="CG32" s="18">
        <f t="shared" si="25"/>
        <v>0.10903014690524264</v>
      </c>
      <c r="CH32" s="18">
        <f t="shared" si="26"/>
        <v>0.36292428198433413</v>
      </c>
      <c r="CI32" s="18">
        <f t="shared" si="27"/>
        <v>3.1900584748815464E-3</v>
      </c>
      <c r="CJ32" s="17">
        <f t="shared" si="28"/>
        <v>1.6536118363794605E-2</v>
      </c>
      <c r="CK32" s="17">
        <f t="shared" si="29"/>
        <v>5.7471264367816098E-2</v>
      </c>
      <c r="CL32" s="17">
        <f t="shared" si="30"/>
        <v>4.0935146004021497E-2</v>
      </c>
      <c r="CM32" s="17">
        <f t="shared" si="31"/>
        <v>3.7368421052631575</v>
      </c>
      <c r="CN32" s="17">
        <f>IFERROR('Tabela '!$AO32/'Tabela '!$AK32,"")</f>
        <v>1.7406440382941688E-3</v>
      </c>
      <c r="CO32" s="17">
        <f>IFERROR('Tabela '!$AP32/'Tabela '!$AL32,"")</f>
        <v>6.3856960408684551E-4</v>
      </c>
      <c r="CP32" s="17">
        <f>IFERROR('Tabela '!$CO32-'Tabela '!$CN32,"")</f>
        <v>-1.1020744342073233E-3</v>
      </c>
      <c r="CQ32" s="17">
        <f t="shared" si="32"/>
        <v>3.7368421052631575</v>
      </c>
      <c r="CR32" s="17">
        <f>IFERROR('Tabela '!$AQ32/'Tabela '!$AK32,"")</f>
        <v>1.4795474325500435E-2</v>
      </c>
      <c r="CS32" s="17">
        <f>IFERROR('Tabela '!$AR32/'Tabela '!$AL32,"")</f>
        <v>5.683269476372925E-2</v>
      </c>
      <c r="CT32" s="17">
        <f>IFERROR('Tabela '!$CS32-'Tabela '!$CR32,"")</f>
        <v>4.2037220438228814E-2</v>
      </c>
      <c r="CU32" s="17">
        <f t="shared" si="33"/>
        <v>4.2352941176470589</v>
      </c>
      <c r="CV32" s="21">
        <f>IFERROR('Tabela '!$AS32/'Tabela '!$K32,"")</f>
        <v>9.3194546794399411</v>
      </c>
      <c r="CW32" s="21">
        <f>IFERROR('Tabela '!$AV32/'Tabela '!$J32,"")</f>
        <v>15.084104991993316</v>
      </c>
      <c r="CX32" s="17">
        <f>IFERROR('Tabela '!$AV32/'Tabela '!$AS32-1,"")</f>
        <v>1.1414324121298383</v>
      </c>
      <c r="CY32" s="20">
        <f>IFERROR('Tabela '!$CW32/'Tabela '!$CV32-1,"")</f>
        <v>0.61856090413433984</v>
      </c>
      <c r="CZ32" s="17">
        <f>IFERROR('Tabela '!$AU32/'Tabela '!$AT32,"")</f>
        <v>6.1511071782230371E-2</v>
      </c>
      <c r="DA32" s="17">
        <f t="shared" si="34"/>
        <v>6.1967318167254086E-2</v>
      </c>
      <c r="DB32" s="17">
        <f t="shared" si="35"/>
        <v>4.5624638502371473E-4</v>
      </c>
      <c r="DC32" s="22">
        <f t="shared" si="36"/>
        <v>278.04761904761904</v>
      </c>
      <c r="DD32" s="22">
        <f t="shared" si="37"/>
        <v>138.14285714285714</v>
      </c>
      <c r="DE32" s="17">
        <f t="shared" si="38"/>
        <v>-0.50316835074499056</v>
      </c>
      <c r="DH32" s="23"/>
      <c r="DQ32" s="23"/>
      <c r="DR32" s="23"/>
      <c r="DU32" s="23"/>
      <c r="DV32" s="23"/>
      <c r="DX32" s="23"/>
      <c r="EA32" s="23"/>
      <c r="EB32" s="23"/>
    </row>
    <row r="33" spans="1:132" ht="13.8" x14ac:dyDescent="0.25">
      <c r="A33" s="24" t="s">
        <v>133</v>
      </c>
      <c r="B33" s="24">
        <v>43</v>
      </c>
      <c r="C33" s="24">
        <v>4301651</v>
      </c>
      <c r="D33" s="24">
        <v>430165</v>
      </c>
      <c r="E33" s="55" t="s">
        <v>746</v>
      </c>
      <c r="F33" s="55" t="s">
        <v>747</v>
      </c>
      <c r="G33" s="55" t="s">
        <v>748</v>
      </c>
      <c r="H33" s="25" t="s">
        <v>163</v>
      </c>
      <c r="I33" s="26">
        <v>124.557</v>
      </c>
      <c r="J33" s="27">
        <v>6202</v>
      </c>
      <c r="K33" s="26">
        <v>5741</v>
      </c>
      <c r="L33" s="26">
        <v>468</v>
      </c>
      <c r="M33" s="26">
        <v>7</v>
      </c>
      <c r="N33" s="26">
        <v>2482</v>
      </c>
      <c r="O33" s="26">
        <v>2974</v>
      </c>
      <c r="P33" s="26">
        <v>3937</v>
      </c>
      <c r="Q33" s="28">
        <v>808</v>
      </c>
      <c r="R33" s="28">
        <v>87</v>
      </c>
      <c r="S33" s="28">
        <v>3295192</v>
      </c>
      <c r="T33" s="26">
        <v>5128</v>
      </c>
      <c r="U33" s="29">
        <v>2970</v>
      </c>
      <c r="V33" s="28">
        <v>1615</v>
      </c>
      <c r="W33" s="28">
        <v>1065</v>
      </c>
      <c r="X33" s="28">
        <v>50</v>
      </c>
      <c r="Y33" s="28">
        <v>284</v>
      </c>
      <c r="Z33" s="28">
        <v>334</v>
      </c>
      <c r="AA33" s="26">
        <v>2912</v>
      </c>
      <c r="AB33" s="28">
        <v>47</v>
      </c>
      <c r="AC33" s="28">
        <v>6</v>
      </c>
      <c r="AD33" s="28">
        <v>1850</v>
      </c>
      <c r="AE33" s="28">
        <v>4</v>
      </c>
      <c r="AF33" s="28">
        <v>8</v>
      </c>
      <c r="AG33" s="30">
        <v>0.97191887675507016</v>
      </c>
      <c r="AH33" s="28">
        <v>1054</v>
      </c>
      <c r="AI33" s="28">
        <v>192</v>
      </c>
      <c r="AJ33" s="26">
        <v>4341</v>
      </c>
      <c r="AK33" s="26">
        <v>1709</v>
      </c>
      <c r="AL33" s="26">
        <v>1788</v>
      </c>
      <c r="AM33" s="26">
        <v>1263</v>
      </c>
      <c r="AN33" s="26">
        <v>1304</v>
      </c>
      <c r="AO33" s="26">
        <v>25</v>
      </c>
      <c r="AP33" s="26">
        <v>209</v>
      </c>
      <c r="AQ33" s="26">
        <v>1238</v>
      </c>
      <c r="AR33" s="26">
        <v>1095</v>
      </c>
      <c r="AS33" s="26">
        <v>111632</v>
      </c>
      <c r="AT33" s="26">
        <v>100313</v>
      </c>
      <c r="AU33" s="26">
        <v>48606</v>
      </c>
      <c r="AV33" s="26">
        <v>212626</v>
      </c>
      <c r="AW33" s="26">
        <v>186753</v>
      </c>
      <c r="AX33" s="26">
        <v>99377</v>
      </c>
      <c r="AY33" s="31">
        <f>'Tabela '!$L33/'Tabela '!$J33</f>
        <v>7.545952918413415E-2</v>
      </c>
      <c r="AZ33" s="31">
        <f>'Tabela '!$M33/'Tabela '!$J33</f>
        <v>1.128668171557562E-3</v>
      </c>
      <c r="BA33" s="31">
        <f t="shared" si="0"/>
        <v>1.4957264957264958E-2</v>
      </c>
      <c r="BB33" s="31">
        <f t="shared" si="1"/>
        <v>0.63042926085852169</v>
      </c>
      <c r="BC33" s="31">
        <f t="shared" si="2"/>
        <v>0.7553975107950216</v>
      </c>
      <c r="BD33" s="31">
        <f>'Tabela '!$BC33-'Tabela '!$BB33</f>
        <v>0.12496824993649991</v>
      </c>
      <c r="BE33" s="31">
        <f t="shared" si="3"/>
        <v>0.400193485972267</v>
      </c>
      <c r="BF33" s="31">
        <f t="shared" si="4"/>
        <v>0.47952273460174138</v>
      </c>
      <c r="BG33" s="31">
        <f t="shared" si="5"/>
        <v>0.13028055465978716</v>
      </c>
      <c r="BH33" s="29">
        <f t="shared" si="6"/>
        <v>4078.2079207920792</v>
      </c>
      <c r="BI33" s="32">
        <f t="shared" si="7"/>
        <v>531.3111899387294</v>
      </c>
      <c r="BJ33" s="30">
        <f t="shared" si="8"/>
        <v>1.5497596719121839E-2</v>
      </c>
      <c r="BK33" s="30">
        <f t="shared" si="9"/>
        <v>0.10767326732673267</v>
      </c>
      <c r="BL33" s="31">
        <f>IFERROR('Tabela '!$J33/'Tabela '!$K33-1,"")</f>
        <v>8.0299599372931629E-2</v>
      </c>
      <c r="BM33" s="30">
        <f t="shared" si="10"/>
        <v>0.51733147535272606</v>
      </c>
      <c r="BN33" s="33">
        <f>IFERROR('Tabela '!$J33/'Tabela '!$I33,"")</f>
        <v>49.792464494167326</v>
      </c>
      <c r="BO33" s="31">
        <f t="shared" si="11"/>
        <v>2.808112324492984E-2</v>
      </c>
      <c r="BP33" s="31">
        <f t="shared" si="12"/>
        <v>0.20553822152886114</v>
      </c>
      <c r="BQ33" s="31">
        <f t="shared" si="13"/>
        <v>3.7441497659906398E-2</v>
      </c>
      <c r="BR33" s="30">
        <v>0.40610000000000002</v>
      </c>
      <c r="BS33" s="31">
        <f t="shared" si="14"/>
        <v>9.165366614664586E-3</v>
      </c>
      <c r="BT33" s="31">
        <f t="shared" si="15"/>
        <v>1.1700468018720749E-3</v>
      </c>
      <c r="BU33" s="31">
        <f t="shared" si="16"/>
        <v>2.1621621621621622E-3</v>
      </c>
      <c r="BV33" s="31">
        <f t="shared" si="17"/>
        <v>4.3243243243243244E-3</v>
      </c>
      <c r="BW33" s="31">
        <f t="shared" si="18"/>
        <v>0.18550775126284619</v>
      </c>
      <c r="BX33" s="31">
        <f t="shared" si="19"/>
        <v>8.7092840968472397E-3</v>
      </c>
      <c r="BY33" s="31">
        <f t="shared" si="20"/>
        <v>4.9468733670092316E-2</v>
      </c>
      <c r="BZ33" s="31">
        <f t="shared" si="21"/>
        <v>5.8178017766939552E-2</v>
      </c>
      <c r="CA33" s="31">
        <f>IFERROR('Tabela '!$V33/'Tabela '!$K33,"")</f>
        <v>0.28130987632816584</v>
      </c>
      <c r="CB33" s="31">
        <f t="shared" si="22"/>
        <v>0.50722870580038326</v>
      </c>
      <c r="CC33" s="34">
        <f>IFERROR('Tabela '!$AJ33/'Tabela '!$K33,"")</f>
        <v>0.75614004528827727</v>
      </c>
      <c r="CD33" s="35">
        <f>IFERROR('Tabela '!$AJ33/'Tabela '!$AK33,"")</f>
        <v>2.540081919251024</v>
      </c>
      <c r="CE33" s="34">
        <f t="shared" si="23"/>
        <v>0.60631190969822624</v>
      </c>
      <c r="CF33" s="31">
        <f t="shared" si="24"/>
        <v>0.29768333043023865</v>
      </c>
      <c r="CG33" s="31">
        <f t="shared" si="25"/>
        <v>0.28829409867784583</v>
      </c>
      <c r="CH33" s="31">
        <f t="shared" si="26"/>
        <v>4.6225863077823393E-2</v>
      </c>
      <c r="CI33" s="31">
        <f t="shared" si="27"/>
        <v>-9.3892317523928126E-3</v>
      </c>
      <c r="CJ33" s="30">
        <f t="shared" si="28"/>
        <v>0.73902867173785847</v>
      </c>
      <c r="CK33" s="30">
        <f t="shared" si="29"/>
        <v>0.72930648769574946</v>
      </c>
      <c r="CL33" s="30">
        <f t="shared" si="30"/>
        <v>-9.7221840421090056E-3</v>
      </c>
      <c r="CM33" s="30">
        <f t="shared" si="31"/>
        <v>3.2462391132224822E-2</v>
      </c>
      <c r="CN33" s="30">
        <f>IFERROR('Tabela '!$AO33/'Tabela '!$AK33,"")</f>
        <v>1.4628437682855471E-2</v>
      </c>
      <c r="CO33" s="30">
        <f>IFERROR('Tabela '!$AP33/'Tabela '!$AL33,"")</f>
        <v>0.11689038031319911</v>
      </c>
      <c r="CP33" s="30">
        <f>IFERROR('Tabela '!$CO33-'Tabela '!$CN33,"")</f>
        <v>0.10226194263034363</v>
      </c>
      <c r="CQ33" s="30">
        <f t="shared" si="32"/>
        <v>3.2462391132224822E-2</v>
      </c>
      <c r="CR33" s="30">
        <f>IFERROR('Tabela '!$AQ33/'Tabela '!$AK33,"")</f>
        <v>0.72440023405500298</v>
      </c>
      <c r="CS33" s="30">
        <f>IFERROR('Tabela '!$AR33/'Tabela '!$AL33,"")</f>
        <v>0.61241610738255037</v>
      </c>
      <c r="CT33" s="30">
        <f>IFERROR('Tabela '!$CS33-'Tabela '!$CR33,"")</f>
        <v>-0.11198412667245261</v>
      </c>
      <c r="CU33" s="30">
        <f t="shared" si="33"/>
        <v>-0.11550888529886916</v>
      </c>
      <c r="CV33" s="35">
        <f>IFERROR('Tabela '!$AS33/'Tabela '!$K33,"")</f>
        <v>19.444696045985019</v>
      </c>
      <c r="CW33" s="35">
        <f>IFERROR('Tabela '!$AV33/'Tabela '!$J33,"")</f>
        <v>34.283456949371171</v>
      </c>
      <c r="CX33" s="30">
        <f>IFERROR('Tabela '!$AV33/'Tabela '!$AS33-1,"")</f>
        <v>0.90470474415938074</v>
      </c>
      <c r="CY33" s="34">
        <f>IFERROR('Tabela '!$CW33/'Tabela '!$CV33-1,"")</f>
        <v>0.76312640055127479</v>
      </c>
      <c r="CZ33" s="30">
        <f>IFERROR('Tabela '!$AU33/'Tabela '!$AT33,"")</f>
        <v>0.48454337922303192</v>
      </c>
      <c r="DA33" s="30">
        <f t="shared" si="34"/>
        <v>0.53213067527697011</v>
      </c>
      <c r="DB33" s="30">
        <f t="shared" si="35"/>
        <v>4.7587296053938188E-2</v>
      </c>
      <c r="DC33" s="36">
        <f t="shared" si="36"/>
        <v>37.737577639751549</v>
      </c>
      <c r="DD33" s="36">
        <f t="shared" si="37"/>
        <v>65.68208856576338</v>
      </c>
      <c r="DE33" s="30">
        <f t="shared" si="38"/>
        <v>0.74049561932072661</v>
      </c>
      <c r="DH33" s="23"/>
      <c r="DQ33" s="23"/>
      <c r="DR33" s="23"/>
      <c r="DU33" s="23"/>
      <c r="DV33" s="23"/>
      <c r="DX33" s="23"/>
      <c r="EA33" s="23"/>
      <c r="EB33" s="23"/>
    </row>
    <row r="34" spans="1:132" ht="13.8" x14ac:dyDescent="0.25">
      <c r="A34" s="11" t="s">
        <v>133</v>
      </c>
      <c r="B34" s="11">
        <v>43</v>
      </c>
      <c r="C34" s="11">
        <v>4301701</v>
      </c>
      <c r="D34" s="11">
        <v>430170</v>
      </c>
      <c r="E34" s="54" t="s">
        <v>728</v>
      </c>
      <c r="F34" s="54" t="s">
        <v>762</v>
      </c>
      <c r="G34" s="54" t="s">
        <v>763</v>
      </c>
      <c r="H34" s="12" t="s">
        <v>164</v>
      </c>
      <c r="I34" s="13">
        <v>260.21199999999999</v>
      </c>
      <c r="J34" s="14">
        <v>6620</v>
      </c>
      <c r="K34" s="13">
        <v>6529</v>
      </c>
      <c r="L34" s="13">
        <v>532</v>
      </c>
      <c r="M34" s="13">
        <v>6</v>
      </c>
      <c r="N34" s="13">
        <v>2235</v>
      </c>
      <c r="O34" s="13">
        <v>2645</v>
      </c>
      <c r="P34" s="13">
        <v>4173</v>
      </c>
      <c r="Q34" s="15">
        <v>1371</v>
      </c>
      <c r="R34" s="15">
        <v>135</v>
      </c>
      <c r="S34" s="15">
        <v>5539589</v>
      </c>
      <c r="T34" s="13">
        <v>5817</v>
      </c>
      <c r="U34" s="16">
        <v>3966</v>
      </c>
      <c r="V34" s="15">
        <v>1577</v>
      </c>
      <c r="W34" s="15">
        <v>500</v>
      </c>
      <c r="X34" s="15">
        <v>96</v>
      </c>
      <c r="Y34" s="15">
        <v>544</v>
      </c>
      <c r="Z34" s="15">
        <v>640</v>
      </c>
      <c r="AA34" s="13">
        <v>3296</v>
      </c>
      <c r="AB34" s="15">
        <v>145</v>
      </c>
      <c r="AC34" s="15">
        <v>5</v>
      </c>
      <c r="AD34" s="15">
        <v>2097</v>
      </c>
      <c r="AE34" s="15">
        <v>25</v>
      </c>
      <c r="AF34" s="15">
        <v>12</v>
      </c>
      <c r="AG34" s="17">
        <v>0.96372700704830672</v>
      </c>
      <c r="AH34" s="15">
        <v>866</v>
      </c>
      <c r="AI34" s="15">
        <v>295</v>
      </c>
      <c r="AJ34" s="13">
        <v>4388</v>
      </c>
      <c r="AK34" s="13">
        <v>980</v>
      </c>
      <c r="AL34" s="13">
        <v>1356</v>
      </c>
      <c r="AM34" s="13">
        <v>311</v>
      </c>
      <c r="AN34" s="13">
        <v>474</v>
      </c>
      <c r="AO34" s="13">
        <v>21</v>
      </c>
      <c r="AP34" s="13">
        <v>36</v>
      </c>
      <c r="AQ34" s="13">
        <v>290</v>
      </c>
      <c r="AR34" s="13">
        <v>438</v>
      </c>
      <c r="AS34" s="13">
        <v>100064</v>
      </c>
      <c r="AT34" s="13">
        <v>91207</v>
      </c>
      <c r="AU34" s="13">
        <v>13793</v>
      </c>
      <c r="AV34" s="13">
        <v>218320</v>
      </c>
      <c r="AW34" s="13">
        <v>196736</v>
      </c>
      <c r="AX34" s="13">
        <v>29491</v>
      </c>
      <c r="AY34" s="18">
        <f>'Tabela '!$L34/'Tabela '!$J34</f>
        <v>8.0362537764350456E-2</v>
      </c>
      <c r="AZ34" s="18">
        <f>'Tabela '!$M34/'Tabela '!$J34</f>
        <v>9.0634441087613293E-4</v>
      </c>
      <c r="BA34" s="18">
        <f t="shared" si="0"/>
        <v>1.1278195488721804E-2</v>
      </c>
      <c r="BB34" s="18">
        <f t="shared" si="1"/>
        <v>0.53558590941768514</v>
      </c>
      <c r="BC34" s="18">
        <f t="shared" si="2"/>
        <v>0.63383656841600766</v>
      </c>
      <c r="BD34" s="18">
        <f>'Tabela '!$BC34-'Tabela '!$BB34</f>
        <v>9.8250658998322526E-2</v>
      </c>
      <c r="BE34" s="18">
        <f t="shared" si="3"/>
        <v>0.33761329305135951</v>
      </c>
      <c r="BF34" s="18">
        <f t="shared" si="4"/>
        <v>0.39954682779456191</v>
      </c>
      <c r="BG34" s="18">
        <f t="shared" si="5"/>
        <v>0.20709969788519639</v>
      </c>
      <c r="BH34" s="16">
        <f t="shared" si="6"/>
        <v>4040.5463165572573</v>
      </c>
      <c r="BI34" s="37">
        <f t="shared" si="7"/>
        <v>836.79592145015101</v>
      </c>
      <c r="BJ34" s="17">
        <f t="shared" si="8"/>
        <v>2.537371289849762E-2</v>
      </c>
      <c r="BK34" s="17">
        <f t="shared" si="9"/>
        <v>9.8468271334792121E-2</v>
      </c>
      <c r="BL34" s="18">
        <f>IFERROR('Tabela '!$J34/'Tabela '!$K34-1,"")</f>
        <v>1.3937815898299899E-2</v>
      </c>
      <c r="BM34" s="17">
        <f t="shared" si="10"/>
        <v>0.60744371266656461</v>
      </c>
      <c r="BN34" s="19">
        <f>IFERROR('Tabela '!$J34/'Tabela '!$I34,"")</f>
        <v>25.440794429157766</v>
      </c>
      <c r="BO34" s="18">
        <f t="shared" si="11"/>
        <v>3.6272992951693284E-2</v>
      </c>
      <c r="BP34" s="18">
        <f t="shared" si="12"/>
        <v>0.14887399002922469</v>
      </c>
      <c r="BQ34" s="18">
        <f t="shared" si="13"/>
        <v>5.0713426164689705E-2</v>
      </c>
      <c r="BR34" s="17">
        <v>0.42180000000000001</v>
      </c>
      <c r="BS34" s="18">
        <f t="shared" si="14"/>
        <v>2.4926938284339006E-2</v>
      </c>
      <c r="BT34" s="18">
        <f t="shared" si="15"/>
        <v>8.5954959601168991E-4</v>
      </c>
      <c r="BU34" s="18">
        <f t="shared" si="16"/>
        <v>1.1921793037672867E-2</v>
      </c>
      <c r="BV34" s="18">
        <f t="shared" si="17"/>
        <v>5.7224606580829757E-3</v>
      </c>
      <c r="BW34" s="18">
        <f t="shared" si="18"/>
        <v>7.6581406034614802E-2</v>
      </c>
      <c r="BX34" s="18">
        <f t="shared" si="19"/>
        <v>1.470362995864604E-2</v>
      </c>
      <c r="BY34" s="18">
        <f t="shared" si="20"/>
        <v>8.3320569765660893E-2</v>
      </c>
      <c r="BZ34" s="18">
        <f t="shared" si="21"/>
        <v>9.8024199724306926E-2</v>
      </c>
      <c r="CA34" s="18">
        <f>IFERROR('Tabela '!$V34/'Tabela '!$K34,"")</f>
        <v>0.24153775463317506</v>
      </c>
      <c r="CB34" s="18">
        <f t="shared" si="22"/>
        <v>0.50482462858018073</v>
      </c>
      <c r="CC34" s="20">
        <f>IFERROR('Tabela '!$AJ34/'Tabela '!$K34,"")</f>
        <v>0.67207841935977941</v>
      </c>
      <c r="CD34" s="21">
        <f>IFERROR('Tabela '!$AJ34/'Tabela '!$AK34,"")</f>
        <v>4.4775510204081632</v>
      </c>
      <c r="CE34" s="20">
        <f t="shared" si="23"/>
        <v>0.77666362807657252</v>
      </c>
      <c r="CF34" s="18">
        <f t="shared" si="24"/>
        <v>0.15009955582784501</v>
      </c>
      <c r="CG34" s="18">
        <f t="shared" si="25"/>
        <v>0.20483383685800605</v>
      </c>
      <c r="CH34" s="18">
        <f t="shared" si="26"/>
        <v>0.38367346938775504</v>
      </c>
      <c r="CI34" s="18">
        <f t="shared" si="27"/>
        <v>5.4734281030161036E-2</v>
      </c>
      <c r="CJ34" s="17">
        <f t="shared" si="28"/>
        <v>0.31734693877551018</v>
      </c>
      <c r="CK34" s="17">
        <f t="shared" si="29"/>
        <v>0.34955752212389379</v>
      </c>
      <c r="CL34" s="17">
        <f t="shared" si="30"/>
        <v>3.2210583348383615E-2</v>
      </c>
      <c r="CM34" s="17">
        <f t="shared" si="31"/>
        <v>0.52411575562700974</v>
      </c>
      <c r="CN34" s="17">
        <f>IFERROR('Tabela '!$AO34/'Tabela '!$AK34,"")</f>
        <v>2.1428571428571429E-2</v>
      </c>
      <c r="CO34" s="17">
        <f>IFERROR('Tabela '!$AP34/'Tabela '!$AL34,"")</f>
        <v>2.6548672566371681E-2</v>
      </c>
      <c r="CP34" s="17">
        <f>IFERROR('Tabela '!$CO34-'Tabela '!$CN34,"")</f>
        <v>5.1201011378002523E-3</v>
      </c>
      <c r="CQ34" s="17">
        <f t="shared" si="32"/>
        <v>0.52411575562700974</v>
      </c>
      <c r="CR34" s="17">
        <f>IFERROR('Tabela '!$AQ34/'Tabela '!$AK34,"")</f>
        <v>0.29591836734693877</v>
      </c>
      <c r="CS34" s="17">
        <f>IFERROR('Tabela '!$AR34/'Tabela '!$AL34,"")</f>
        <v>0.32300884955752213</v>
      </c>
      <c r="CT34" s="17">
        <f>IFERROR('Tabela '!$CS34-'Tabela '!$CR34,"")</f>
        <v>2.7090482210583355E-2</v>
      </c>
      <c r="CU34" s="17">
        <f t="shared" si="33"/>
        <v>0.51034482758620681</v>
      </c>
      <c r="CV34" s="21">
        <f>IFERROR('Tabela '!$AS34/'Tabela '!$K34,"")</f>
        <v>15.32608362689539</v>
      </c>
      <c r="CW34" s="21">
        <f>IFERROR('Tabela '!$AV34/'Tabela '!$J34,"")</f>
        <v>32.978851963746223</v>
      </c>
      <c r="CX34" s="17">
        <f>IFERROR('Tabela '!$AV34/'Tabela '!$AS34-1,"")</f>
        <v>1.1818036456667733</v>
      </c>
      <c r="CY34" s="20">
        <f>IFERROR('Tabela '!$CW34/'Tabela '!$CV34-1,"")</f>
        <v>1.1518120849786047</v>
      </c>
      <c r="CZ34" s="17">
        <f>IFERROR('Tabela '!$AU34/'Tabela '!$AT34,"")</f>
        <v>0.15122742771936365</v>
      </c>
      <c r="DA34" s="17">
        <f t="shared" si="34"/>
        <v>0.14990139069616135</v>
      </c>
      <c r="DB34" s="17">
        <f t="shared" si="35"/>
        <v>-1.3260370232023033E-3</v>
      </c>
      <c r="DC34" s="22">
        <f t="shared" si="36"/>
        <v>41.545180722891565</v>
      </c>
      <c r="DD34" s="22">
        <f t="shared" si="37"/>
        <v>57.825490196078434</v>
      </c>
      <c r="DE34" s="17">
        <f t="shared" si="38"/>
        <v>0.39186998804451822</v>
      </c>
      <c r="DH34" s="23"/>
      <c r="DQ34" s="23"/>
      <c r="DR34" s="23"/>
      <c r="DU34" s="23"/>
      <c r="DV34" s="23"/>
      <c r="DX34" s="23"/>
      <c r="EA34" s="23"/>
      <c r="EB34" s="23"/>
    </row>
    <row r="35" spans="1:132" ht="13.8" x14ac:dyDescent="0.25">
      <c r="A35" s="24" t="s">
        <v>133</v>
      </c>
      <c r="B35" s="24">
        <v>43</v>
      </c>
      <c r="C35" s="24">
        <v>4301750</v>
      </c>
      <c r="D35" s="24">
        <v>430175</v>
      </c>
      <c r="E35" s="55" t="s">
        <v>746</v>
      </c>
      <c r="F35" s="55" t="s">
        <v>769</v>
      </c>
      <c r="G35" s="55" t="s">
        <v>760</v>
      </c>
      <c r="H35" s="25" t="s">
        <v>165</v>
      </c>
      <c r="I35" s="26">
        <v>436.39499999999998</v>
      </c>
      <c r="J35" s="27">
        <v>7519</v>
      </c>
      <c r="K35" s="26">
        <v>7018</v>
      </c>
      <c r="L35" s="26">
        <v>360</v>
      </c>
      <c r="M35" s="26">
        <v>5</v>
      </c>
      <c r="N35" s="26">
        <v>1458</v>
      </c>
      <c r="O35" s="26">
        <v>2118</v>
      </c>
      <c r="P35" s="26">
        <v>3363</v>
      </c>
      <c r="Q35" s="28">
        <v>2228</v>
      </c>
      <c r="R35" s="28">
        <v>168</v>
      </c>
      <c r="S35" s="28">
        <v>9211136</v>
      </c>
      <c r="T35" s="26">
        <v>5973</v>
      </c>
      <c r="U35" s="29">
        <v>697</v>
      </c>
      <c r="V35" s="28">
        <v>1781</v>
      </c>
      <c r="W35" s="28">
        <v>853</v>
      </c>
      <c r="X35" s="28">
        <v>224</v>
      </c>
      <c r="Y35" s="28">
        <v>501</v>
      </c>
      <c r="Z35" s="28">
        <v>725</v>
      </c>
      <c r="AA35" s="26">
        <v>3741</v>
      </c>
      <c r="AB35" s="28">
        <v>332</v>
      </c>
      <c r="AC35" s="28">
        <v>4</v>
      </c>
      <c r="AD35" s="28">
        <v>2357</v>
      </c>
      <c r="AE35" s="28">
        <v>123</v>
      </c>
      <c r="AF35" s="28">
        <v>8</v>
      </c>
      <c r="AG35" s="30">
        <v>0.90992800937552321</v>
      </c>
      <c r="AH35" s="28">
        <v>680</v>
      </c>
      <c r="AI35" s="28">
        <v>56</v>
      </c>
      <c r="AJ35" s="26">
        <v>3921</v>
      </c>
      <c r="AK35" s="26">
        <v>361</v>
      </c>
      <c r="AL35" s="26">
        <v>404</v>
      </c>
      <c r="AM35" s="26">
        <v>7</v>
      </c>
      <c r="AN35" s="26">
        <v>3</v>
      </c>
      <c r="AO35" s="26">
        <v>4</v>
      </c>
      <c r="AP35" s="26">
        <v>0</v>
      </c>
      <c r="AQ35" s="26">
        <v>3</v>
      </c>
      <c r="AR35" s="26">
        <v>3</v>
      </c>
      <c r="AS35" s="26">
        <v>58348</v>
      </c>
      <c r="AT35" s="26">
        <v>56877</v>
      </c>
      <c r="AU35" s="26">
        <v>1629</v>
      </c>
      <c r="AV35" s="26">
        <v>111065</v>
      </c>
      <c r="AW35" s="26">
        <v>107296</v>
      </c>
      <c r="AX35" s="26">
        <v>7084</v>
      </c>
      <c r="AY35" s="31">
        <f>'Tabela '!$L35/'Tabela '!$J35</f>
        <v>4.7878707274903579E-2</v>
      </c>
      <c r="AZ35" s="31">
        <f>'Tabela '!$M35/'Tabela '!$J35</f>
        <v>6.6498204548477192E-4</v>
      </c>
      <c r="BA35" s="31">
        <f t="shared" si="0"/>
        <v>1.3888888888888888E-2</v>
      </c>
      <c r="BB35" s="31">
        <f t="shared" si="1"/>
        <v>0.43354148082069582</v>
      </c>
      <c r="BC35" s="31">
        <f t="shared" si="2"/>
        <v>0.62979482604817127</v>
      </c>
      <c r="BD35" s="31">
        <f>'Tabela '!$BC35-'Tabela '!$BB35</f>
        <v>0.19625334522747545</v>
      </c>
      <c r="BE35" s="31">
        <f t="shared" si="3"/>
        <v>0.1939087644633595</v>
      </c>
      <c r="BF35" s="31">
        <f t="shared" si="4"/>
        <v>0.28168639446734939</v>
      </c>
      <c r="BG35" s="31">
        <f t="shared" si="5"/>
        <v>0.29631599946801435</v>
      </c>
      <c r="BH35" s="29">
        <f t="shared" si="6"/>
        <v>4134.2621184919208</v>
      </c>
      <c r="BI35" s="32">
        <f t="shared" si="7"/>
        <v>1225.0480117036841</v>
      </c>
      <c r="BJ35" s="30">
        <f t="shared" si="8"/>
        <v>8.2934641876378695E-2</v>
      </c>
      <c r="BK35" s="30">
        <f t="shared" si="9"/>
        <v>7.5403949730700179E-2</v>
      </c>
      <c r="BL35" s="31">
        <f>IFERROR('Tabela '!$J35/'Tabela '!$K35-1,"")</f>
        <v>7.1387859789113772E-2</v>
      </c>
      <c r="BM35" s="30">
        <f t="shared" si="10"/>
        <v>9.9316044457110286E-2</v>
      </c>
      <c r="BN35" s="33">
        <f>IFERROR('Tabela '!$J35/'Tabela '!$I35,"")</f>
        <v>17.229803274556307</v>
      </c>
      <c r="BO35" s="31">
        <f t="shared" si="11"/>
        <v>9.0071990624476794E-2</v>
      </c>
      <c r="BP35" s="31">
        <f t="shared" si="12"/>
        <v>0.11384563870751715</v>
      </c>
      <c r="BQ35" s="31">
        <f t="shared" si="13"/>
        <v>9.3755231876778838E-3</v>
      </c>
      <c r="BR35" s="30">
        <v>0.54559999999999997</v>
      </c>
      <c r="BS35" s="31">
        <f t="shared" si="14"/>
        <v>5.5583458898376029E-2</v>
      </c>
      <c r="BT35" s="31">
        <f t="shared" si="15"/>
        <v>6.6968022769127737E-4</v>
      </c>
      <c r="BU35" s="31">
        <f t="shared" si="16"/>
        <v>5.2184980907933817E-2</v>
      </c>
      <c r="BV35" s="31">
        <f t="shared" si="17"/>
        <v>3.3941450997030122E-3</v>
      </c>
      <c r="BW35" s="31">
        <f t="shared" si="18"/>
        <v>0.12154459960102593</v>
      </c>
      <c r="BX35" s="31">
        <f t="shared" si="19"/>
        <v>3.1917925334853235E-2</v>
      </c>
      <c r="BY35" s="31">
        <f t="shared" si="20"/>
        <v>7.1387859789113703E-2</v>
      </c>
      <c r="BZ35" s="31">
        <f t="shared" si="21"/>
        <v>0.10330578512396693</v>
      </c>
      <c r="CA35" s="31">
        <f>IFERROR('Tabela '!$V35/'Tabela '!$K35,"")</f>
        <v>0.25377600455970362</v>
      </c>
      <c r="CB35" s="31">
        <f t="shared" si="22"/>
        <v>0.53305785123966942</v>
      </c>
      <c r="CC35" s="34">
        <f>IFERROR('Tabela '!$AJ35/'Tabela '!$K35,"")</f>
        <v>0.55870618409803363</v>
      </c>
      <c r="CD35" s="35">
        <f>IFERROR('Tabela '!$AJ35/'Tabela '!$AK35,"")</f>
        <v>10.861495844875346</v>
      </c>
      <c r="CE35" s="34">
        <f t="shared" si="23"/>
        <v>0.90793165008926291</v>
      </c>
      <c r="CF35" s="31">
        <f t="shared" si="24"/>
        <v>5.1439156454830437E-2</v>
      </c>
      <c r="CG35" s="31">
        <f t="shared" si="25"/>
        <v>5.373054927516957E-2</v>
      </c>
      <c r="CH35" s="31">
        <f t="shared" si="26"/>
        <v>0.11911357340720219</v>
      </c>
      <c r="CI35" s="31">
        <f t="shared" si="27"/>
        <v>2.2913928203391332E-3</v>
      </c>
      <c r="CJ35" s="30">
        <f t="shared" si="28"/>
        <v>1.9390581717451526E-2</v>
      </c>
      <c r="CK35" s="30">
        <f t="shared" si="29"/>
        <v>7.4257425742574254E-3</v>
      </c>
      <c r="CL35" s="30">
        <f t="shared" si="30"/>
        <v>-1.19648391431941E-2</v>
      </c>
      <c r="CM35" s="30">
        <f t="shared" si="31"/>
        <v>-0.5714285714285714</v>
      </c>
      <c r="CN35" s="30">
        <f>IFERROR('Tabela '!$AO35/'Tabela '!$AK35,"")</f>
        <v>1.1080332409972299E-2</v>
      </c>
      <c r="CO35" s="30">
        <f>IFERROR('Tabela '!$AP35/'Tabela '!$AL35,"")</f>
        <v>0</v>
      </c>
      <c r="CP35" s="30">
        <f>IFERROR('Tabela '!$CO35-'Tabela '!$CN35,"")</f>
        <v>-1.1080332409972299E-2</v>
      </c>
      <c r="CQ35" s="30">
        <f t="shared" si="32"/>
        <v>-0.5714285714285714</v>
      </c>
      <c r="CR35" s="30">
        <f>IFERROR('Tabela '!$AQ35/'Tabela '!$AK35,"")</f>
        <v>8.3102493074792248E-3</v>
      </c>
      <c r="CS35" s="30">
        <f>IFERROR('Tabela '!$AR35/'Tabela '!$AL35,"")</f>
        <v>7.4257425742574254E-3</v>
      </c>
      <c r="CT35" s="30">
        <f>IFERROR('Tabela '!$CS35-'Tabela '!$CR35,"")</f>
        <v>-8.8450673322179943E-4</v>
      </c>
      <c r="CU35" s="30">
        <f t="shared" si="33"/>
        <v>0</v>
      </c>
      <c r="CV35" s="35">
        <f>IFERROR('Tabela '!$AS35/'Tabela '!$K35,"")</f>
        <v>8.3140495867768589</v>
      </c>
      <c r="CW35" s="35">
        <f>IFERROR('Tabela '!$AV35/'Tabela '!$J35,"")</f>
        <v>14.771246176353239</v>
      </c>
      <c r="CX35" s="30">
        <f>IFERROR('Tabela '!$AV35/'Tabela '!$AS35-1,"")</f>
        <v>0.90349283608692676</v>
      </c>
      <c r="CY35" s="34">
        <f>IFERROR('Tabela '!$CW35/'Tabela '!$CV35-1,"")</f>
        <v>0.77666082240431611</v>
      </c>
      <c r="CZ35" s="30">
        <f>IFERROR('Tabela '!$AU35/'Tabela '!$AT35,"")</f>
        <v>2.8640751094467006E-2</v>
      </c>
      <c r="DA35" s="30">
        <f t="shared" si="34"/>
        <v>6.6022964509394572E-2</v>
      </c>
      <c r="DB35" s="30">
        <f t="shared" si="35"/>
        <v>3.7382213414927562E-2</v>
      </c>
      <c r="DC35" s="36">
        <f t="shared" si="36"/>
        <v>148.09090909090909</v>
      </c>
      <c r="DD35" s="36">
        <f t="shared" si="37"/>
        <v>2361.3333333333335</v>
      </c>
      <c r="DE35" s="30">
        <f t="shared" si="38"/>
        <v>14.945160630243503</v>
      </c>
      <c r="DH35" s="23"/>
      <c r="DQ35" s="23"/>
      <c r="DR35" s="23"/>
      <c r="DU35" s="23"/>
      <c r="DV35" s="23"/>
      <c r="DX35" s="23"/>
      <c r="EA35" s="23"/>
      <c r="EB35" s="23"/>
    </row>
    <row r="36" spans="1:132" ht="13.8" x14ac:dyDescent="0.25">
      <c r="A36" s="11" t="s">
        <v>133</v>
      </c>
      <c r="B36" s="11">
        <v>43</v>
      </c>
      <c r="C36" s="11">
        <v>4301800</v>
      </c>
      <c r="D36" s="11">
        <v>430180</v>
      </c>
      <c r="E36" s="54" t="s">
        <v>728</v>
      </c>
      <c r="F36" s="54" t="s">
        <v>773</v>
      </c>
      <c r="G36" s="54" t="s">
        <v>730</v>
      </c>
      <c r="H36" s="12" t="s">
        <v>128</v>
      </c>
      <c r="I36" s="13">
        <v>516.73199999999997</v>
      </c>
      <c r="J36" s="14">
        <v>5256</v>
      </c>
      <c r="K36" s="13">
        <v>5357</v>
      </c>
      <c r="L36" s="13">
        <v>283</v>
      </c>
      <c r="M36" s="13">
        <v>9</v>
      </c>
      <c r="N36" s="13">
        <v>1443</v>
      </c>
      <c r="O36" s="13">
        <v>1656</v>
      </c>
      <c r="P36" s="13">
        <v>3124</v>
      </c>
      <c r="Q36" s="15">
        <v>1453</v>
      </c>
      <c r="R36" s="15">
        <v>220</v>
      </c>
      <c r="S36" s="15">
        <v>6283317</v>
      </c>
      <c r="T36" s="13">
        <v>4704</v>
      </c>
      <c r="U36" s="16">
        <v>3037</v>
      </c>
      <c r="V36" s="15">
        <v>1234</v>
      </c>
      <c r="W36" s="15">
        <v>698</v>
      </c>
      <c r="X36" s="15">
        <v>219</v>
      </c>
      <c r="Y36" s="15">
        <v>797</v>
      </c>
      <c r="Z36" s="15">
        <v>1016</v>
      </c>
      <c r="AA36" s="13">
        <v>2691</v>
      </c>
      <c r="AB36" s="15">
        <v>215</v>
      </c>
      <c r="AC36" s="15">
        <v>8</v>
      </c>
      <c r="AD36" s="15">
        <v>1816</v>
      </c>
      <c r="AE36" s="15">
        <v>58</v>
      </c>
      <c r="AF36" s="15">
        <v>18</v>
      </c>
      <c r="AG36" s="17">
        <v>0.91943027210884354</v>
      </c>
      <c r="AH36" s="15">
        <v>788</v>
      </c>
      <c r="AI36" s="15">
        <v>195</v>
      </c>
      <c r="AJ36" s="13">
        <v>3127</v>
      </c>
      <c r="AK36" s="13">
        <v>619</v>
      </c>
      <c r="AL36" s="13">
        <v>631</v>
      </c>
      <c r="AM36" s="13">
        <v>61</v>
      </c>
      <c r="AN36" s="13">
        <v>92</v>
      </c>
      <c r="AO36" s="13">
        <v>2</v>
      </c>
      <c r="AP36" s="13">
        <v>17</v>
      </c>
      <c r="AQ36" s="13">
        <v>59</v>
      </c>
      <c r="AR36" s="13">
        <v>75</v>
      </c>
      <c r="AS36" s="13">
        <v>109024</v>
      </c>
      <c r="AT36" s="13">
        <v>103626</v>
      </c>
      <c r="AU36" s="13">
        <v>4806</v>
      </c>
      <c r="AV36" s="13">
        <v>218280</v>
      </c>
      <c r="AW36" s="13">
        <v>210101</v>
      </c>
      <c r="AX36" s="13">
        <v>14988</v>
      </c>
      <c r="AY36" s="18">
        <f>'Tabela '!$L36/'Tabela '!$J36</f>
        <v>5.3843226788432265E-2</v>
      </c>
      <c r="AZ36" s="18">
        <f>'Tabela '!$M36/'Tabela '!$J36</f>
        <v>1.7123287671232876E-3</v>
      </c>
      <c r="BA36" s="18">
        <f t="shared" si="0"/>
        <v>3.1802120141342753E-2</v>
      </c>
      <c r="BB36" s="18">
        <f t="shared" si="1"/>
        <v>0.46190781049935981</v>
      </c>
      <c r="BC36" s="18">
        <f t="shared" si="2"/>
        <v>0.53008962868117793</v>
      </c>
      <c r="BD36" s="18">
        <f>'Tabela '!$BC36-'Tabela '!$BB36</f>
        <v>6.8181818181818121E-2</v>
      </c>
      <c r="BE36" s="18">
        <f t="shared" si="3"/>
        <v>0.2745433789954338</v>
      </c>
      <c r="BF36" s="18">
        <f t="shared" si="4"/>
        <v>0.31506849315068491</v>
      </c>
      <c r="BG36" s="18">
        <f t="shared" si="5"/>
        <v>0.27644596651445968</v>
      </c>
      <c r="BH36" s="16">
        <f t="shared" si="6"/>
        <v>4324.3750860289056</v>
      </c>
      <c r="BI36" s="37">
        <f t="shared" si="7"/>
        <v>1195.4560502283105</v>
      </c>
      <c r="BJ36" s="17">
        <f t="shared" si="8"/>
        <v>2.8785582737768003E-2</v>
      </c>
      <c r="BK36" s="17">
        <f t="shared" si="9"/>
        <v>0.15141087405368203</v>
      </c>
      <c r="BL36" s="18">
        <f>IFERROR('Tabela '!$J36/'Tabela '!$K36-1,"")</f>
        <v>-1.8853836102296073E-2</v>
      </c>
      <c r="BM36" s="17">
        <f t="shared" si="10"/>
        <v>0.56692178458092213</v>
      </c>
      <c r="BN36" s="19">
        <f>IFERROR('Tabela '!$J36/'Tabela '!$I36,"")</f>
        <v>10.171617008429902</v>
      </c>
      <c r="BO36" s="18">
        <f t="shared" si="11"/>
        <v>8.0569727891156462E-2</v>
      </c>
      <c r="BP36" s="18">
        <f t="shared" si="12"/>
        <v>0.16751700680272108</v>
      </c>
      <c r="BQ36" s="18">
        <f t="shared" si="13"/>
        <v>4.1454081632653059E-2</v>
      </c>
      <c r="BR36" s="17">
        <v>0.58789999999999998</v>
      </c>
      <c r="BS36" s="18">
        <f t="shared" si="14"/>
        <v>4.5705782312925172E-2</v>
      </c>
      <c r="BT36" s="18">
        <f t="shared" si="15"/>
        <v>1.7006802721088435E-3</v>
      </c>
      <c r="BU36" s="18">
        <f t="shared" si="16"/>
        <v>3.1938325991189426E-2</v>
      </c>
      <c r="BV36" s="18">
        <f t="shared" si="17"/>
        <v>9.911894273127754E-3</v>
      </c>
      <c r="BW36" s="18">
        <f t="shared" si="18"/>
        <v>0.13029680791487774</v>
      </c>
      <c r="BX36" s="18">
        <f t="shared" si="19"/>
        <v>4.0881090162404328E-2</v>
      </c>
      <c r="BY36" s="18">
        <f t="shared" si="20"/>
        <v>0.14877730072801942</v>
      </c>
      <c r="BZ36" s="18">
        <f t="shared" si="21"/>
        <v>0.18965839089042374</v>
      </c>
      <c r="CA36" s="18">
        <f>IFERROR('Tabela '!$V36/'Tabela '!$K36,"")</f>
        <v>0.2303528094082509</v>
      </c>
      <c r="CB36" s="18">
        <f t="shared" si="22"/>
        <v>0.5023333955572149</v>
      </c>
      <c r="CC36" s="20">
        <f>IFERROR('Tabela '!$AJ36/'Tabela '!$K36,"")</f>
        <v>0.58372223259286915</v>
      </c>
      <c r="CD36" s="21">
        <f>IFERROR('Tabela '!$AJ36/'Tabela '!$AK36,"")</f>
        <v>5.0516962843295641</v>
      </c>
      <c r="CE36" s="20">
        <f t="shared" si="23"/>
        <v>0.8020466901183243</v>
      </c>
      <c r="CF36" s="18">
        <f t="shared" si="24"/>
        <v>0.11554974799327983</v>
      </c>
      <c r="CG36" s="18">
        <f t="shared" si="25"/>
        <v>0.12005327245053272</v>
      </c>
      <c r="CH36" s="18">
        <f t="shared" si="26"/>
        <v>1.938610662358653E-2</v>
      </c>
      <c r="CI36" s="18">
        <f t="shared" si="27"/>
        <v>4.5035244572528971E-3</v>
      </c>
      <c r="CJ36" s="17">
        <f t="shared" si="28"/>
        <v>9.8546042003231027E-2</v>
      </c>
      <c r="CK36" s="17">
        <f t="shared" si="29"/>
        <v>0.14580031695721077</v>
      </c>
      <c r="CL36" s="17">
        <f t="shared" si="30"/>
        <v>4.7254274953979741E-2</v>
      </c>
      <c r="CM36" s="17">
        <f t="shared" si="31"/>
        <v>0.50819672131147531</v>
      </c>
      <c r="CN36" s="17">
        <f>IFERROR('Tabela '!$AO36/'Tabela '!$AK36,"")</f>
        <v>3.2310177705977385E-3</v>
      </c>
      <c r="CO36" s="17">
        <f>IFERROR('Tabela '!$AP36/'Tabela '!$AL36,"")</f>
        <v>2.694136291600634E-2</v>
      </c>
      <c r="CP36" s="17">
        <f>IFERROR('Tabela '!$CO36-'Tabela '!$CN36,"")</f>
        <v>2.3710345145408603E-2</v>
      </c>
      <c r="CQ36" s="17">
        <f t="shared" si="32"/>
        <v>0.50819672131147531</v>
      </c>
      <c r="CR36" s="17">
        <f>IFERROR('Tabela '!$AQ36/'Tabela '!$AK36,"")</f>
        <v>9.5315024232633286E-2</v>
      </c>
      <c r="CS36" s="17">
        <f>IFERROR('Tabela '!$AR36/'Tabela '!$AL36,"")</f>
        <v>0.11885895404120443</v>
      </c>
      <c r="CT36" s="17">
        <f>IFERROR('Tabela '!$CS36-'Tabela '!$CR36,"")</f>
        <v>2.3543929808571146E-2</v>
      </c>
      <c r="CU36" s="17">
        <f t="shared" si="33"/>
        <v>0.27118644067796605</v>
      </c>
      <c r="CV36" s="21">
        <f>IFERROR('Tabela '!$AS36/'Tabela '!$K36,"")</f>
        <v>20.351689378383423</v>
      </c>
      <c r="CW36" s="21">
        <f>IFERROR('Tabela '!$AV36/'Tabela '!$J36,"")</f>
        <v>41.529680365296805</v>
      </c>
      <c r="CX36" s="17">
        <f>IFERROR('Tabela '!$AV36/'Tabela '!$AS36-1,"")</f>
        <v>1.0021279718227181</v>
      </c>
      <c r="CY36" s="20">
        <f>IFERROR('Tabela '!$CW36/'Tabela '!$CV36-1,"")</f>
        <v>1.0406011310986112</v>
      </c>
      <c r="CZ36" s="17">
        <f>IFERROR('Tabela '!$AU36/'Tabela '!$AT36,"")</f>
        <v>4.637832204273059E-2</v>
      </c>
      <c r="DA36" s="17">
        <f t="shared" si="34"/>
        <v>7.1337118814284561E-2</v>
      </c>
      <c r="DB36" s="17">
        <f t="shared" si="35"/>
        <v>2.4958796771553972E-2</v>
      </c>
      <c r="DC36" s="22">
        <f t="shared" si="36"/>
        <v>76.285714285714292</v>
      </c>
      <c r="DD36" s="22">
        <f t="shared" si="37"/>
        <v>137.50458715596329</v>
      </c>
      <c r="DE36" s="17">
        <f t="shared" si="38"/>
        <v>0.80249458818678465</v>
      </c>
      <c r="DH36" s="23"/>
      <c r="DQ36" s="23"/>
      <c r="DR36" s="23"/>
      <c r="DU36" s="23"/>
      <c r="DV36" s="23"/>
      <c r="DX36" s="23"/>
      <c r="EA36" s="23"/>
      <c r="EB36" s="23"/>
    </row>
    <row r="37" spans="1:132" ht="13.8" x14ac:dyDescent="0.25">
      <c r="A37" s="24" t="s">
        <v>133</v>
      </c>
      <c r="B37" s="24">
        <v>43</v>
      </c>
      <c r="C37" s="24">
        <v>4301859</v>
      </c>
      <c r="D37" s="24">
        <v>430185</v>
      </c>
      <c r="E37" s="55" t="s">
        <v>728</v>
      </c>
      <c r="F37" s="55" t="s">
        <v>774</v>
      </c>
      <c r="G37" s="55" t="s">
        <v>775</v>
      </c>
      <c r="H37" s="25" t="s">
        <v>166</v>
      </c>
      <c r="I37" s="26">
        <v>63.372999999999998</v>
      </c>
      <c r="J37" s="27">
        <v>3257</v>
      </c>
      <c r="K37" s="26">
        <v>3089</v>
      </c>
      <c r="L37" s="26">
        <v>105</v>
      </c>
      <c r="M37" s="26">
        <v>3</v>
      </c>
      <c r="N37" s="26">
        <v>677</v>
      </c>
      <c r="O37" s="26">
        <v>804</v>
      </c>
      <c r="P37" s="26">
        <v>1802</v>
      </c>
      <c r="Q37" s="28">
        <v>693</v>
      </c>
      <c r="R37" s="28">
        <v>80</v>
      </c>
      <c r="S37" s="28">
        <v>2822066</v>
      </c>
      <c r="T37" s="26">
        <v>2637</v>
      </c>
      <c r="U37" s="29">
        <v>1371</v>
      </c>
      <c r="V37" s="28">
        <v>766</v>
      </c>
      <c r="W37" s="28">
        <v>473</v>
      </c>
      <c r="X37" s="28">
        <v>136</v>
      </c>
      <c r="Y37" s="28">
        <v>342</v>
      </c>
      <c r="Z37" s="28">
        <v>478</v>
      </c>
      <c r="AA37" s="26">
        <v>1550</v>
      </c>
      <c r="AB37" s="28">
        <v>111</v>
      </c>
      <c r="AC37" s="28">
        <v>3</v>
      </c>
      <c r="AD37" s="28">
        <v>1012</v>
      </c>
      <c r="AE37" s="28">
        <v>23</v>
      </c>
      <c r="AF37" s="28">
        <v>3</v>
      </c>
      <c r="AG37" s="30">
        <v>0.90898748577929467</v>
      </c>
      <c r="AH37" s="28">
        <v>628</v>
      </c>
      <c r="AI37" s="28">
        <v>110</v>
      </c>
      <c r="AJ37" s="26">
        <v>1925</v>
      </c>
      <c r="AK37" s="26">
        <v>199</v>
      </c>
      <c r="AL37" s="26">
        <v>256</v>
      </c>
      <c r="AM37" s="26">
        <v>1</v>
      </c>
      <c r="AN37" s="26">
        <v>5</v>
      </c>
      <c r="AO37" s="26">
        <v>1</v>
      </c>
      <c r="AP37" s="26">
        <v>2</v>
      </c>
      <c r="AQ37" s="26">
        <v>0</v>
      </c>
      <c r="AR37" s="26">
        <v>3</v>
      </c>
      <c r="AS37" s="26">
        <v>22755</v>
      </c>
      <c r="AT37" s="26">
        <v>22211</v>
      </c>
      <c r="AU37" s="26">
        <v>1006</v>
      </c>
      <c r="AV37" s="26">
        <v>42030</v>
      </c>
      <c r="AW37" s="26">
        <v>40823</v>
      </c>
      <c r="AX37" s="26">
        <v>2131</v>
      </c>
      <c r="AY37" s="31">
        <f>'Tabela '!$L37/'Tabela '!$J37</f>
        <v>3.223825606386245E-2</v>
      </c>
      <c r="AZ37" s="31">
        <f>'Tabela '!$M37/'Tabela '!$J37</f>
        <v>9.2109303039606999E-4</v>
      </c>
      <c r="BA37" s="31">
        <f t="shared" si="0"/>
        <v>2.8571428571428571E-2</v>
      </c>
      <c r="BB37" s="31">
        <f t="shared" si="1"/>
        <v>0.37569367369589346</v>
      </c>
      <c r="BC37" s="31">
        <f t="shared" si="2"/>
        <v>0.44617092119866814</v>
      </c>
      <c r="BD37" s="31">
        <f>'Tabela '!$BC37-'Tabela '!$BB37</f>
        <v>7.0477247502774676E-2</v>
      </c>
      <c r="BE37" s="31">
        <f t="shared" si="3"/>
        <v>0.20785999385937981</v>
      </c>
      <c r="BF37" s="31">
        <f t="shared" si="4"/>
        <v>0.24685293214614676</v>
      </c>
      <c r="BG37" s="31">
        <f t="shared" si="5"/>
        <v>0.21277249002149218</v>
      </c>
      <c r="BH37" s="29">
        <f t="shared" si="6"/>
        <v>4072.2453102453101</v>
      </c>
      <c r="BI37" s="32">
        <f t="shared" si="7"/>
        <v>866.46177463923857</v>
      </c>
      <c r="BJ37" s="30">
        <f t="shared" si="8"/>
        <v>6.7144087556507262E-2</v>
      </c>
      <c r="BK37" s="30">
        <f t="shared" si="9"/>
        <v>0.11544011544011544</v>
      </c>
      <c r="BL37" s="31">
        <f>IFERROR('Tabela '!$J37/'Tabela '!$K37-1,"")</f>
        <v>5.4386532858530234E-2</v>
      </c>
      <c r="BM37" s="30">
        <f t="shared" si="10"/>
        <v>0.44383295564907738</v>
      </c>
      <c r="BN37" s="33">
        <f>IFERROR('Tabela '!$J37/'Tabela '!$I37,"")</f>
        <v>51.394126836349869</v>
      </c>
      <c r="BO37" s="31">
        <f t="shared" si="11"/>
        <v>9.1012514220705332E-2</v>
      </c>
      <c r="BP37" s="31">
        <f t="shared" si="12"/>
        <v>0.23814941221084565</v>
      </c>
      <c r="BQ37" s="31">
        <f t="shared" si="13"/>
        <v>4.1714069017823284E-2</v>
      </c>
      <c r="BR37" s="30">
        <v>0.48039999999999999</v>
      </c>
      <c r="BS37" s="31">
        <f t="shared" si="14"/>
        <v>4.209328782707622E-2</v>
      </c>
      <c r="BT37" s="31">
        <f t="shared" si="15"/>
        <v>1.1376564277588168E-3</v>
      </c>
      <c r="BU37" s="31">
        <f t="shared" si="16"/>
        <v>2.2727272727272728E-2</v>
      </c>
      <c r="BV37" s="31">
        <f t="shared" si="17"/>
        <v>2.9644268774703555E-3</v>
      </c>
      <c r="BW37" s="31">
        <f t="shared" si="18"/>
        <v>0.15312398834574295</v>
      </c>
      <c r="BX37" s="31">
        <f t="shared" si="19"/>
        <v>4.4027193266429267E-2</v>
      </c>
      <c r="BY37" s="31">
        <f t="shared" si="20"/>
        <v>0.11071544189057947</v>
      </c>
      <c r="BZ37" s="31">
        <f t="shared" si="21"/>
        <v>0.15474263515700873</v>
      </c>
      <c r="CA37" s="31">
        <f>IFERROR('Tabela '!$V37/'Tabela '!$K37,"")</f>
        <v>0.24797669148591778</v>
      </c>
      <c r="CB37" s="31">
        <f t="shared" si="22"/>
        <v>0.50178051149239233</v>
      </c>
      <c r="CC37" s="34">
        <f>IFERROR('Tabela '!$AJ37/'Tabela '!$K37,"")</f>
        <v>0.62317902233732603</v>
      </c>
      <c r="CD37" s="35">
        <f>IFERROR('Tabela '!$AJ37/'Tabela '!$AK37,"")</f>
        <v>9.6733668341708547</v>
      </c>
      <c r="CE37" s="34">
        <f t="shared" si="23"/>
        <v>0.89662337662337666</v>
      </c>
      <c r="CF37" s="31">
        <f t="shared" si="24"/>
        <v>6.4422143088378112E-2</v>
      </c>
      <c r="CG37" s="31">
        <f t="shared" si="25"/>
        <v>7.8599938593797977E-2</v>
      </c>
      <c r="CH37" s="31">
        <f t="shared" si="26"/>
        <v>0.28643216080402012</v>
      </c>
      <c r="CI37" s="31">
        <f t="shared" si="27"/>
        <v>1.4177795505419866E-2</v>
      </c>
      <c r="CJ37" s="30">
        <f t="shared" si="28"/>
        <v>5.0251256281407036E-3</v>
      </c>
      <c r="CK37" s="30">
        <f t="shared" si="29"/>
        <v>1.953125E-2</v>
      </c>
      <c r="CL37" s="30">
        <f t="shared" si="30"/>
        <v>1.4506124371859296E-2</v>
      </c>
      <c r="CM37" s="30">
        <f t="shared" si="31"/>
        <v>4</v>
      </c>
      <c r="CN37" s="30">
        <f>IFERROR('Tabela '!$AO37/'Tabela '!$AK37,"")</f>
        <v>5.0251256281407036E-3</v>
      </c>
      <c r="CO37" s="30">
        <f>IFERROR('Tabela '!$AP37/'Tabela '!$AL37,"")</f>
        <v>7.8125E-3</v>
      </c>
      <c r="CP37" s="30">
        <f>IFERROR('Tabela '!$CO37-'Tabela '!$CN37,"")</f>
        <v>2.7873743718592964E-3</v>
      </c>
      <c r="CQ37" s="30">
        <f t="shared" si="32"/>
        <v>4</v>
      </c>
      <c r="CR37" s="30">
        <f>IFERROR('Tabela '!$AQ37/'Tabela '!$AK37,"")</f>
        <v>0</v>
      </c>
      <c r="CS37" s="30">
        <f>IFERROR('Tabela '!$AR37/'Tabela '!$AL37,"")</f>
        <v>1.171875E-2</v>
      </c>
      <c r="CT37" s="30">
        <f>IFERROR('Tabela '!$CS37-'Tabela '!$CR37,"")</f>
        <v>1.171875E-2</v>
      </c>
      <c r="CU37" s="30" t="str">
        <f t="shared" si="33"/>
        <v/>
      </c>
      <c r="CV37" s="35">
        <f>IFERROR('Tabela '!$AS37/'Tabela '!$K37,"")</f>
        <v>7.3664616380705734</v>
      </c>
      <c r="CW37" s="35">
        <f>IFERROR('Tabela '!$AV37/'Tabela '!$J37,"")</f>
        <v>12.904513355848941</v>
      </c>
      <c r="CX37" s="30">
        <f>IFERROR('Tabela '!$AV37/'Tabela '!$AS37-1,"")</f>
        <v>0.8470665787738958</v>
      </c>
      <c r="CY37" s="34">
        <f>IFERROR('Tabela '!$CW37/'Tabela '!$CV37-1,"")</f>
        <v>0.75179265024027142</v>
      </c>
      <c r="CZ37" s="30">
        <f>IFERROR('Tabela '!$AU37/'Tabela '!$AT37,"")</f>
        <v>4.5292872900814914E-2</v>
      </c>
      <c r="DA37" s="30">
        <f t="shared" si="34"/>
        <v>5.2200965142199247E-2</v>
      </c>
      <c r="DB37" s="30">
        <f t="shared" si="35"/>
        <v>6.9080922413843338E-3</v>
      </c>
      <c r="DC37" s="36">
        <f t="shared" si="36"/>
        <v>503</v>
      </c>
      <c r="DD37" s="36">
        <f t="shared" si="37"/>
        <v>304.42857142857144</v>
      </c>
      <c r="DE37" s="30">
        <f t="shared" si="38"/>
        <v>-0.39477421187162731</v>
      </c>
      <c r="DH37" s="23"/>
      <c r="DQ37" s="23"/>
      <c r="DR37" s="23"/>
      <c r="DU37" s="23"/>
      <c r="DV37" s="23"/>
      <c r="DX37" s="23"/>
      <c r="EA37" s="23"/>
      <c r="EB37" s="23"/>
    </row>
    <row r="38" spans="1:132" ht="13.8" x14ac:dyDescent="0.25">
      <c r="A38" s="11" t="s">
        <v>133</v>
      </c>
      <c r="B38" s="11">
        <v>43</v>
      </c>
      <c r="C38" s="11">
        <v>4301875</v>
      </c>
      <c r="D38" s="11">
        <v>430187</v>
      </c>
      <c r="E38" s="54" t="s">
        <v>725</v>
      </c>
      <c r="F38" s="54" t="s">
        <v>738</v>
      </c>
      <c r="G38" s="54" t="s">
        <v>739</v>
      </c>
      <c r="H38" s="12" t="s">
        <v>167</v>
      </c>
      <c r="I38" s="13">
        <v>1054.4480000000001</v>
      </c>
      <c r="J38" s="14">
        <v>4227</v>
      </c>
      <c r="K38" s="13">
        <v>4012</v>
      </c>
      <c r="L38" s="13">
        <v>198</v>
      </c>
      <c r="M38" s="13">
        <v>2</v>
      </c>
      <c r="N38" s="13">
        <v>903</v>
      </c>
      <c r="O38" s="13">
        <v>994</v>
      </c>
      <c r="P38" s="13">
        <v>1957</v>
      </c>
      <c r="Q38" s="15">
        <v>1165</v>
      </c>
      <c r="R38" s="15">
        <v>237</v>
      </c>
      <c r="S38" s="15">
        <v>5230016</v>
      </c>
      <c r="T38" s="13">
        <v>3326</v>
      </c>
      <c r="U38" s="16">
        <v>2840</v>
      </c>
      <c r="V38" s="15">
        <v>1077</v>
      </c>
      <c r="W38" s="15">
        <v>1041</v>
      </c>
      <c r="X38" s="15">
        <v>305</v>
      </c>
      <c r="Y38" s="15">
        <v>1079</v>
      </c>
      <c r="Z38" s="15">
        <v>1384</v>
      </c>
      <c r="AA38" s="13">
        <v>2128</v>
      </c>
      <c r="AB38" s="15">
        <v>85</v>
      </c>
      <c r="AC38" s="15" t="e">
        <v>#NULL!</v>
      </c>
      <c r="AD38" s="15">
        <v>1220</v>
      </c>
      <c r="AE38" s="15">
        <v>25</v>
      </c>
      <c r="AF38" s="15">
        <v>5</v>
      </c>
      <c r="AG38" s="17">
        <v>0.93385447985568248</v>
      </c>
      <c r="AH38" s="15">
        <v>839</v>
      </c>
      <c r="AI38" s="15">
        <v>131</v>
      </c>
      <c r="AJ38" s="13">
        <v>1877</v>
      </c>
      <c r="AK38" s="13">
        <v>524</v>
      </c>
      <c r="AL38" s="13">
        <v>849</v>
      </c>
      <c r="AM38" s="13">
        <v>1</v>
      </c>
      <c r="AN38" s="13">
        <v>7</v>
      </c>
      <c r="AO38" s="13">
        <v>0</v>
      </c>
      <c r="AP38" s="13">
        <v>2</v>
      </c>
      <c r="AQ38" s="13">
        <v>1</v>
      </c>
      <c r="AR38" s="13">
        <v>5</v>
      </c>
      <c r="AS38" s="13">
        <v>113516</v>
      </c>
      <c r="AT38" s="13">
        <v>110173</v>
      </c>
      <c r="AU38" s="13">
        <v>6740</v>
      </c>
      <c r="AV38" s="13">
        <v>174434</v>
      </c>
      <c r="AW38" s="13">
        <v>165864</v>
      </c>
      <c r="AX38" s="13">
        <v>9227</v>
      </c>
      <c r="AY38" s="18">
        <f>'Tabela '!$L38/'Tabela '!$J38</f>
        <v>4.6841731724627397E-2</v>
      </c>
      <c r="AZ38" s="18">
        <f>'Tabela '!$M38/'Tabela '!$J38</f>
        <v>4.7314880529926662E-4</v>
      </c>
      <c r="BA38" s="18">
        <f t="shared" si="0"/>
        <v>1.0101010101010102E-2</v>
      </c>
      <c r="BB38" s="18">
        <f t="shared" si="1"/>
        <v>0.46142054164537555</v>
      </c>
      <c r="BC38" s="18">
        <f t="shared" si="2"/>
        <v>0.50792028615227391</v>
      </c>
      <c r="BD38" s="18">
        <f>'Tabela '!$BC38-'Tabela '!$BB38</f>
        <v>4.6499744506898366E-2</v>
      </c>
      <c r="BE38" s="18">
        <f t="shared" si="3"/>
        <v>0.21362668559261888</v>
      </c>
      <c r="BF38" s="18">
        <f t="shared" si="4"/>
        <v>0.2351549562337355</v>
      </c>
      <c r="BG38" s="18">
        <f t="shared" si="5"/>
        <v>0.27560917908682281</v>
      </c>
      <c r="BH38" s="16">
        <f t="shared" si="6"/>
        <v>4489.2841201716737</v>
      </c>
      <c r="BI38" s="37">
        <f t="shared" si="7"/>
        <v>1237.2879110480246</v>
      </c>
      <c r="BJ38" s="17">
        <f t="shared" si="8"/>
        <v>2.9982778586743409E-2</v>
      </c>
      <c r="BK38" s="17">
        <f t="shared" si="9"/>
        <v>0.20343347639484979</v>
      </c>
      <c r="BL38" s="18">
        <f>IFERROR('Tabela '!$J38/'Tabela '!$K38-1,"")</f>
        <v>5.358923230309065E-2</v>
      </c>
      <c r="BM38" s="17">
        <f t="shared" si="10"/>
        <v>0.70787637088733801</v>
      </c>
      <c r="BN38" s="19">
        <f>IFERROR('Tabela '!$J38/'Tabela '!$I38,"")</f>
        <v>4.0087325311442568</v>
      </c>
      <c r="BO38" s="18">
        <f t="shared" si="11"/>
        <v>6.6145520144317516E-2</v>
      </c>
      <c r="BP38" s="18">
        <f t="shared" si="12"/>
        <v>0.25225496091401084</v>
      </c>
      <c r="BQ38" s="18">
        <f t="shared" si="13"/>
        <v>3.9386650631389054E-2</v>
      </c>
      <c r="BR38" s="17">
        <v>0.50439999999999996</v>
      </c>
      <c r="BS38" s="18">
        <f t="shared" si="14"/>
        <v>2.5556223692122671E-2</v>
      </c>
      <c r="BT38" s="18" t="str">
        <f t="shared" si="15"/>
        <v/>
      </c>
      <c r="BU38" s="18">
        <f t="shared" si="16"/>
        <v>2.0491803278688523E-2</v>
      </c>
      <c r="BV38" s="18">
        <f t="shared" si="17"/>
        <v>4.0983606557377051E-3</v>
      </c>
      <c r="BW38" s="18">
        <f t="shared" si="18"/>
        <v>0.25947158524426722</v>
      </c>
      <c r="BX38" s="18">
        <f t="shared" si="19"/>
        <v>7.602193419740777E-2</v>
      </c>
      <c r="BY38" s="18">
        <f t="shared" si="20"/>
        <v>0.26894317048853439</v>
      </c>
      <c r="BZ38" s="18">
        <f t="shared" si="21"/>
        <v>0.34496510468594216</v>
      </c>
      <c r="CA38" s="18">
        <f>IFERROR('Tabela '!$V38/'Tabela '!$K38,"")</f>
        <v>0.26844466600199401</v>
      </c>
      <c r="CB38" s="18">
        <f t="shared" si="22"/>
        <v>0.53040877367896311</v>
      </c>
      <c r="CC38" s="20">
        <f>IFERROR('Tabela '!$AJ38/'Tabela '!$K38,"")</f>
        <v>0.46784646061814555</v>
      </c>
      <c r="CD38" s="21">
        <f>IFERROR('Tabela '!$AJ38/'Tabela '!$AK38,"")</f>
        <v>3.58206106870229</v>
      </c>
      <c r="CE38" s="20">
        <f t="shared" si="23"/>
        <v>0.72083111347895579</v>
      </c>
      <c r="CF38" s="18">
        <f t="shared" si="24"/>
        <v>0.13060817547357925</v>
      </c>
      <c r="CG38" s="18">
        <f t="shared" si="25"/>
        <v>0.20085166784953867</v>
      </c>
      <c r="CH38" s="18">
        <f t="shared" si="26"/>
        <v>0.62022900763358768</v>
      </c>
      <c r="CI38" s="18">
        <f t="shared" si="27"/>
        <v>7.0243492375959421E-2</v>
      </c>
      <c r="CJ38" s="17">
        <f t="shared" si="28"/>
        <v>1.9083969465648854E-3</v>
      </c>
      <c r="CK38" s="17">
        <f t="shared" si="29"/>
        <v>8.2449941107184919E-3</v>
      </c>
      <c r="CL38" s="17">
        <f t="shared" si="30"/>
        <v>6.3365971641536067E-3</v>
      </c>
      <c r="CM38" s="17">
        <f t="shared" si="31"/>
        <v>6</v>
      </c>
      <c r="CN38" s="17">
        <f>IFERROR('Tabela '!$AO38/'Tabela '!$AK38,"")</f>
        <v>0</v>
      </c>
      <c r="CO38" s="17">
        <f>IFERROR('Tabela '!$AP38/'Tabela '!$AL38,"")</f>
        <v>2.3557126030624262E-3</v>
      </c>
      <c r="CP38" s="17">
        <f>IFERROR('Tabela '!$CO38-'Tabela '!$CN38,"")</f>
        <v>2.3557126030624262E-3</v>
      </c>
      <c r="CQ38" s="17">
        <f t="shared" si="32"/>
        <v>6</v>
      </c>
      <c r="CR38" s="17">
        <f>IFERROR('Tabela '!$AQ38/'Tabela '!$AK38,"")</f>
        <v>1.9083969465648854E-3</v>
      </c>
      <c r="CS38" s="17">
        <f>IFERROR('Tabela '!$AR38/'Tabela '!$AL38,"")</f>
        <v>5.8892815076560662E-3</v>
      </c>
      <c r="CT38" s="17">
        <f>IFERROR('Tabela '!$CS38-'Tabela '!$CR38,"")</f>
        <v>3.980884561091181E-3</v>
      </c>
      <c r="CU38" s="17">
        <f t="shared" si="33"/>
        <v>4</v>
      </c>
      <c r="CV38" s="21">
        <f>IFERROR('Tabela '!$AS38/'Tabela '!$K38,"")</f>
        <v>28.294117647058822</v>
      </c>
      <c r="CW38" s="21">
        <f>IFERROR('Tabela '!$AV38/'Tabela '!$J38,"")</f>
        <v>41.26661935178614</v>
      </c>
      <c r="CX38" s="17">
        <f>IFERROR('Tabela '!$AV38/'Tabela '!$AS38-1,"")</f>
        <v>0.53664681630783329</v>
      </c>
      <c r="CY38" s="20">
        <f>IFERROR('Tabela '!$CW38/'Tabela '!$CV38-1,"")</f>
        <v>0.45848758623776376</v>
      </c>
      <c r="CZ38" s="17">
        <f>IFERROR('Tabela '!$AU38/'Tabela '!$AT38,"")</f>
        <v>6.1176513301807157E-2</v>
      </c>
      <c r="DA38" s="17">
        <f t="shared" si="34"/>
        <v>5.5629913664206818E-2</v>
      </c>
      <c r="DB38" s="17">
        <f t="shared" si="35"/>
        <v>-5.5465996376003399E-3</v>
      </c>
      <c r="DC38" s="22">
        <f t="shared" si="36"/>
        <v>6740</v>
      </c>
      <c r="DD38" s="22">
        <f t="shared" si="37"/>
        <v>1025.2222222222222</v>
      </c>
      <c r="DE38" s="17">
        <f t="shared" si="38"/>
        <v>-0.84788987800857241</v>
      </c>
      <c r="DH38" s="23"/>
      <c r="DQ38" s="23"/>
      <c r="DR38" s="23"/>
      <c r="DU38" s="23"/>
      <c r="DV38" s="23"/>
      <c r="DX38" s="23"/>
      <c r="EA38" s="23"/>
      <c r="EB38" s="23"/>
    </row>
    <row r="39" spans="1:132" ht="13.8" x14ac:dyDescent="0.25">
      <c r="A39" s="24" t="s">
        <v>133</v>
      </c>
      <c r="B39" s="24">
        <v>43</v>
      </c>
      <c r="C39" s="24">
        <v>4301909</v>
      </c>
      <c r="D39" s="24">
        <v>430190</v>
      </c>
      <c r="E39" s="55" t="s">
        <v>746</v>
      </c>
      <c r="F39" s="55" t="s">
        <v>759</v>
      </c>
      <c r="G39" s="55" t="s">
        <v>760</v>
      </c>
      <c r="H39" s="25" t="s">
        <v>168</v>
      </c>
      <c r="I39" s="26">
        <v>728.94799999999998</v>
      </c>
      <c r="J39" s="27">
        <v>13556</v>
      </c>
      <c r="K39" s="26">
        <v>12572</v>
      </c>
      <c r="L39" s="26">
        <v>931</v>
      </c>
      <c r="M39" s="26">
        <v>46</v>
      </c>
      <c r="N39" s="26">
        <v>3668</v>
      </c>
      <c r="O39" s="26">
        <v>4285</v>
      </c>
      <c r="P39" s="26">
        <v>7074</v>
      </c>
      <c r="Q39" s="28">
        <v>3751</v>
      </c>
      <c r="R39" s="28">
        <v>597</v>
      </c>
      <c r="S39" s="28">
        <v>16245466</v>
      </c>
      <c r="T39" s="26">
        <v>10834</v>
      </c>
      <c r="U39" s="29">
        <v>9291</v>
      </c>
      <c r="V39" s="28">
        <v>2995</v>
      </c>
      <c r="W39" s="28">
        <v>2285</v>
      </c>
      <c r="X39" s="28">
        <v>812</v>
      </c>
      <c r="Y39" s="28">
        <v>876</v>
      </c>
      <c r="Z39" s="28">
        <v>1688</v>
      </c>
      <c r="AA39" s="26">
        <v>6253</v>
      </c>
      <c r="AB39" s="28">
        <v>257</v>
      </c>
      <c r="AC39" s="28">
        <v>6</v>
      </c>
      <c r="AD39" s="28">
        <v>4268</v>
      </c>
      <c r="AE39" s="28">
        <v>63</v>
      </c>
      <c r="AF39" s="28">
        <v>14</v>
      </c>
      <c r="AG39" s="30">
        <v>0.93345024921543285</v>
      </c>
      <c r="AH39" s="28">
        <v>1983</v>
      </c>
      <c r="AI39" s="28">
        <v>428</v>
      </c>
      <c r="AJ39" s="26">
        <v>7310</v>
      </c>
      <c r="AK39" s="26">
        <v>2228</v>
      </c>
      <c r="AL39" s="26">
        <v>2157</v>
      </c>
      <c r="AM39" s="26">
        <v>394</v>
      </c>
      <c r="AN39" s="26">
        <v>314</v>
      </c>
      <c r="AO39" s="26">
        <v>35</v>
      </c>
      <c r="AP39" s="26">
        <v>20</v>
      </c>
      <c r="AQ39" s="26">
        <v>359</v>
      </c>
      <c r="AR39" s="26">
        <v>294</v>
      </c>
      <c r="AS39" s="26">
        <v>167618</v>
      </c>
      <c r="AT39" s="26">
        <v>154637</v>
      </c>
      <c r="AU39" s="26">
        <v>13505</v>
      </c>
      <c r="AV39" s="26">
        <v>319577</v>
      </c>
      <c r="AW39" s="26">
        <v>295563</v>
      </c>
      <c r="AX39" s="26">
        <v>29088</v>
      </c>
      <c r="AY39" s="31">
        <f>'Tabela '!$L39/'Tabela '!$J39</f>
        <v>6.8678076128651525E-2</v>
      </c>
      <c r="AZ39" s="31">
        <f>'Tabela '!$M39/'Tabela '!$J39</f>
        <v>3.3933313661847152E-3</v>
      </c>
      <c r="BA39" s="31">
        <f t="shared" si="0"/>
        <v>4.9409237379162189E-2</v>
      </c>
      <c r="BB39" s="31">
        <f t="shared" si="1"/>
        <v>0.51851851851851849</v>
      </c>
      <c r="BC39" s="31">
        <f t="shared" si="2"/>
        <v>0.60573932711337286</v>
      </c>
      <c r="BD39" s="31">
        <f>'Tabela '!$BC39-'Tabela '!$BB39</f>
        <v>8.7220808594854371E-2</v>
      </c>
      <c r="BE39" s="31">
        <f t="shared" si="3"/>
        <v>0.27058129241664208</v>
      </c>
      <c r="BF39" s="31">
        <f t="shared" si="4"/>
        <v>0.31609619356742402</v>
      </c>
      <c r="BG39" s="31">
        <f t="shared" si="5"/>
        <v>0.27670404249041014</v>
      </c>
      <c r="BH39" s="29">
        <f t="shared" si="6"/>
        <v>4330.9693415089314</v>
      </c>
      <c r="BI39" s="32">
        <f t="shared" si="7"/>
        <v>1198.396724697551</v>
      </c>
      <c r="BJ39" s="30">
        <f t="shared" si="8"/>
        <v>5.083427781098139E-2</v>
      </c>
      <c r="BK39" s="30">
        <f t="shared" si="9"/>
        <v>0.15915755798453746</v>
      </c>
      <c r="BL39" s="31">
        <f>IFERROR('Tabela '!$J39/'Tabela '!$K39-1,"")</f>
        <v>7.8269169583200737E-2</v>
      </c>
      <c r="BM39" s="30">
        <f t="shared" si="10"/>
        <v>0.73902322621699013</v>
      </c>
      <c r="BN39" s="33">
        <f>IFERROR('Tabela '!$J39/'Tabela '!$I39,"")</f>
        <v>18.596662587729167</v>
      </c>
      <c r="BO39" s="31">
        <f t="shared" si="11"/>
        <v>6.6549750784567152E-2</v>
      </c>
      <c r="BP39" s="31">
        <f t="shared" si="12"/>
        <v>0.18303489016060551</v>
      </c>
      <c r="BQ39" s="31">
        <f t="shared" si="13"/>
        <v>3.9505261214694477E-2</v>
      </c>
      <c r="BR39" s="30">
        <v>0.5071</v>
      </c>
      <c r="BS39" s="31">
        <f t="shared" si="14"/>
        <v>2.372161713125346E-2</v>
      </c>
      <c r="BT39" s="31">
        <f t="shared" si="15"/>
        <v>5.5381207310319363E-4</v>
      </c>
      <c r="BU39" s="31">
        <f t="shared" si="16"/>
        <v>1.4761012183692596E-2</v>
      </c>
      <c r="BV39" s="31">
        <f t="shared" si="17"/>
        <v>3.2802249297094657E-3</v>
      </c>
      <c r="BW39" s="31">
        <f t="shared" si="18"/>
        <v>0.18175310213172127</v>
      </c>
      <c r="BX39" s="31">
        <f t="shared" si="19"/>
        <v>6.4587973273942098E-2</v>
      </c>
      <c r="BY39" s="31">
        <f t="shared" si="20"/>
        <v>6.9678650970410441E-2</v>
      </c>
      <c r="BZ39" s="31">
        <f t="shared" si="21"/>
        <v>0.13426662424435254</v>
      </c>
      <c r="CA39" s="31">
        <f>IFERROR('Tabela '!$V39/'Tabela '!$K39,"")</f>
        <v>0.23822780782691697</v>
      </c>
      <c r="CB39" s="31">
        <f t="shared" si="22"/>
        <v>0.49737511931275852</v>
      </c>
      <c r="CC39" s="34">
        <f>IFERROR('Tabela '!$AJ39/'Tabela '!$K39,"")</f>
        <v>0.58145084314349349</v>
      </c>
      <c r="CD39" s="35">
        <f>IFERROR('Tabela '!$AJ39/'Tabela '!$AK39,"")</f>
        <v>3.2809694793536806</v>
      </c>
      <c r="CE39" s="34">
        <f t="shared" si="23"/>
        <v>0.6952120383036936</v>
      </c>
      <c r="CF39" s="31">
        <f t="shared" si="24"/>
        <v>0.17721921730830417</v>
      </c>
      <c r="CG39" s="31">
        <f t="shared" si="25"/>
        <v>0.15911773384479197</v>
      </c>
      <c r="CH39" s="31">
        <f t="shared" si="26"/>
        <v>-3.1867145421903054E-2</v>
      </c>
      <c r="CI39" s="31">
        <f t="shared" si="27"/>
        <v>-1.8101483463512202E-2</v>
      </c>
      <c r="CJ39" s="30">
        <f t="shared" si="28"/>
        <v>0.17684021543985637</v>
      </c>
      <c r="CK39" s="30">
        <f t="shared" si="29"/>
        <v>0.14557255447380624</v>
      </c>
      <c r="CL39" s="30">
        <f t="shared" si="30"/>
        <v>-3.1267660966050131E-2</v>
      </c>
      <c r="CM39" s="30">
        <f t="shared" si="31"/>
        <v>-0.20304568527918787</v>
      </c>
      <c r="CN39" s="30">
        <f>IFERROR('Tabela '!$AO39/'Tabela '!$AK39,"")</f>
        <v>1.570915619389587E-2</v>
      </c>
      <c r="CO39" s="30">
        <f>IFERROR('Tabela '!$AP39/'Tabela '!$AL39,"")</f>
        <v>9.2721372276309694E-3</v>
      </c>
      <c r="CP39" s="30">
        <f>IFERROR('Tabela '!$CO39-'Tabela '!$CN39,"")</f>
        <v>-6.4370189662649006E-3</v>
      </c>
      <c r="CQ39" s="30">
        <f t="shared" si="32"/>
        <v>-0.20304568527918787</v>
      </c>
      <c r="CR39" s="30">
        <f>IFERROR('Tabela '!$AQ39/'Tabela '!$AK39,"")</f>
        <v>0.1611310592459605</v>
      </c>
      <c r="CS39" s="30">
        <f>IFERROR('Tabela '!$AR39/'Tabela '!$AL39,"")</f>
        <v>0.13630041724617525</v>
      </c>
      <c r="CT39" s="30">
        <f>IFERROR('Tabela '!$CS39-'Tabela '!$CR39,"")</f>
        <v>-2.4830641999785241E-2</v>
      </c>
      <c r="CU39" s="30">
        <f t="shared" si="33"/>
        <v>-0.18105849582172706</v>
      </c>
      <c r="CV39" s="35">
        <f>IFERROR('Tabela '!$AS39/'Tabela '!$K39,"")</f>
        <v>13.332643970728602</v>
      </c>
      <c r="CW39" s="35">
        <f>IFERROR('Tabela '!$AV39/'Tabela '!$J39,"")</f>
        <v>23.574579521982887</v>
      </c>
      <c r="CX39" s="30">
        <f>IFERROR('Tabela '!$AV39/'Tabela '!$AS39-1,"")</f>
        <v>0.90657924566574</v>
      </c>
      <c r="CY39" s="34">
        <f>IFERROR('Tabela '!$CW39/'Tabela '!$CV39-1,"")</f>
        <v>0.7681848831889706</v>
      </c>
      <c r="CZ39" s="30">
        <f>IFERROR('Tabela '!$AU39/'Tabela '!$AT39,"")</f>
        <v>8.7333561825436348E-2</v>
      </c>
      <c r="DA39" s="30">
        <f t="shared" si="34"/>
        <v>9.8415566224459766E-2</v>
      </c>
      <c r="DB39" s="30">
        <f t="shared" si="35"/>
        <v>1.1082004399023418E-2</v>
      </c>
      <c r="DC39" s="36">
        <f t="shared" si="36"/>
        <v>31.480186480186479</v>
      </c>
      <c r="DD39" s="36">
        <f t="shared" si="37"/>
        <v>87.089820359281433</v>
      </c>
      <c r="DE39" s="30">
        <f t="shared" si="38"/>
        <v>1.7664963298135312</v>
      </c>
      <c r="DH39" s="23"/>
      <c r="DQ39" s="23"/>
      <c r="DR39" s="23"/>
      <c r="DU39" s="23"/>
      <c r="DV39" s="23"/>
      <c r="DX39" s="23"/>
      <c r="EA39" s="23"/>
      <c r="EB39" s="23"/>
    </row>
    <row r="40" spans="1:132" ht="13.8" x14ac:dyDescent="0.25">
      <c r="A40" s="11" t="s">
        <v>133</v>
      </c>
      <c r="B40" s="11">
        <v>43</v>
      </c>
      <c r="C40" s="11">
        <v>4301925</v>
      </c>
      <c r="D40" s="11">
        <v>430192</v>
      </c>
      <c r="E40" s="54" t="s">
        <v>728</v>
      </c>
      <c r="F40" s="54" t="s">
        <v>762</v>
      </c>
      <c r="G40" s="54" t="s">
        <v>763</v>
      </c>
      <c r="H40" s="12" t="s">
        <v>169</v>
      </c>
      <c r="I40" s="13">
        <v>147.13900000000001</v>
      </c>
      <c r="J40" s="14">
        <v>1655</v>
      </c>
      <c r="K40" s="13">
        <v>2003</v>
      </c>
      <c r="L40" s="13">
        <v>63</v>
      </c>
      <c r="M40" s="13">
        <v>1</v>
      </c>
      <c r="N40" s="13">
        <v>524</v>
      </c>
      <c r="O40" s="13">
        <v>684</v>
      </c>
      <c r="P40" s="13">
        <v>1388</v>
      </c>
      <c r="Q40" s="15">
        <v>377</v>
      </c>
      <c r="R40" s="15">
        <v>24</v>
      </c>
      <c r="S40" s="15">
        <v>1526675</v>
      </c>
      <c r="T40" s="13">
        <v>1822</v>
      </c>
      <c r="U40" s="16">
        <v>403</v>
      </c>
      <c r="V40" s="15">
        <v>447</v>
      </c>
      <c r="W40" s="15">
        <v>30</v>
      </c>
      <c r="X40" s="15">
        <v>39</v>
      </c>
      <c r="Y40" s="15">
        <v>75</v>
      </c>
      <c r="Z40" s="15">
        <v>114</v>
      </c>
      <c r="AA40" s="13">
        <v>1049</v>
      </c>
      <c r="AB40" s="15">
        <v>56</v>
      </c>
      <c r="AC40" s="15" t="e">
        <v>#NULL!</v>
      </c>
      <c r="AD40" s="15">
        <v>621</v>
      </c>
      <c r="AE40" s="15">
        <v>6</v>
      </c>
      <c r="AF40" s="15">
        <v>1</v>
      </c>
      <c r="AG40" s="17">
        <v>0.92590559824368823</v>
      </c>
      <c r="AH40" s="15">
        <v>290</v>
      </c>
      <c r="AI40" s="15">
        <v>59</v>
      </c>
      <c r="AJ40" s="13">
        <v>1419</v>
      </c>
      <c r="AK40" s="13">
        <v>133</v>
      </c>
      <c r="AL40" s="13">
        <v>195</v>
      </c>
      <c r="AM40" s="13">
        <v>2</v>
      </c>
      <c r="AN40" s="13">
        <v>6</v>
      </c>
      <c r="AO40" s="13">
        <v>0</v>
      </c>
      <c r="AP40" s="13">
        <v>4</v>
      </c>
      <c r="AQ40" s="13">
        <v>2</v>
      </c>
      <c r="AR40" s="13">
        <v>2</v>
      </c>
      <c r="AS40" s="13">
        <v>27049</v>
      </c>
      <c r="AT40" s="13">
        <v>26414</v>
      </c>
      <c r="AU40" s="13">
        <v>702</v>
      </c>
      <c r="AV40" s="13">
        <v>48888</v>
      </c>
      <c r="AW40" s="13">
        <v>47618</v>
      </c>
      <c r="AX40" s="13">
        <v>1322</v>
      </c>
      <c r="AY40" s="18">
        <f>'Tabela '!$L40/'Tabela '!$J40</f>
        <v>3.8066465256797584E-2</v>
      </c>
      <c r="AZ40" s="18">
        <f>'Tabela '!$M40/'Tabela '!$J40</f>
        <v>6.0422960725075529E-4</v>
      </c>
      <c r="BA40" s="18">
        <f t="shared" si="0"/>
        <v>1.5873015873015872E-2</v>
      </c>
      <c r="BB40" s="18">
        <f t="shared" si="1"/>
        <v>0.37752161383285304</v>
      </c>
      <c r="BC40" s="18">
        <f t="shared" si="2"/>
        <v>0.49279538904899134</v>
      </c>
      <c r="BD40" s="18">
        <f>'Tabela '!$BC40-'Tabela '!$BB40</f>
        <v>0.1152737752161383</v>
      </c>
      <c r="BE40" s="18">
        <f t="shared" si="3"/>
        <v>0.31661631419939579</v>
      </c>
      <c r="BF40" s="18">
        <f t="shared" si="4"/>
        <v>0.41329305135951661</v>
      </c>
      <c r="BG40" s="18">
        <f t="shared" si="5"/>
        <v>0.22779456193353476</v>
      </c>
      <c r="BH40" s="16">
        <f t="shared" si="6"/>
        <v>4049.5358090185678</v>
      </c>
      <c r="BI40" s="37">
        <f t="shared" si="7"/>
        <v>922.46223564954687</v>
      </c>
      <c r="BJ40" s="17">
        <f t="shared" si="8"/>
        <v>3.1228010963835706E-2</v>
      </c>
      <c r="BK40" s="17">
        <f t="shared" si="9"/>
        <v>6.3660477453580902E-2</v>
      </c>
      <c r="BL40" s="18">
        <f>IFERROR('Tabela '!$J40/'Tabela '!$K40-1,"")</f>
        <v>-0.17373939091362955</v>
      </c>
      <c r="BM40" s="17">
        <f t="shared" si="10"/>
        <v>0.20119820269595606</v>
      </c>
      <c r="BN40" s="19">
        <f>IFERROR('Tabela '!$J40/'Tabela '!$I40,"")</f>
        <v>11.247867662550377</v>
      </c>
      <c r="BO40" s="18">
        <f t="shared" si="11"/>
        <v>7.4094401756311767E-2</v>
      </c>
      <c r="BP40" s="18">
        <f t="shared" si="12"/>
        <v>0.15916575192096596</v>
      </c>
      <c r="BQ40" s="18">
        <f t="shared" si="13"/>
        <v>3.2381997804610319E-2</v>
      </c>
      <c r="BR40" s="17">
        <v>0.41489999999999999</v>
      </c>
      <c r="BS40" s="18">
        <f t="shared" si="14"/>
        <v>3.0735455543358946E-2</v>
      </c>
      <c r="BT40" s="18" t="str">
        <f t="shared" si="15"/>
        <v/>
      </c>
      <c r="BU40" s="18">
        <f t="shared" si="16"/>
        <v>9.6618357487922701E-3</v>
      </c>
      <c r="BV40" s="18">
        <f t="shared" si="17"/>
        <v>1.6103059581320451E-3</v>
      </c>
      <c r="BW40" s="18">
        <f t="shared" si="18"/>
        <v>1.4977533699450823E-2</v>
      </c>
      <c r="BX40" s="18">
        <f t="shared" si="19"/>
        <v>1.9470793809286072E-2</v>
      </c>
      <c r="BY40" s="18">
        <f t="shared" si="20"/>
        <v>3.7443834248627059E-2</v>
      </c>
      <c r="BZ40" s="18">
        <f t="shared" si="21"/>
        <v>5.6914628057913128E-2</v>
      </c>
      <c r="CA40" s="18">
        <f>IFERROR('Tabela '!$V40/'Tabela '!$K40,"")</f>
        <v>0.22316525212181729</v>
      </c>
      <c r="CB40" s="18">
        <f t="shared" si="22"/>
        <v>0.52371442835746385</v>
      </c>
      <c r="CC40" s="20">
        <f>IFERROR('Tabela '!$AJ40/'Tabela '!$K40,"")</f>
        <v>0.70843734398402392</v>
      </c>
      <c r="CD40" s="21">
        <f>IFERROR('Tabela '!$AJ40/'Tabela '!$AK40,"")</f>
        <v>10.669172932330827</v>
      </c>
      <c r="CE40" s="20">
        <f t="shared" si="23"/>
        <v>0.90627202255109229</v>
      </c>
      <c r="CF40" s="18">
        <f t="shared" si="24"/>
        <v>6.6400399400898646E-2</v>
      </c>
      <c r="CG40" s="18">
        <f t="shared" si="25"/>
        <v>0.11782477341389729</v>
      </c>
      <c r="CH40" s="18">
        <f t="shared" si="26"/>
        <v>0.46616541353383467</v>
      </c>
      <c r="CI40" s="18">
        <f t="shared" si="27"/>
        <v>5.1424374012998639E-2</v>
      </c>
      <c r="CJ40" s="17">
        <f t="shared" si="28"/>
        <v>1.5037593984962405E-2</v>
      </c>
      <c r="CK40" s="17">
        <f t="shared" si="29"/>
        <v>3.0769230769230771E-2</v>
      </c>
      <c r="CL40" s="17">
        <f t="shared" si="30"/>
        <v>1.5731636784268366E-2</v>
      </c>
      <c r="CM40" s="17">
        <f t="shared" si="31"/>
        <v>2</v>
      </c>
      <c r="CN40" s="17">
        <f>IFERROR('Tabela '!$AO40/'Tabela '!$AK40,"")</f>
        <v>0</v>
      </c>
      <c r="CO40" s="17">
        <f>IFERROR('Tabela '!$AP40/'Tabela '!$AL40,"")</f>
        <v>2.0512820512820513E-2</v>
      </c>
      <c r="CP40" s="17">
        <f>IFERROR('Tabela '!$CO40-'Tabela '!$CN40,"")</f>
        <v>2.0512820512820513E-2</v>
      </c>
      <c r="CQ40" s="17">
        <f t="shared" si="32"/>
        <v>2</v>
      </c>
      <c r="CR40" s="17">
        <f>IFERROR('Tabela '!$AQ40/'Tabela '!$AK40,"")</f>
        <v>1.5037593984962405E-2</v>
      </c>
      <c r="CS40" s="17">
        <f>IFERROR('Tabela '!$AR40/'Tabela '!$AL40,"")</f>
        <v>1.0256410256410256E-2</v>
      </c>
      <c r="CT40" s="17">
        <f>IFERROR('Tabela '!$CS40-'Tabela '!$CR40,"")</f>
        <v>-4.7811837285521488E-3</v>
      </c>
      <c r="CU40" s="17">
        <f t="shared" si="33"/>
        <v>0</v>
      </c>
      <c r="CV40" s="21">
        <f>IFERROR('Tabela '!$AS40/'Tabela '!$K40,"")</f>
        <v>13.504243634548178</v>
      </c>
      <c r="CW40" s="21">
        <f>IFERROR('Tabela '!$AV40/'Tabela '!$J40,"")</f>
        <v>29.539577039274924</v>
      </c>
      <c r="CX40" s="17">
        <f>IFERROR('Tabela '!$AV40/'Tabela '!$AS40-1,"")</f>
        <v>0.80738659469851015</v>
      </c>
      <c r="CY40" s="20">
        <f>IFERROR('Tabela '!$CW40/'Tabela '!$CV40-1,"")</f>
        <v>1.1874292140067162</v>
      </c>
      <c r="CZ40" s="17">
        <f>IFERROR('Tabela '!$AU40/'Tabela '!$AT40,"")</f>
        <v>2.6576815325206331E-2</v>
      </c>
      <c r="DA40" s="17">
        <f t="shared" si="34"/>
        <v>2.7762610777437104E-2</v>
      </c>
      <c r="DB40" s="17">
        <f t="shared" si="35"/>
        <v>1.1857954522307736E-3</v>
      </c>
      <c r="DC40" s="22">
        <f t="shared" si="36"/>
        <v>351</v>
      </c>
      <c r="DD40" s="22">
        <f t="shared" si="37"/>
        <v>132.19999999999999</v>
      </c>
      <c r="DE40" s="17">
        <f t="shared" si="38"/>
        <v>-0.62336182336182344</v>
      </c>
      <c r="DH40" s="23"/>
      <c r="DQ40" s="23"/>
      <c r="DR40" s="23"/>
      <c r="DU40" s="23"/>
      <c r="DV40" s="23"/>
      <c r="DX40" s="23"/>
      <c r="EA40" s="23"/>
      <c r="EB40" s="23"/>
    </row>
    <row r="41" spans="1:132" ht="13.8" x14ac:dyDescent="0.25">
      <c r="A41" s="24" t="s">
        <v>133</v>
      </c>
      <c r="B41" s="24">
        <v>43</v>
      </c>
      <c r="C41" s="24">
        <v>4301958</v>
      </c>
      <c r="D41" s="24">
        <v>430195</v>
      </c>
      <c r="E41" s="55" t="s">
        <v>728</v>
      </c>
      <c r="F41" s="55" t="s">
        <v>740</v>
      </c>
      <c r="G41" s="55" t="s">
        <v>776</v>
      </c>
      <c r="H41" s="25" t="s">
        <v>170</v>
      </c>
      <c r="I41" s="26">
        <v>60.033000000000001</v>
      </c>
      <c r="J41" s="27">
        <v>2551</v>
      </c>
      <c r="K41" s="26">
        <v>2367</v>
      </c>
      <c r="L41" s="26">
        <v>377</v>
      </c>
      <c r="M41" s="26">
        <v>7</v>
      </c>
      <c r="N41" s="26">
        <v>1026</v>
      </c>
      <c r="O41" s="26">
        <v>1263</v>
      </c>
      <c r="P41" s="26">
        <v>2048</v>
      </c>
      <c r="Q41" s="28">
        <v>428</v>
      </c>
      <c r="R41" s="28">
        <v>44</v>
      </c>
      <c r="S41" s="28">
        <v>1747884</v>
      </c>
      <c r="T41" s="26">
        <v>2119</v>
      </c>
      <c r="U41" s="29">
        <v>1522</v>
      </c>
      <c r="V41" s="28">
        <v>584</v>
      </c>
      <c r="W41" s="28">
        <v>129</v>
      </c>
      <c r="X41" s="28">
        <v>122</v>
      </c>
      <c r="Y41" s="28">
        <v>187</v>
      </c>
      <c r="Z41" s="28">
        <v>309</v>
      </c>
      <c r="AA41" s="26">
        <v>1177</v>
      </c>
      <c r="AB41" s="28">
        <v>36</v>
      </c>
      <c r="AC41" s="28" t="e">
        <v>#NULL!</v>
      </c>
      <c r="AD41" s="28">
        <v>719</v>
      </c>
      <c r="AE41" s="28">
        <v>3</v>
      </c>
      <c r="AF41" s="28">
        <v>3</v>
      </c>
      <c r="AG41" s="30">
        <v>0.95327984898537044</v>
      </c>
      <c r="AH41" s="28">
        <v>341</v>
      </c>
      <c r="AI41" s="28">
        <v>129</v>
      </c>
      <c r="AJ41" s="26">
        <v>1718</v>
      </c>
      <c r="AK41" s="26">
        <v>1109</v>
      </c>
      <c r="AL41" s="26">
        <v>1061</v>
      </c>
      <c r="AM41" s="26">
        <v>882</v>
      </c>
      <c r="AN41" s="26">
        <v>669</v>
      </c>
      <c r="AO41" s="26">
        <v>536</v>
      </c>
      <c r="AP41" s="26">
        <v>402</v>
      </c>
      <c r="AQ41" s="26">
        <v>346</v>
      </c>
      <c r="AR41" s="26">
        <v>267</v>
      </c>
      <c r="AS41" s="26">
        <v>73415</v>
      </c>
      <c r="AT41" s="26">
        <v>65837</v>
      </c>
      <c r="AU41" s="26">
        <v>28257</v>
      </c>
      <c r="AV41" s="26">
        <v>131239</v>
      </c>
      <c r="AW41" s="26">
        <v>117059</v>
      </c>
      <c r="AX41" s="26">
        <v>37688</v>
      </c>
      <c r="AY41" s="31">
        <f>'Tabela '!$L41/'Tabela '!$J41</f>
        <v>0.14778518228145826</v>
      </c>
      <c r="AZ41" s="31">
        <f>'Tabela '!$M41/'Tabela '!$J41</f>
        <v>2.7440219521756176E-3</v>
      </c>
      <c r="BA41" s="31">
        <f t="shared" si="0"/>
        <v>1.8567639257294429E-2</v>
      </c>
      <c r="BB41" s="31">
        <f t="shared" si="1"/>
        <v>0.5009765625</v>
      </c>
      <c r="BC41" s="31">
        <f t="shared" si="2"/>
        <v>0.61669921875</v>
      </c>
      <c r="BD41" s="31">
        <f>'Tabela '!$BC41-'Tabela '!$BB41</f>
        <v>0.11572265625</v>
      </c>
      <c r="BE41" s="31">
        <f t="shared" si="3"/>
        <v>0.40219521756174048</v>
      </c>
      <c r="BF41" s="31">
        <f t="shared" si="4"/>
        <v>0.49509996079968638</v>
      </c>
      <c r="BG41" s="31">
        <f t="shared" si="5"/>
        <v>0.16777734221873775</v>
      </c>
      <c r="BH41" s="29">
        <f t="shared" si="6"/>
        <v>4083.8411214953271</v>
      </c>
      <c r="BI41" s="32">
        <f t="shared" si="7"/>
        <v>685.17600940807529</v>
      </c>
      <c r="BJ41" s="30">
        <f t="shared" si="8"/>
        <v>1.3318327631268145E-2</v>
      </c>
      <c r="BK41" s="30">
        <f t="shared" si="9"/>
        <v>0.10280373831775701</v>
      </c>
      <c r="BL41" s="31">
        <f>IFERROR('Tabela '!$J41/'Tabela '!$K41-1,"")</f>
        <v>7.773553020701307E-2</v>
      </c>
      <c r="BM41" s="30">
        <f t="shared" si="10"/>
        <v>0.64300802703844528</v>
      </c>
      <c r="BN41" s="33">
        <f>IFERROR('Tabela '!$J41/'Tabela '!$I41,"")</f>
        <v>42.493295354221843</v>
      </c>
      <c r="BO41" s="31">
        <f t="shared" si="11"/>
        <v>4.6720151014629563E-2</v>
      </c>
      <c r="BP41" s="31">
        <f t="shared" si="12"/>
        <v>0.16092496460594621</v>
      </c>
      <c r="BQ41" s="31">
        <f t="shared" si="13"/>
        <v>6.0877772534214253E-2</v>
      </c>
      <c r="BR41" s="30">
        <v>0.3947</v>
      </c>
      <c r="BS41" s="31">
        <f t="shared" si="14"/>
        <v>1.6989145823501653E-2</v>
      </c>
      <c r="BT41" s="31" t="str">
        <f t="shared" si="15"/>
        <v/>
      </c>
      <c r="BU41" s="31">
        <f t="shared" si="16"/>
        <v>4.172461752433936E-3</v>
      </c>
      <c r="BV41" s="31">
        <f t="shared" si="17"/>
        <v>4.172461752433936E-3</v>
      </c>
      <c r="BW41" s="31">
        <f t="shared" si="18"/>
        <v>5.4499366286438533E-2</v>
      </c>
      <c r="BX41" s="31">
        <f t="shared" si="19"/>
        <v>5.1542036332910858E-2</v>
      </c>
      <c r="BY41" s="31">
        <f t="shared" si="20"/>
        <v>7.9002957329953521E-2</v>
      </c>
      <c r="BZ41" s="31">
        <f t="shared" si="21"/>
        <v>0.13054499366286437</v>
      </c>
      <c r="CA41" s="31">
        <f>IFERROR('Tabela '!$V41/'Tabela '!$K41,"")</f>
        <v>0.24672581326573723</v>
      </c>
      <c r="CB41" s="31">
        <f t="shared" si="22"/>
        <v>0.49725390790029572</v>
      </c>
      <c r="CC41" s="34">
        <f>IFERROR('Tabela '!$AJ41/'Tabela '!$K41,"")</f>
        <v>0.72581326573722016</v>
      </c>
      <c r="CD41" s="35">
        <f>IFERROR('Tabela '!$AJ41/'Tabela '!$AK41,"")</f>
        <v>1.5491433724075745</v>
      </c>
      <c r="CE41" s="34">
        <f t="shared" si="23"/>
        <v>0.35448195576251457</v>
      </c>
      <c r="CF41" s="31">
        <f t="shared" si="24"/>
        <v>0.46852555978031263</v>
      </c>
      <c r="CG41" s="31">
        <f t="shared" si="25"/>
        <v>0.4159153273226186</v>
      </c>
      <c r="CH41" s="31">
        <f t="shared" si="26"/>
        <v>-4.3282236248872841E-2</v>
      </c>
      <c r="CI41" s="31">
        <f t="shared" si="27"/>
        <v>-5.2610232457694028E-2</v>
      </c>
      <c r="CJ41" s="30">
        <f t="shared" si="28"/>
        <v>0.79531109107303877</v>
      </c>
      <c r="CK41" s="30">
        <f t="shared" si="29"/>
        <v>0.63053722902921772</v>
      </c>
      <c r="CL41" s="30">
        <f t="shared" si="30"/>
        <v>-0.16477386204382105</v>
      </c>
      <c r="CM41" s="30">
        <f t="shared" si="31"/>
        <v>-0.24149659863945583</v>
      </c>
      <c r="CN41" s="30">
        <f>IFERROR('Tabela '!$AO41/'Tabela '!$AK41,"")</f>
        <v>0.48331830477908028</v>
      </c>
      <c r="CO41" s="30">
        <f>IFERROR('Tabela '!$AP41/'Tabela '!$AL41,"")</f>
        <v>0.37888784165881245</v>
      </c>
      <c r="CP41" s="30">
        <f>IFERROR('Tabela '!$CO41-'Tabela '!$CN41,"")</f>
        <v>-0.10443046312026782</v>
      </c>
      <c r="CQ41" s="30">
        <f t="shared" si="32"/>
        <v>-0.24149659863945583</v>
      </c>
      <c r="CR41" s="30">
        <f>IFERROR('Tabela '!$AQ41/'Tabela '!$AK41,"")</f>
        <v>0.31199278629395855</v>
      </c>
      <c r="CS41" s="30">
        <f>IFERROR('Tabela '!$AR41/'Tabela '!$AL41,"")</f>
        <v>0.25164938737040526</v>
      </c>
      <c r="CT41" s="30">
        <f>IFERROR('Tabela '!$CS41-'Tabela '!$CR41,"")</f>
        <v>-6.0343398923553282E-2</v>
      </c>
      <c r="CU41" s="30">
        <f t="shared" si="33"/>
        <v>-0.22832369942196529</v>
      </c>
      <c r="CV41" s="35">
        <f>IFERROR('Tabela '!$AS41/'Tabela '!$K41,"")</f>
        <v>31.01605407689058</v>
      </c>
      <c r="CW41" s="35">
        <f>IFERROR('Tabela '!$AV41/'Tabela '!$J41,"")</f>
        <v>51.446099568796548</v>
      </c>
      <c r="CX41" s="30">
        <f>IFERROR('Tabela '!$AV41/'Tabela '!$AS41-1,"")</f>
        <v>0.78763195532248176</v>
      </c>
      <c r="CY41" s="34">
        <f>IFERROR('Tabela '!$CW41/'Tabela '!$CV41-1,"")</f>
        <v>0.65869260613418823</v>
      </c>
      <c r="CZ41" s="30">
        <f>IFERROR('Tabela '!$AU41/'Tabela '!$AT41,"")</f>
        <v>0.42919634855780187</v>
      </c>
      <c r="DA41" s="30">
        <f t="shared" si="34"/>
        <v>0.3219573035819544</v>
      </c>
      <c r="DB41" s="30">
        <f t="shared" si="35"/>
        <v>-0.10723904497584746</v>
      </c>
      <c r="DC41" s="36">
        <f t="shared" si="36"/>
        <v>19.927362482369535</v>
      </c>
      <c r="DD41" s="36">
        <f t="shared" si="37"/>
        <v>35.189542483660134</v>
      </c>
      <c r="DE41" s="30">
        <f t="shared" si="38"/>
        <v>0.76589061973422767</v>
      </c>
      <c r="DH41" s="23"/>
      <c r="DQ41" s="23"/>
      <c r="DR41" s="23"/>
      <c r="DU41" s="23"/>
      <c r="DV41" s="23"/>
      <c r="DX41" s="23"/>
      <c r="EA41" s="23"/>
      <c r="EB41" s="23"/>
    </row>
    <row r="42" spans="1:132" ht="13.8" x14ac:dyDescent="0.25">
      <c r="A42" s="11" t="s">
        <v>133</v>
      </c>
      <c r="B42" s="11">
        <v>43</v>
      </c>
      <c r="C42" s="11">
        <v>4302006</v>
      </c>
      <c r="D42" s="11">
        <v>430200</v>
      </c>
      <c r="E42" s="54" t="s">
        <v>728</v>
      </c>
      <c r="F42" s="54" t="s">
        <v>777</v>
      </c>
      <c r="G42" s="54" t="s">
        <v>745</v>
      </c>
      <c r="H42" s="12" t="s">
        <v>171</v>
      </c>
      <c r="I42" s="13">
        <v>648.89599999999996</v>
      </c>
      <c r="J42" s="14">
        <v>11182</v>
      </c>
      <c r="K42" s="13">
        <v>11133</v>
      </c>
      <c r="L42" s="13">
        <v>460</v>
      </c>
      <c r="M42" s="13">
        <v>6</v>
      </c>
      <c r="N42" s="13">
        <v>2383</v>
      </c>
      <c r="O42" s="13">
        <v>2991</v>
      </c>
      <c r="P42" s="13">
        <v>5878</v>
      </c>
      <c r="Q42" s="15">
        <v>3232</v>
      </c>
      <c r="R42" s="15">
        <v>327</v>
      </c>
      <c r="S42" s="15">
        <v>13648631</v>
      </c>
      <c r="T42" s="13">
        <v>9389</v>
      </c>
      <c r="U42" s="16">
        <v>3531</v>
      </c>
      <c r="V42" s="15">
        <v>2624</v>
      </c>
      <c r="W42" s="15">
        <v>991</v>
      </c>
      <c r="X42" s="15">
        <v>149</v>
      </c>
      <c r="Y42" s="15">
        <v>2784</v>
      </c>
      <c r="Z42" s="15">
        <v>2933</v>
      </c>
      <c r="AA42" s="13">
        <v>5729</v>
      </c>
      <c r="AB42" s="15">
        <v>523</v>
      </c>
      <c r="AC42" s="15">
        <v>6</v>
      </c>
      <c r="AD42" s="15">
        <v>3593</v>
      </c>
      <c r="AE42" s="15">
        <v>164</v>
      </c>
      <c r="AF42" s="15">
        <v>13</v>
      </c>
      <c r="AG42" s="17">
        <v>0.86462882096069871</v>
      </c>
      <c r="AH42" s="15">
        <v>1341</v>
      </c>
      <c r="AI42" s="15">
        <v>265</v>
      </c>
      <c r="AJ42" s="13">
        <v>6577</v>
      </c>
      <c r="AK42" s="13">
        <v>800</v>
      </c>
      <c r="AL42" s="13">
        <v>834</v>
      </c>
      <c r="AM42" s="13">
        <v>31</v>
      </c>
      <c r="AN42" s="13">
        <v>31</v>
      </c>
      <c r="AO42" s="13">
        <v>13</v>
      </c>
      <c r="AP42" s="13">
        <v>5</v>
      </c>
      <c r="AQ42" s="13">
        <v>18</v>
      </c>
      <c r="AR42" s="13">
        <v>26</v>
      </c>
      <c r="AS42" s="13">
        <v>104410</v>
      </c>
      <c r="AT42" s="13">
        <v>98162</v>
      </c>
      <c r="AU42" s="13">
        <v>4837</v>
      </c>
      <c r="AV42" s="13">
        <v>204883</v>
      </c>
      <c r="AW42" s="13">
        <v>196638</v>
      </c>
      <c r="AX42" s="13">
        <v>7769</v>
      </c>
      <c r="AY42" s="18">
        <f>'Tabela '!$L42/'Tabela '!$J42</f>
        <v>4.1137542478984081E-2</v>
      </c>
      <c r="AZ42" s="18">
        <f>'Tabela '!$M42/'Tabela '!$J42</f>
        <v>5.3657664103022714E-4</v>
      </c>
      <c r="BA42" s="18">
        <f t="shared" si="0"/>
        <v>1.3043478260869565E-2</v>
      </c>
      <c r="BB42" s="18">
        <f t="shared" si="1"/>
        <v>0.40541000340251787</v>
      </c>
      <c r="BC42" s="18">
        <f t="shared" si="2"/>
        <v>0.50884654644436889</v>
      </c>
      <c r="BD42" s="18">
        <f>'Tabela '!$BC42-'Tabela '!$BB42</f>
        <v>0.10343654304185101</v>
      </c>
      <c r="BE42" s="18">
        <f t="shared" si="3"/>
        <v>0.21311035592917188</v>
      </c>
      <c r="BF42" s="18">
        <f t="shared" si="4"/>
        <v>0.26748345555356823</v>
      </c>
      <c r="BG42" s="18">
        <f t="shared" si="5"/>
        <v>0.28903595063494902</v>
      </c>
      <c r="BH42" s="16">
        <f t="shared" si="6"/>
        <v>4222.9675123762372</v>
      </c>
      <c r="BI42" s="37">
        <f t="shared" si="7"/>
        <v>1220.5894294401717</v>
      </c>
      <c r="BJ42" s="17">
        <f t="shared" si="8"/>
        <v>6.6616708072412059E-2</v>
      </c>
      <c r="BK42" s="17">
        <f t="shared" si="9"/>
        <v>0.10117574257425743</v>
      </c>
      <c r="BL42" s="18">
        <f>IFERROR('Tabela '!$J42/'Tabela '!$K42-1,"")</f>
        <v>4.4013293811191456E-3</v>
      </c>
      <c r="BM42" s="17">
        <f t="shared" si="10"/>
        <v>0.31716518458636483</v>
      </c>
      <c r="BN42" s="19">
        <f>IFERROR('Tabela '!$J42/'Tabela '!$I42,"")</f>
        <v>17.232345398954532</v>
      </c>
      <c r="BO42" s="18">
        <f t="shared" si="11"/>
        <v>0.13537117903930129</v>
      </c>
      <c r="BP42" s="18">
        <f t="shared" si="12"/>
        <v>0.14282671210991585</v>
      </c>
      <c r="BQ42" s="18">
        <f t="shared" si="13"/>
        <v>2.8224518053040791E-2</v>
      </c>
      <c r="BR42" s="17">
        <v>0.51729999999999998</v>
      </c>
      <c r="BS42" s="18">
        <f t="shared" si="14"/>
        <v>5.5703482799020133E-2</v>
      </c>
      <c r="BT42" s="18">
        <f t="shared" si="15"/>
        <v>6.3904569176696129E-4</v>
      </c>
      <c r="BU42" s="18">
        <f t="shared" si="16"/>
        <v>4.5644308377400501E-2</v>
      </c>
      <c r="BV42" s="18">
        <f t="shared" si="17"/>
        <v>3.6181463957695517E-3</v>
      </c>
      <c r="BW42" s="18">
        <f t="shared" si="18"/>
        <v>8.9014641156920871E-2</v>
      </c>
      <c r="BX42" s="18">
        <f t="shared" si="19"/>
        <v>1.3383634240546125E-2</v>
      </c>
      <c r="BY42" s="18">
        <f t="shared" si="20"/>
        <v>0.25006736728644569</v>
      </c>
      <c r="BZ42" s="18">
        <f t="shared" si="21"/>
        <v>0.2634510015269918</v>
      </c>
      <c r="CA42" s="18">
        <f>IFERROR('Tabela '!$V42/'Tabela '!$K42,"")</f>
        <v>0.23569567951136261</v>
      </c>
      <c r="CB42" s="18">
        <f t="shared" si="22"/>
        <v>0.51459624539656879</v>
      </c>
      <c r="CC42" s="20">
        <f>IFERROR('Tabela '!$AJ42/'Tabela '!$K42,"")</f>
        <v>0.59076619060450908</v>
      </c>
      <c r="CD42" s="21">
        <f>IFERROR('Tabela '!$AJ42/'Tabela '!$AK42,"")</f>
        <v>8.2212499999999995</v>
      </c>
      <c r="CE42" s="20">
        <f t="shared" si="23"/>
        <v>0.87836399574273982</v>
      </c>
      <c r="CF42" s="18">
        <f t="shared" si="24"/>
        <v>7.1858438875415431E-2</v>
      </c>
      <c r="CG42" s="18">
        <f t="shared" si="25"/>
        <v>7.4584153103201573E-2</v>
      </c>
      <c r="CH42" s="18">
        <f t="shared" si="26"/>
        <v>4.2499999999999982E-2</v>
      </c>
      <c r="CI42" s="18">
        <f t="shared" si="27"/>
        <v>2.7257142277861413E-3</v>
      </c>
      <c r="CJ42" s="17">
        <f t="shared" si="28"/>
        <v>3.875E-2</v>
      </c>
      <c r="CK42" s="17">
        <f t="shared" si="29"/>
        <v>3.7170263788968823E-2</v>
      </c>
      <c r="CL42" s="17">
        <f t="shared" si="30"/>
        <v>-1.5797362110311769E-3</v>
      </c>
      <c r="CM42" s="17">
        <f t="shared" si="31"/>
        <v>0</v>
      </c>
      <c r="CN42" s="17">
        <f>IFERROR('Tabela '!$AO42/'Tabela '!$AK42,"")</f>
        <v>1.6250000000000001E-2</v>
      </c>
      <c r="CO42" s="17">
        <f>IFERROR('Tabela '!$AP42/'Tabela '!$AL42,"")</f>
        <v>5.9952038369304557E-3</v>
      </c>
      <c r="CP42" s="17">
        <f>IFERROR('Tabela '!$CO42-'Tabela '!$CN42,"")</f>
        <v>-1.0254796163069544E-2</v>
      </c>
      <c r="CQ42" s="17">
        <f t="shared" si="32"/>
        <v>0</v>
      </c>
      <c r="CR42" s="17">
        <f>IFERROR('Tabela '!$AQ42/'Tabela '!$AK42,"")</f>
        <v>2.2499999999999999E-2</v>
      </c>
      <c r="CS42" s="17">
        <f>IFERROR('Tabela '!$AR42/'Tabela '!$AL42,"")</f>
        <v>3.117505995203837E-2</v>
      </c>
      <c r="CT42" s="17">
        <f>IFERROR('Tabela '!$CS42-'Tabela '!$CR42,"")</f>
        <v>8.6750599520383706E-3</v>
      </c>
      <c r="CU42" s="17">
        <f t="shared" si="33"/>
        <v>0.44444444444444442</v>
      </c>
      <c r="CV42" s="21">
        <f>IFERROR('Tabela '!$AS42/'Tabela '!$K42,"")</f>
        <v>9.3784245037276559</v>
      </c>
      <c r="CW42" s="21">
        <f>IFERROR('Tabela '!$AV42/'Tabela '!$J42,"")</f>
        <v>18.322571990699338</v>
      </c>
      <c r="CX42" s="17">
        <f>IFERROR('Tabela '!$AV42/'Tabela '!$AS42-1,"")</f>
        <v>0.96229288382338862</v>
      </c>
      <c r="CY42" s="20">
        <f>IFERROR('Tabela '!$CW42/'Tabela '!$CV42-1,"")</f>
        <v>0.95369403287477961</v>
      </c>
      <c r="CZ42" s="17">
        <f>IFERROR('Tabela '!$AU42/'Tabela '!$AT42,"")</f>
        <v>4.927568712943909E-2</v>
      </c>
      <c r="DA42" s="17">
        <f t="shared" si="34"/>
        <v>3.9509148791179734E-2</v>
      </c>
      <c r="DB42" s="17">
        <f t="shared" si="35"/>
        <v>-9.7665383382593562E-3</v>
      </c>
      <c r="DC42" s="22">
        <f t="shared" si="36"/>
        <v>109.93181818181819</v>
      </c>
      <c r="DD42" s="22">
        <f t="shared" si="37"/>
        <v>215.80555555555554</v>
      </c>
      <c r="DE42" s="17">
        <f t="shared" si="38"/>
        <v>0.96308547538648814</v>
      </c>
      <c r="DH42" s="23"/>
      <c r="DQ42" s="23"/>
      <c r="DR42" s="23"/>
      <c r="DU42" s="23"/>
      <c r="DV42" s="23"/>
      <c r="DX42" s="23"/>
      <c r="EA42" s="23"/>
      <c r="EB42" s="23"/>
    </row>
    <row r="43" spans="1:132" ht="13.8" x14ac:dyDescent="0.25">
      <c r="A43" s="24" t="s">
        <v>133</v>
      </c>
      <c r="B43" s="24">
        <v>43</v>
      </c>
      <c r="C43" s="24">
        <v>4302055</v>
      </c>
      <c r="D43" s="24">
        <v>430205</v>
      </c>
      <c r="E43" s="55" t="s">
        <v>728</v>
      </c>
      <c r="F43" s="55" t="s">
        <v>762</v>
      </c>
      <c r="G43" s="55" t="s">
        <v>763</v>
      </c>
      <c r="H43" s="25" t="s">
        <v>172</v>
      </c>
      <c r="I43" s="26">
        <v>132.39500000000001</v>
      </c>
      <c r="J43" s="27">
        <v>1958</v>
      </c>
      <c r="K43" s="26">
        <v>2307</v>
      </c>
      <c r="L43" s="26">
        <v>152</v>
      </c>
      <c r="M43" s="26">
        <v>0</v>
      </c>
      <c r="N43" s="26">
        <v>448</v>
      </c>
      <c r="O43" s="26">
        <v>518</v>
      </c>
      <c r="P43" s="26">
        <v>1489</v>
      </c>
      <c r="Q43" s="28">
        <v>761</v>
      </c>
      <c r="R43" s="28">
        <v>151</v>
      </c>
      <c r="S43" s="28">
        <v>3307545</v>
      </c>
      <c r="T43" s="26">
        <v>1936</v>
      </c>
      <c r="U43" s="29">
        <v>341</v>
      </c>
      <c r="V43" s="28">
        <v>522</v>
      </c>
      <c r="W43" s="28">
        <v>402</v>
      </c>
      <c r="X43" s="28">
        <v>43</v>
      </c>
      <c r="Y43" s="28">
        <v>47</v>
      </c>
      <c r="Z43" s="28">
        <v>90</v>
      </c>
      <c r="AA43" s="26">
        <v>1195</v>
      </c>
      <c r="AB43" s="28">
        <v>142</v>
      </c>
      <c r="AC43" s="28" t="e">
        <v>#NULL!</v>
      </c>
      <c r="AD43" s="28">
        <v>622</v>
      </c>
      <c r="AE43" s="28">
        <v>70</v>
      </c>
      <c r="AF43" s="28">
        <v>0</v>
      </c>
      <c r="AG43" s="30">
        <v>0.8801652892561983</v>
      </c>
      <c r="AH43" s="28">
        <v>380</v>
      </c>
      <c r="AI43" s="28">
        <v>43</v>
      </c>
      <c r="AJ43" s="26">
        <v>1265</v>
      </c>
      <c r="AK43" s="26">
        <v>145</v>
      </c>
      <c r="AL43" s="26">
        <v>208</v>
      </c>
      <c r="AM43" s="26">
        <v>4</v>
      </c>
      <c r="AN43" s="26">
        <v>11</v>
      </c>
      <c r="AO43" s="26">
        <v>0</v>
      </c>
      <c r="AP43" s="26">
        <v>0</v>
      </c>
      <c r="AQ43" s="26">
        <v>4</v>
      </c>
      <c r="AR43" s="26">
        <v>11</v>
      </c>
      <c r="AS43" s="26">
        <v>16712</v>
      </c>
      <c r="AT43" s="26">
        <v>16311</v>
      </c>
      <c r="AU43" s="26">
        <v>634</v>
      </c>
      <c r="AV43" s="26">
        <v>31897</v>
      </c>
      <c r="AW43" s="26">
        <v>31110</v>
      </c>
      <c r="AX43" s="26">
        <v>1165</v>
      </c>
      <c r="AY43" s="31">
        <f>'Tabela '!$L43/'Tabela '!$J43</f>
        <v>7.7630234933605727E-2</v>
      </c>
      <c r="AZ43" s="31">
        <f>'Tabela '!$M43/'Tabela '!$J43</f>
        <v>0</v>
      </c>
      <c r="BA43" s="31">
        <f t="shared" si="0"/>
        <v>0</v>
      </c>
      <c r="BB43" s="31">
        <f t="shared" si="1"/>
        <v>0.30087306917394224</v>
      </c>
      <c r="BC43" s="31">
        <f t="shared" si="2"/>
        <v>0.34788448623237073</v>
      </c>
      <c r="BD43" s="31">
        <f>'Tabela '!$BC43-'Tabela '!$BB43</f>
        <v>4.7011417058428484E-2</v>
      </c>
      <c r="BE43" s="31">
        <f t="shared" si="3"/>
        <v>0.22880490296220635</v>
      </c>
      <c r="BF43" s="31">
        <f t="shared" si="4"/>
        <v>0.26455566905005107</v>
      </c>
      <c r="BG43" s="31">
        <f t="shared" si="5"/>
        <v>0.38866189989785493</v>
      </c>
      <c r="BH43" s="29">
        <f t="shared" si="6"/>
        <v>4346.3140604467808</v>
      </c>
      <c r="BI43" s="32">
        <f t="shared" si="7"/>
        <v>1689.246680286006</v>
      </c>
      <c r="BJ43" s="30">
        <f t="shared" si="8"/>
        <v>0.10369454807662162</v>
      </c>
      <c r="BK43" s="30">
        <f t="shared" si="9"/>
        <v>0.19842312746386334</v>
      </c>
      <c r="BL43" s="31">
        <f>IFERROR('Tabela '!$J43/'Tabela '!$K43-1,"")</f>
        <v>-0.15127871694841788</v>
      </c>
      <c r="BM43" s="30">
        <f t="shared" si="10"/>
        <v>0.14781100996965757</v>
      </c>
      <c r="BN43" s="33">
        <f>IFERROR('Tabela '!$J43/'Tabela '!$I43,"")</f>
        <v>14.789078137391895</v>
      </c>
      <c r="BO43" s="31">
        <f t="shared" si="11"/>
        <v>0.1198347107438017</v>
      </c>
      <c r="BP43" s="31">
        <f t="shared" si="12"/>
        <v>0.1962809917355372</v>
      </c>
      <c r="BQ43" s="31">
        <f t="shared" si="13"/>
        <v>2.2210743801652891E-2</v>
      </c>
      <c r="BR43" s="30">
        <v>0.48459999999999998</v>
      </c>
      <c r="BS43" s="31">
        <f t="shared" si="14"/>
        <v>7.3347107438016534E-2</v>
      </c>
      <c r="BT43" s="31" t="str">
        <f t="shared" si="15"/>
        <v/>
      </c>
      <c r="BU43" s="31">
        <f t="shared" si="16"/>
        <v>0.11254019292604502</v>
      </c>
      <c r="BV43" s="31">
        <f t="shared" si="17"/>
        <v>0</v>
      </c>
      <c r="BW43" s="31">
        <f t="shared" si="18"/>
        <v>0.17425227568270482</v>
      </c>
      <c r="BX43" s="31">
        <f t="shared" si="19"/>
        <v>1.8638925010836586E-2</v>
      </c>
      <c r="BY43" s="31">
        <f t="shared" si="20"/>
        <v>2.037277850021673E-2</v>
      </c>
      <c r="BZ43" s="31">
        <f t="shared" si="21"/>
        <v>3.9011703511053319E-2</v>
      </c>
      <c r="CA43" s="31">
        <f>IFERROR('Tabela '!$V43/'Tabela '!$K43,"")</f>
        <v>0.22626788036410922</v>
      </c>
      <c r="CB43" s="31">
        <f t="shared" si="22"/>
        <v>0.51798872995231904</v>
      </c>
      <c r="CC43" s="34">
        <f>IFERROR('Tabela '!$AJ43/'Tabela '!$K43,"")</f>
        <v>0.54833116601647158</v>
      </c>
      <c r="CD43" s="35">
        <f>IFERROR('Tabela '!$AJ43/'Tabela '!$AK43,"")</f>
        <v>8.7241379310344822</v>
      </c>
      <c r="CE43" s="34">
        <f t="shared" si="23"/>
        <v>0.88537549407114624</v>
      </c>
      <c r="CF43" s="31">
        <f t="shared" si="24"/>
        <v>6.2852188990030339E-2</v>
      </c>
      <c r="CG43" s="31">
        <f t="shared" si="25"/>
        <v>0.10623084780388151</v>
      </c>
      <c r="CH43" s="31">
        <f t="shared" si="26"/>
        <v>0.43448275862068964</v>
      </c>
      <c r="CI43" s="31">
        <f t="shared" si="27"/>
        <v>4.3378658813851168E-2</v>
      </c>
      <c r="CJ43" s="30">
        <f t="shared" si="28"/>
        <v>2.7586206896551724E-2</v>
      </c>
      <c r="CK43" s="30">
        <f t="shared" si="29"/>
        <v>5.2884615384615384E-2</v>
      </c>
      <c r="CL43" s="30">
        <f t="shared" si="30"/>
        <v>2.529840848806366E-2</v>
      </c>
      <c r="CM43" s="30">
        <f t="shared" si="31"/>
        <v>1.75</v>
      </c>
      <c r="CN43" s="30">
        <f>IFERROR('Tabela '!$AO43/'Tabela '!$AK43,"")</f>
        <v>0</v>
      </c>
      <c r="CO43" s="30">
        <f>IFERROR('Tabela '!$AP43/'Tabela '!$AL43,"")</f>
        <v>0</v>
      </c>
      <c r="CP43" s="30">
        <f>IFERROR('Tabela '!$CO43-'Tabela '!$CN43,"")</f>
        <v>0</v>
      </c>
      <c r="CQ43" s="30">
        <f t="shared" si="32"/>
        <v>1.75</v>
      </c>
      <c r="CR43" s="30">
        <f>IFERROR('Tabela '!$AQ43/'Tabela '!$AK43,"")</f>
        <v>2.7586206896551724E-2</v>
      </c>
      <c r="CS43" s="30">
        <f>IFERROR('Tabela '!$AR43/'Tabela '!$AL43,"")</f>
        <v>5.2884615384615384E-2</v>
      </c>
      <c r="CT43" s="30">
        <f>IFERROR('Tabela '!$CS43-'Tabela '!$CR43,"")</f>
        <v>2.529840848806366E-2</v>
      </c>
      <c r="CU43" s="30">
        <f t="shared" si="33"/>
        <v>1.75</v>
      </c>
      <c r="CV43" s="35">
        <f>IFERROR('Tabela '!$AS43/'Tabela '!$K43,"")</f>
        <v>7.2440398786302556</v>
      </c>
      <c r="CW43" s="35">
        <f>IFERROR('Tabela '!$AV43/'Tabela '!$J43,"")</f>
        <v>16.290602655771195</v>
      </c>
      <c r="CX43" s="30">
        <f>IFERROR('Tabela '!$AV43/'Tabela '!$AS43-1,"")</f>
        <v>0.90862853039731939</v>
      </c>
      <c r="CY43" s="34">
        <f>IFERROR('Tabela '!$CW43/'Tabela '!$CV43-1,"")</f>
        <v>1.2488284063465862</v>
      </c>
      <c r="CZ43" s="30">
        <f>IFERROR('Tabela '!$AU43/'Tabela '!$AT43,"")</f>
        <v>3.8869474587701548E-2</v>
      </c>
      <c r="DA43" s="30">
        <f t="shared" si="34"/>
        <v>3.7447765991642561E-2</v>
      </c>
      <c r="DB43" s="30">
        <f t="shared" si="35"/>
        <v>-1.4217085960589876E-3</v>
      </c>
      <c r="DC43" s="36">
        <f t="shared" si="36"/>
        <v>158.5</v>
      </c>
      <c r="DD43" s="36">
        <f t="shared" si="37"/>
        <v>105.90909090909091</v>
      </c>
      <c r="DE43" s="30">
        <f t="shared" si="38"/>
        <v>-0.33180384284485231</v>
      </c>
      <c r="DH43" s="23"/>
      <c r="DQ43" s="23"/>
      <c r="DR43" s="23"/>
      <c r="DU43" s="23"/>
      <c r="DV43" s="23"/>
      <c r="DX43" s="23"/>
      <c r="EA43" s="23"/>
      <c r="EB43" s="23"/>
    </row>
    <row r="44" spans="1:132" ht="13.8" x14ac:dyDescent="0.25">
      <c r="A44" s="11" t="s">
        <v>133</v>
      </c>
      <c r="B44" s="11">
        <v>43</v>
      </c>
      <c r="C44" s="11">
        <v>4302105</v>
      </c>
      <c r="D44" s="11">
        <v>430210</v>
      </c>
      <c r="E44" s="54" t="s">
        <v>730</v>
      </c>
      <c r="F44" s="54" t="s">
        <v>757</v>
      </c>
      <c r="G44" s="54" t="s">
        <v>758</v>
      </c>
      <c r="H44" s="12" t="s">
        <v>173</v>
      </c>
      <c r="I44" s="13">
        <v>274.07</v>
      </c>
      <c r="J44" s="14">
        <v>121803</v>
      </c>
      <c r="K44" s="13">
        <v>107278</v>
      </c>
      <c r="L44" s="13">
        <v>13587</v>
      </c>
      <c r="M44" s="13">
        <v>248</v>
      </c>
      <c r="N44" s="13">
        <v>50294</v>
      </c>
      <c r="O44" s="13">
        <v>56142</v>
      </c>
      <c r="P44" s="13">
        <v>68883</v>
      </c>
      <c r="Q44" s="15">
        <v>21226</v>
      </c>
      <c r="R44" s="15">
        <v>3319</v>
      </c>
      <c r="S44" s="15">
        <v>87743501</v>
      </c>
      <c r="T44" s="13">
        <v>95625</v>
      </c>
      <c r="U44" s="16">
        <v>99069</v>
      </c>
      <c r="V44" s="15">
        <v>33196</v>
      </c>
      <c r="W44" s="15">
        <v>12273</v>
      </c>
      <c r="X44" s="15">
        <v>2205</v>
      </c>
      <c r="Y44" s="15">
        <v>10962</v>
      </c>
      <c r="Z44" s="15">
        <v>13167</v>
      </c>
      <c r="AA44" s="13">
        <v>52645</v>
      </c>
      <c r="AB44" s="15">
        <v>332</v>
      </c>
      <c r="AC44" s="15">
        <v>133</v>
      </c>
      <c r="AD44" s="15">
        <v>36528</v>
      </c>
      <c r="AE44" s="15">
        <v>42</v>
      </c>
      <c r="AF44" s="15">
        <v>531</v>
      </c>
      <c r="AG44" s="17">
        <v>0.97877124183006536</v>
      </c>
      <c r="AH44" s="15">
        <v>17875</v>
      </c>
      <c r="AI44" s="15">
        <v>10147</v>
      </c>
      <c r="AJ44" s="13">
        <v>75712</v>
      </c>
      <c r="AK44" s="13">
        <v>39791</v>
      </c>
      <c r="AL44" s="13">
        <v>44721</v>
      </c>
      <c r="AM44" s="13">
        <v>19597</v>
      </c>
      <c r="AN44" s="13">
        <v>19289</v>
      </c>
      <c r="AO44" s="13">
        <v>1377</v>
      </c>
      <c r="AP44" s="13">
        <v>2907</v>
      </c>
      <c r="AQ44" s="13">
        <v>18220</v>
      </c>
      <c r="AR44" s="13">
        <v>16382</v>
      </c>
      <c r="AS44" s="13">
        <v>3508007</v>
      </c>
      <c r="AT44" s="13">
        <v>2895168</v>
      </c>
      <c r="AU44" s="13">
        <v>1269259</v>
      </c>
      <c r="AV44" s="13">
        <v>5963269</v>
      </c>
      <c r="AW44" s="13">
        <v>5168606</v>
      </c>
      <c r="AX44" s="13">
        <v>1835455</v>
      </c>
      <c r="AY44" s="18">
        <f>'Tabela '!$L44/'Tabela '!$J44</f>
        <v>0.11154897662619147</v>
      </c>
      <c r="AZ44" s="18">
        <f>'Tabela '!$M44/'Tabela '!$J44</f>
        <v>2.0360746451236833E-3</v>
      </c>
      <c r="BA44" s="18">
        <f t="shared" si="0"/>
        <v>1.8252741591226907E-2</v>
      </c>
      <c r="BB44" s="18">
        <f t="shared" si="1"/>
        <v>0.73013660845201278</v>
      </c>
      <c r="BC44" s="18">
        <f t="shared" si="2"/>
        <v>0.81503418840642827</v>
      </c>
      <c r="BD44" s="18">
        <f>'Tabela '!$BC44-'Tabela '!$BB44</f>
        <v>8.4897579954415492E-2</v>
      </c>
      <c r="BE44" s="18">
        <f t="shared" si="3"/>
        <v>0.41291265403971988</v>
      </c>
      <c r="BF44" s="18">
        <f t="shared" si="4"/>
        <v>0.46092460776828159</v>
      </c>
      <c r="BG44" s="18">
        <f t="shared" si="5"/>
        <v>0.17426500168304557</v>
      </c>
      <c r="BH44" s="16">
        <f t="shared" si="6"/>
        <v>4133.7746631489681</v>
      </c>
      <c r="BI44" s="37">
        <f t="shared" si="7"/>
        <v>720.37224863098606</v>
      </c>
      <c r="BJ44" s="17">
        <f t="shared" si="8"/>
        <v>1.4713993448895228E-2</v>
      </c>
      <c r="BK44" s="17">
        <f t="shared" si="9"/>
        <v>0.15636483557900688</v>
      </c>
      <c r="BL44" s="18">
        <f>IFERROR('Tabela '!$J44/'Tabela '!$K44-1,"")</f>
        <v>0.13539588732079277</v>
      </c>
      <c r="BM44" s="17">
        <f t="shared" si="10"/>
        <v>0.92347918492141912</v>
      </c>
      <c r="BN44" s="19">
        <f>IFERROR('Tabela '!$J44/'Tabela '!$I44,"")</f>
        <v>444.42295763855952</v>
      </c>
      <c r="BO44" s="18">
        <f t="shared" si="11"/>
        <v>2.1228758169934636E-2</v>
      </c>
      <c r="BP44" s="18">
        <f t="shared" si="12"/>
        <v>0.1869281045751634</v>
      </c>
      <c r="BQ44" s="18">
        <f t="shared" si="13"/>
        <v>0.1061124183006536</v>
      </c>
      <c r="BR44" s="17">
        <v>0.45319999999999999</v>
      </c>
      <c r="BS44" s="18">
        <f t="shared" si="14"/>
        <v>3.4718954248366012E-3</v>
      </c>
      <c r="BT44" s="18">
        <f t="shared" si="15"/>
        <v>1.3908496732026143E-3</v>
      </c>
      <c r="BU44" s="18">
        <f t="shared" si="16"/>
        <v>1.1498028909329829E-3</v>
      </c>
      <c r="BV44" s="18">
        <f t="shared" si="17"/>
        <v>1.4536793692509856E-2</v>
      </c>
      <c r="BW44" s="18">
        <f t="shared" si="18"/>
        <v>0.11440369880124536</v>
      </c>
      <c r="BX44" s="18">
        <f t="shared" si="19"/>
        <v>2.0554074460746845E-2</v>
      </c>
      <c r="BY44" s="18">
        <f t="shared" si="20"/>
        <v>0.10218311303342717</v>
      </c>
      <c r="BZ44" s="18">
        <f t="shared" si="21"/>
        <v>0.12273718749417402</v>
      </c>
      <c r="CA44" s="18">
        <f>IFERROR('Tabela '!$V44/'Tabela '!$K44,"")</f>
        <v>0.309439027573221</v>
      </c>
      <c r="CB44" s="18">
        <f t="shared" si="22"/>
        <v>0.49073435373515539</v>
      </c>
      <c r="CC44" s="20">
        <f>IFERROR('Tabela '!$AJ44/'Tabela '!$K44,"")</f>
        <v>0.70575514084900914</v>
      </c>
      <c r="CD44" s="21">
        <f>IFERROR('Tabela '!$AJ44/'Tabela '!$AK44,"")</f>
        <v>1.9027418260410645</v>
      </c>
      <c r="CE44" s="20">
        <f t="shared" si="23"/>
        <v>0.4744426246830093</v>
      </c>
      <c r="CF44" s="18">
        <f t="shared" si="24"/>
        <v>0.37091481944107835</v>
      </c>
      <c r="CG44" s="18">
        <f t="shared" si="25"/>
        <v>0.36715844437329131</v>
      </c>
      <c r="CH44" s="18">
        <f t="shared" si="26"/>
        <v>0.12389736372546545</v>
      </c>
      <c r="CI44" s="18">
        <f t="shared" si="27"/>
        <v>-3.7563750677870322E-3</v>
      </c>
      <c r="CJ44" s="17">
        <f t="shared" si="28"/>
        <v>0.49249830363650071</v>
      </c>
      <c r="CK44" s="17">
        <f t="shared" si="29"/>
        <v>0.43131861988774844</v>
      </c>
      <c r="CL44" s="17">
        <f t="shared" si="30"/>
        <v>-6.1179683748752267E-2</v>
      </c>
      <c r="CM44" s="17">
        <f t="shared" si="31"/>
        <v>-1.5716691330305621E-2</v>
      </c>
      <c r="CN44" s="17">
        <f>IFERROR('Tabela '!$AO44/'Tabela '!$AK44,"")</f>
        <v>3.4605815385388657E-2</v>
      </c>
      <c r="CO44" s="17">
        <f>IFERROR('Tabela '!$AP44/'Tabela '!$AL44,"")</f>
        <v>6.5003018716039446E-2</v>
      </c>
      <c r="CP44" s="17">
        <f>IFERROR('Tabela '!$CO44-'Tabela '!$CN44,"")</f>
        <v>3.0397203330650789E-2</v>
      </c>
      <c r="CQ44" s="17">
        <f t="shared" si="32"/>
        <v>-1.5716691330305621E-2</v>
      </c>
      <c r="CR44" s="17">
        <f>IFERROR('Tabela '!$AQ44/'Tabela '!$AK44,"")</f>
        <v>0.45789248825111206</v>
      </c>
      <c r="CS44" s="17">
        <f>IFERROR('Tabela '!$AR44/'Tabela '!$AL44,"")</f>
        <v>0.36631560117170903</v>
      </c>
      <c r="CT44" s="17">
        <f>IFERROR('Tabela '!$CS44-'Tabela '!$CR44,"")</f>
        <v>-9.1576887079403035E-2</v>
      </c>
      <c r="CU44" s="17">
        <f t="shared" si="33"/>
        <v>-0.10087815587266735</v>
      </c>
      <c r="CV44" s="21">
        <f>IFERROR('Tabela '!$AS44/'Tabela '!$K44,"")</f>
        <v>32.700152873841795</v>
      </c>
      <c r="CW44" s="21">
        <f>IFERROR('Tabela '!$AV44/'Tabela '!$J44,"")</f>
        <v>48.958309729645414</v>
      </c>
      <c r="CX44" s="17">
        <f>IFERROR('Tabela '!$AV44/'Tabela '!$AS44-1,"")</f>
        <v>0.69990225219048874</v>
      </c>
      <c r="CY44" s="20">
        <f>IFERROR('Tabela '!$CW44/'Tabela '!$CV44-1,"")</f>
        <v>0.49718901677701921</v>
      </c>
      <c r="CZ44" s="17">
        <f>IFERROR('Tabela '!$AU44/'Tabela '!$AT44,"")</f>
        <v>0.43840599232928795</v>
      </c>
      <c r="DA44" s="17">
        <f t="shared" si="34"/>
        <v>0.35511606030716986</v>
      </c>
      <c r="DB44" s="17">
        <f t="shared" si="35"/>
        <v>-8.3289932022118096E-2</v>
      </c>
      <c r="DC44" s="22">
        <f t="shared" si="36"/>
        <v>60.515829121769812</v>
      </c>
      <c r="DD44" s="22">
        <f t="shared" si="37"/>
        <v>82.693052802306724</v>
      </c>
      <c r="DE44" s="17">
        <f t="shared" si="38"/>
        <v>0.3664697981070697</v>
      </c>
      <c r="DH44" s="23"/>
      <c r="DQ44" s="23"/>
      <c r="DR44" s="23"/>
      <c r="DU44" s="23"/>
      <c r="DV44" s="23"/>
      <c r="DX44" s="23"/>
      <c r="EA44" s="23"/>
      <c r="EB44" s="23"/>
    </row>
    <row r="45" spans="1:132" ht="13.8" x14ac:dyDescent="0.25">
      <c r="A45" s="24" t="s">
        <v>133</v>
      </c>
      <c r="B45" s="24">
        <v>43</v>
      </c>
      <c r="C45" s="24">
        <v>4302154</v>
      </c>
      <c r="D45" s="24">
        <v>430215</v>
      </c>
      <c r="E45" s="55" t="s">
        <v>728</v>
      </c>
      <c r="F45" s="55" t="s">
        <v>740</v>
      </c>
      <c r="G45" s="55" t="s">
        <v>776</v>
      </c>
      <c r="H45" s="25" t="s">
        <v>174</v>
      </c>
      <c r="I45" s="26">
        <v>194.815</v>
      </c>
      <c r="J45" s="27">
        <v>2092</v>
      </c>
      <c r="K45" s="26">
        <v>2114</v>
      </c>
      <c r="L45" s="26">
        <v>98</v>
      </c>
      <c r="M45" s="26">
        <v>4</v>
      </c>
      <c r="N45" s="26">
        <v>578</v>
      </c>
      <c r="O45" s="26">
        <v>683</v>
      </c>
      <c r="P45" s="26">
        <v>1436</v>
      </c>
      <c r="Q45" s="28">
        <v>542</v>
      </c>
      <c r="R45" s="28">
        <v>69</v>
      </c>
      <c r="S45" s="28">
        <v>2272853</v>
      </c>
      <c r="T45" s="26">
        <v>1838</v>
      </c>
      <c r="U45" s="29">
        <v>886</v>
      </c>
      <c r="V45" s="28">
        <v>508</v>
      </c>
      <c r="W45" s="28">
        <v>312</v>
      </c>
      <c r="X45" s="28">
        <v>25</v>
      </c>
      <c r="Y45" s="28">
        <v>450</v>
      </c>
      <c r="Z45" s="28">
        <v>475</v>
      </c>
      <c r="AA45" s="26">
        <v>1056</v>
      </c>
      <c r="AB45" s="28">
        <v>67</v>
      </c>
      <c r="AC45" s="28">
        <v>1</v>
      </c>
      <c r="AD45" s="28">
        <v>703</v>
      </c>
      <c r="AE45" s="28">
        <v>25</v>
      </c>
      <c r="AF45" s="28">
        <v>1</v>
      </c>
      <c r="AG45" s="30">
        <v>0.91893362350380847</v>
      </c>
      <c r="AH45" s="28">
        <v>286</v>
      </c>
      <c r="AI45" s="28">
        <v>82</v>
      </c>
      <c r="AJ45" s="26">
        <v>1180</v>
      </c>
      <c r="AK45" s="26">
        <v>342</v>
      </c>
      <c r="AL45" s="26">
        <v>390</v>
      </c>
      <c r="AM45" s="26">
        <v>20</v>
      </c>
      <c r="AN45" s="26">
        <v>16</v>
      </c>
      <c r="AO45" s="26">
        <v>13</v>
      </c>
      <c r="AP45" s="26">
        <v>3</v>
      </c>
      <c r="AQ45" s="26">
        <v>7</v>
      </c>
      <c r="AR45" s="26">
        <v>13</v>
      </c>
      <c r="AS45" s="26">
        <v>74989</v>
      </c>
      <c r="AT45" s="26">
        <v>73434</v>
      </c>
      <c r="AU45" s="26">
        <v>3345</v>
      </c>
      <c r="AV45" s="26">
        <v>155939</v>
      </c>
      <c r="AW45" s="26">
        <v>148235</v>
      </c>
      <c r="AX45" s="26">
        <v>4478</v>
      </c>
      <c r="AY45" s="31">
        <f>'Tabela '!$L45/'Tabela '!$J45</f>
        <v>4.6845124282982792E-2</v>
      </c>
      <c r="AZ45" s="31">
        <f>'Tabela '!$M45/'Tabela '!$J45</f>
        <v>1.9120458891013384E-3</v>
      </c>
      <c r="BA45" s="31">
        <f t="shared" si="0"/>
        <v>4.0816326530612242E-2</v>
      </c>
      <c r="BB45" s="31">
        <f t="shared" si="1"/>
        <v>0.40250696378830081</v>
      </c>
      <c r="BC45" s="31">
        <f t="shared" si="2"/>
        <v>0.47562674094707519</v>
      </c>
      <c r="BD45" s="31">
        <f>'Tabela '!$BC45-'Tabela '!$BB45</f>
        <v>7.3119777158774379E-2</v>
      </c>
      <c r="BE45" s="31">
        <f t="shared" si="3"/>
        <v>0.27629063097514339</v>
      </c>
      <c r="BF45" s="31">
        <f t="shared" si="4"/>
        <v>0.32648183556405352</v>
      </c>
      <c r="BG45" s="31">
        <f t="shared" si="5"/>
        <v>0.25908221797323133</v>
      </c>
      <c r="BH45" s="29">
        <f t="shared" si="6"/>
        <v>4193.4557195571952</v>
      </c>
      <c r="BI45" s="32">
        <f t="shared" si="7"/>
        <v>1086.4498087954112</v>
      </c>
      <c r="BJ45" s="30">
        <f t="shared" si="8"/>
        <v>1.4575269817043844E-2</v>
      </c>
      <c r="BK45" s="30">
        <f t="shared" si="9"/>
        <v>0.12730627306273062</v>
      </c>
      <c r="BL45" s="31">
        <f>IFERROR('Tabela '!$J45/'Tabela '!$K45-1,"")</f>
        <v>-1.040681173131508E-2</v>
      </c>
      <c r="BM45" s="30">
        <f t="shared" si="10"/>
        <v>0.41911069063386946</v>
      </c>
      <c r="BN45" s="33">
        <f>IFERROR('Tabela '!$J45/'Tabela '!$I45,"")</f>
        <v>10.738392834227344</v>
      </c>
      <c r="BO45" s="31">
        <f t="shared" si="11"/>
        <v>8.1066376496191528E-2</v>
      </c>
      <c r="BP45" s="31">
        <f t="shared" si="12"/>
        <v>0.15560391730141457</v>
      </c>
      <c r="BQ45" s="31">
        <f t="shared" si="13"/>
        <v>4.461371055495103E-2</v>
      </c>
      <c r="BR45" s="30">
        <v>0.44350000000000001</v>
      </c>
      <c r="BS45" s="31">
        <f t="shared" si="14"/>
        <v>3.6452665941240477E-2</v>
      </c>
      <c r="BT45" s="31">
        <f t="shared" si="15"/>
        <v>5.4406964091403701E-4</v>
      </c>
      <c r="BU45" s="31">
        <f t="shared" si="16"/>
        <v>3.5561877667140827E-2</v>
      </c>
      <c r="BV45" s="31">
        <f t="shared" si="17"/>
        <v>1.4224751066856331E-3</v>
      </c>
      <c r="BW45" s="31">
        <f t="shared" si="18"/>
        <v>0.14758751182592242</v>
      </c>
      <c r="BX45" s="31">
        <f t="shared" si="19"/>
        <v>1.1825922421948912E-2</v>
      </c>
      <c r="BY45" s="31">
        <f t="shared" si="20"/>
        <v>0.21286660359508042</v>
      </c>
      <c r="BZ45" s="31">
        <f t="shared" si="21"/>
        <v>0.22469252601702933</v>
      </c>
      <c r="CA45" s="31">
        <f>IFERROR('Tabela '!$V45/'Tabela '!$K45,"")</f>
        <v>0.24030274361400189</v>
      </c>
      <c r="CB45" s="31">
        <f t="shared" si="22"/>
        <v>0.49952696310312206</v>
      </c>
      <c r="CC45" s="34">
        <f>IFERROR('Tabela '!$AJ45/'Tabela '!$K45,"")</f>
        <v>0.55818353831598866</v>
      </c>
      <c r="CD45" s="35">
        <f>IFERROR('Tabela '!$AJ45/'Tabela '!$AK45,"")</f>
        <v>3.4502923976608186</v>
      </c>
      <c r="CE45" s="34">
        <f t="shared" si="23"/>
        <v>0.71016949152542375</v>
      </c>
      <c r="CF45" s="31">
        <f t="shared" si="24"/>
        <v>0.16177861873226113</v>
      </c>
      <c r="CG45" s="31">
        <f t="shared" si="25"/>
        <v>0.18642447418738051</v>
      </c>
      <c r="CH45" s="31">
        <f t="shared" si="26"/>
        <v>0.14035087719298245</v>
      </c>
      <c r="CI45" s="31">
        <f t="shared" si="27"/>
        <v>2.4645855455119381E-2</v>
      </c>
      <c r="CJ45" s="30">
        <f t="shared" si="28"/>
        <v>5.8479532163742687E-2</v>
      </c>
      <c r="CK45" s="30">
        <f t="shared" si="29"/>
        <v>4.1025641025641026E-2</v>
      </c>
      <c r="CL45" s="30">
        <f t="shared" si="30"/>
        <v>-1.7453891138101661E-2</v>
      </c>
      <c r="CM45" s="30">
        <f t="shared" si="31"/>
        <v>-0.19999999999999996</v>
      </c>
      <c r="CN45" s="30">
        <f>IFERROR('Tabela '!$AO45/'Tabela '!$AK45,"")</f>
        <v>3.8011695906432746E-2</v>
      </c>
      <c r="CO45" s="30">
        <f>IFERROR('Tabela '!$AP45/'Tabela '!$AL45,"")</f>
        <v>7.6923076923076927E-3</v>
      </c>
      <c r="CP45" s="30">
        <f>IFERROR('Tabela '!$CO45-'Tabela '!$CN45,"")</f>
        <v>-3.0319388214125054E-2</v>
      </c>
      <c r="CQ45" s="30">
        <f t="shared" si="32"/>
        <v>-0.19999999999999996</v>
      </c>
      <c r="CR45" s="30">
        <f>IFERROR('Tabela '!$AQ45/'Tabela '!$AK45,"")</f>
        <v>2.046783625730994E-2</v>
      </c>
      <c r="CS45" s="30">
        <f>IFERROR('Tabela '!$AR45/'Tabela '!$AL45,"")</f>
        <v>3.3333333333333333E-2</v>
      </c>
      <c r="CT45" s="30">
        <f>IFERROR('Tabela '!$CS45-'Tabela '!$CR45,"")</f>
        <v>1.2865497076023392E-2</v>
      </c>
      <c r="CU45" s="30">
        <f t="shared" si="33"/>
        <v>0.85714285714285721</v>
      </c>
      <c r="CV45" s="35">
        <f>IFERROR('Tabela '!$AS45/'Tabela '!$K45,"")</f>
        <v>35.472563859981079</v>
      </c>
      <c r="CW45" s="35">
        <f>IFERROR('Tabela '!$AV45/'Tabela '!$J45,"")</f>
        <v>74.540630975143401</v>
      </c>
      <c r="CX45" s="30">
        <f>IFERROR('Tabela '!$AV45/'Tabela '!$AS45-1,"")</f>
        <v>1.0794916587766208</v>
      </c>
      <c r="CY45" s="34">
        <f>IFERROR('Tabela '!$CW45/'Tabela '!$CV45-1,"")</f>
        <v>1.1013601179033343</v>
      </c>
      <c r="CZ45" s="30">
        <f>IFERROR('Tabela '!$AU45/'Tabela '!$AT45,"")</f>
        <v>4.5551107116594491E-2</v>
      </c>
      <c r="DA45" s="30">
        <f t="shared" si="34"/>
        <v>3.0208790096805747E-2</v>
      </c>
      <c r="DB45" s="30">
        <f t="shared" si="35"/>
        <v>-1.5342317019788745E-2</v>
      </c>
      <c r="DC45" s="36">
        <f t="shared" si="36"/>
        <v>101.36363636363636</v>
      </c>
      <c r="DD45" s="36">
        <f t="shared" si="37"/>
        <v>235.68421052631578</v>
      </c>
      <c r="DE45" s="30">
        <f t="shared" si="38"/>
        <v>1.3251357092282277</v>
      </c>
      <c r="DH45" s="23"/>
      <c r="DQ45" s="23"/>
      <c r="DR45" s="23"/>
      <c r="DU45" s="23"/>
      <c r="DV45" s="23"/>
      <c r="DX45" s="23"/>
      <c r="EA45" s="23"/>
      <c r="EB45" s="23"/>
    </row>
    <row r="46" spans="1:132" ht="13.8" x14ac:dyDescent="0.25">
      <c r="A46" s="11" t="s">
        <v>133</v>
      </c>
      <c r="B46" s="11">
        <v>43</v>
      </c>
      <c r="C46" s="11">
        <v>4302204</v>
      </c>
      <c r="D46" s="11">
        <v>430220</v>
      </c>
      <c r="E46" s="54" t="s">
        <v>728</v>
      </c>
      <c r="F46" s="54" t="s">
        <v>774</v>
      </c>
      <c r="G46" s="54" t="s">
        <v>737</v>
      </c>
      <c r="H46" s="12" t="s">
        <v>175</v>
      </c>
      <c r="I46" s="13">
        <v>108.732</v>
      </c>
      <c r="J46" s="14">
        <v>6712</v>
      </c>
      <c r="K46" s="13">
        <v>6574</v>
      </c>
      <c r="L46" s="13">
        <v>566</v>
      </c>
      <c r="M46" s="13">
        <v>8</v>
      </c>
      <c r="N46" s="13">
        <v>2639</v>
      </c>
      <c r="O46" s="13">
        <v>2959</v>
      </c>
      <c r="P46" s="13">
        <v>4400</v>
      </c>
      <c r="Q46" s="15">
        <v>1155</v>
      </c>
      <c r="R46" s="15">
        <v>112</v>
      </c>
      <c r="S46" s="15">
        <v>4623644</v>
      </c>
      <c r="T46" s="13">
        <v>5904</v>
      </c>
      <c r="U46" s="16">
        <v>4366</v>
      </c>
      <c r="V46" s="15">
        <v>1582</v>
      </c>
      <c r="W46" s="15">
        <v>623</v>
      </c>
      <c r="X46" s="15">
        <v>321</v>
      </c>
      <c r="Y46" s="15">
        <v>318</v>
      </c>
      <c r="Z46" s="15">
        <v>639</v>
      </c>
      <c r="AA46" s="13">
        <v>3295</v>
      </c>
      <c r="AB46" s="15">
        <v>57</v>
      </c>
      <c r="AC46" s="15">
        <v>12</v>
      </c>
      <c r="AD46" s="15">
        <v>2230</v>
      </c>
      <c r="AE46" s="15">
        <v>8</v>
      </c>
      <c r="AF46" s="15">
        <v>19</v>
      </c>
      <c r="AG46" s="17">
        <v>0.98221544715447151</v>
      </c>
      <c r="AH46" s="15">
        <v>1397</v>
      </c>
      <c r="AI46" s="15">
        <v>386</v>
      </c>
      <c r="AJ46" s="13">
        <v>4781</v>
      </c>
      <c r="AK46" s="13">
        <v>1664</v>
      </c>
      <c r="AL46" s="13">
        <v>1684</v>
      </c>
      <c r="AM46" s="13">
        <v>773</v>
      </c>
      <c r="AN46" s="13">
        <v>491</v>
      </c>
      <c r="AO46" s="13">
        <v>12</v>
      </c>
      <c r="AP46" s="13">
        <v>29</v>
      </c>
      <c r="AQ46" s="13">
        <v>761</v>
      </c>
      <c r="AR46" s="13">
        <v>462</v>
      </c>
      <c r="AS46" s="13">
        <v>102532</v>
      </c>
      <c r="AT46" s="13">
        <v>95103</v>
      </c>
      <c r="AU46" s="13">
        <v>15350</v>
      </c>
      <c r="AV46" s="13">
        <v>214413</v>
      </c>
      <c r="AW46" s="13">
        <v>198749</v>
      </c>
      <c r="AX46" s="13">
        <v>22709</v>
      </c>
      <c r="AY46" s="18">
        <f>'Tabela '!$L46/'Tabela '!$J46</f>
        <v>8.4326579261025034E-2</v>
      </c>
      <c r="AZ46" s="18">
        <f>'Tabela '!$M46/'Tabela '!$J46</f>
        <v>1.1918951132300357E-3</v>
      </c>
      <c r="BA46" s="18">
        <f t="shared" si="0"/>
        <v>1.4134275618374558E-2</v>
      </c>
      <c r="BB46" s="18">
        <f t="shared" si="1"/>
        <v>0.59977272727272724</v>
      </c>
      <c r="BC46" s="18">
        <f t="shared" si="2"/>
        <v>0.67249999999999999</v>
      </c>
      <c r="BD46" s="18">
        <f>'Tabela '!$BC46-'Tabela '!$BB46</f>
        <v>7.2727272727272751E-2</v>
      </c>
      <c r="BE46" s="18">
        <f t="shared" si="3"/>
        <v>0.39317640047675806</v>
      </c>
      <c r="BF46" s="18">
        <f t="shared" si="4"/>
        <v>0.44085220500595945</v>
      </c>
      <c r="BG46" s="18">
        <f t="shared" si="5"/>
        <v>0.1720798569725864</v>
      </c>
      <c r="BH46" s="16">
        <f t="shared" si="6"/>
        <v>4003.1549783549785</v>
      </c>
      <c r="BI46" s="37">
        <f t="shared" si="7"/>
        <v>688.86233611442196</v>
      </c>
      <c r="BJ46" s="17">
        <f t="shared" si="8"/>
        <v>2.1564196200790062E-2</v>
      </c>
      <c r="BK46" s="17">
        <f t="shared" si="9"/>
        <v>9.696969696969697E-2</v>
      </c>
      <c r="BL46" s="18">
        <f>IFERROR('Tabela '!$J46/'Tabela '!$K46-1,"")</f>
        <v>2.0991785822938924E-2</v>
      </c>
      <c r="BM46" s="17">
        <f t="shared" si="10"/>
        <v>0.66413142683297843</v>
      </c>
      <c r="BN46" s="19">
        <f>IFERROR('Tabela '!$J46/'Tabela '!$I46,"")</f>
        <v>61.729757569068902</v>
      </c>
      <c r="BO46" s="18">
        <f t="shared" si="11"/>
        <v>1.778455284552849E-2</v>
      </c>
      <c r="BP46" s="18">
        <f t="shared" si="12"/>
        <v>0.23661924119241193</v>
      </c>
      <c r="BQ46" s="18">
        <f t="shared" si="13"/>
        <v>6.5379403794037935E-2</v>
      </c>
      <c r="BR46" s="17">
        <v>0.4264</v>
      </c>
      <c r="BS46" s="18">
        <f t="shared" si="14"/>
        <v>9.6544715447154476E-3</v>
      </c>
      <c r="BT46" s="18">
        <f t="shared" si="15"/>
        <v>2.0325203252032522E-3</v>
      </c>
      <c r="BU46" s="18">
        <f t="shared" si="16"/>
        <v>3.5874439461883408E-3</v>
      </c>
      <c r="BV46" s="18">
        <f t="shared" si="17"/>
        <v>8.5201793721973087E-3</v>
      </c>
      <c r="BW46" s="18">
        <f t="shared" si="18"/>
        <v>9.4767264983267416E-2</v>
      </c>
      <c r="BX46" s="18">
        <f t="shared" si="19"/>
        <v>4.8828719196836019E-2</v>
      </c>
      <c r="BY46" s="18">
        <f t="shared" si="20"/>
        <v>4.8372376026772135E-2</v>
      </c>
      <c r="BZ46" s="18">
        <f t="shared" si="21"/>
        <v>9.7201095223608147E-2</v>
      </c>
      <c r="CA46" s="18">
        <f>IFERROR('Tabela '!$V46/'Tabela '!$K46,"")</f>
        <v>0.24064496501369029</v>
      </c>
      <c r="CB46" s="18">
        <f t="shared" si="22"/>
        <v>0.50121691512017041</v>
      </c>
      <c r="CC46" s="20">
        <f>IFERROR('Tabela '!$AJ46/'Tabela '!$K46,"")</f>
        <v>0.72725889869181626</v>
      </c>
      <c r="CD46" s="21">
        <f>IFERROR('Tabela '!$AJ46/'Tabela '!$AK46,"")</f>
        <v>2.8731971153846154</v>
      </c>
      <c r="CE46" s="20">
        <f t="shared" si="23"/>
        <v>0.65195565781217324</v>
      </c>
      <c r="CF46" s="18">
        <f t="shared" si="24"/>
        <v>0.25311834499543656</v>
      </c>
      <c r="CG46" s="18">
        <f t="shared" si="25"/>
        <v>0.25089392133492255</v>
      </c>
      <c r="CH46" s="18">
        <f t="shared" si="26"/>
        <v>1.2019230769230838E-2</v>
      </c>
      <c r="CI46" s="18">
        <f t="shared" si="27"/>
        <v>-2.2244236605140078E-3</v>
      </c>
      <c r="CJ46" s="17">
        <f t="shared" si="28"/>
        <v>0.46454326923076922</v>
      </c>
      <c r="CK46" s="17">
        <f t="shared" si="29"/>
        <v>0.29156769596199528</v>
      </c>
      <c r="CL46" s="17">
        <f t="shared" si="30"/>
        <v>-0.17297557326877394</v>
      </c>
      <c r="CM46" s="17">
        <f t="shared" si="31"/>
        <v>-0.36481241914618368</v>
      </c>
      <c r="CN46" s="17">
        <f>IFERROR('Tabela '!$AO46/'Tabela '!$AK46,"")</f>
        <v>7.2115384615384619E-3</v>
      </c>
      <c r="CO46" s="17">
        <f>IFERROR('Tabela '!$AP46/'Tabela '!$AL46,"")</f>
        <v>1.7220902612826602E-2</v>
      </c>
      <c r="CP46" s="17">
        <f>IFERROR('Tabela '!$CO46-'Tabela '!$CN46,"")</f>
        <v>1.000936415128814E-2</v>
      </c>
      <c r="CQ46" s="17">
        <f t="shared" si="32"/>
        <v>-0.36481241914618368</v>
      </c>
      <c r="CR46" s="17">
        <f>IFERROR('Tabela '!$AQ46/'Tabela '!$AK46,"")</f>
        <v>0.45733173076923078</v>
      </c>
      <c r="CS46" s="17">
        <f>IFERROR('Tabela '!$AR46/'Tabela '!$AL46,"")</f>
        <v>0.27434679334916867</v>
      </c>
      <c r="CT46" s="17">
        <f>IFERROR('Tabela '!$CS46-'Tabela '!$CR46,"")</f>
        <v>-0.18298493742006211</v>
      </c>
      <c r="CU46" s="17">
        <f t="shared" si="33"/>
        <v>-0.39290407358738499</v>
      </c>
      <c r="CV46" s="21">
        <f>IFERROR('Tabela '!$AS46/'Tabela '!$K46,"")</f>
        <v>15.596592637663523</v>
      </c>
      <c r="CW46" s="21">
        <f>IFERROR('Tabela '!$AV46/'Tabela '!$J46,"")</f>
        <v>31.944725864123956</v>
      </c>
      <c r="CX46" s="17">
        <f>IFERROR('Tabela '!$AV46/'Tabela '!$AS46-1,"")</f>
        <v>1.0911812897436897</v>
      </c>
      <c r="CY46" s="20">
        <f>IFERROR('Tabela '!$CW46/'Tabela '!$CV46-1,"")</f>
        <v>1.0481862036315577</v>
      </c>
      <c r="CZ46" s="17">
        <f>IFERROR('Tabela '!$AU46/'Tabela '!$AT46,"")</f>
        <v>0.16140395150521014</v>
      </c>
      <c r="DA46" s="17">
        <f t="shared" si="34"/>
        <v>0.11425969438839943</v>
      </c>
      <c r="DB46" s="17">
        <f t="shared" si="35"/>
        <v>-4.7144257116810709E-2</v>
      </c>
      <c r="DC46" s="22">
        <f t="shared" si="36"/>
        <v>19.554140127388536</v>
      </c>
      <c r="DD46" s="22">
        <f t="shared" si="37"/>
        <v>43.67115384615385</v>
      </c>
      <c r="DE46" s="17">
        <f t="shared" si="38"/>
        <v>1.2333456527186168</v>
      </c>
      <c r="DH46" s="23"/>
      <c r="DQ46" s="23"/>
      <c r="DR46" s="23"/>
      <c r="DU46" s="23"/>
      <c r="DV46" s="23"/>
      <c r="DX46" s="23"/>
      <c r="EA46" s="23"/>
      <c r="EB46" s="23"/>
    </row>
    <row r="47" spans="1:132" ht="13.8" x14ac:dyDescent="0.25">
      <c r="A47" s="24" t="s">
        <v>133</v>
      </c>
      <c r="B47" s="24">
        <v>43</v>
      </c>
      <c r="C47" s="24">
        <v>4302220</v>
      </c>
      <c r="D47" s="24">
        <v>430222</v>
      </c>
      <c r="E47" s="55" t="s">
        <v>728</v>
      </c>
      <c r="F47" s="55" t="s">
        <v>744</v>
      </c>
      <c r="G47" s="55" t="s">
        <v>778</v>
      </c>
      <c r="H47" s="25" t="s">
        <v>176</v>
      </c>
      <c r="I47" s="26">
        <v>700.53300000000002</v>
      </c>
      <c r="J47" s="27">
        <v>2468</v>
      </c>
      <c r="K47" s="26">
        <v>2441</v>
      </c>
      <c r="L47" s="26">
        <v>136</v>
      </c>
      <c r="M47" s="26">
        <v>2</v>
      </c>
      <c r="N47" s="26">
        <v>972</v>
      </c>
      <c r="O47" s="26">
        <v>1073</v>
      </c>
      <c r="P47" s="26">
        <v>1520</v>
      </c>
      <c r="Q47" s="28">
        <v>473</v>
      </c>
      <c r="R47" s="28">
        <v>39</v>
      </c>
      <c r="S47" s="28">
        <v>1936361</v>
      </c>
      <c r="T47" s="26">
        <v>2163</v>
      </c>
      <c r="U47" s="29">
        <v>472</v>
      </c>
      <c r="V47" s="28">
        <v>567</v>
      </c>
      <c r="W47" s="28">
        <v>371</v>
      </c>
      <c r="X47" s="28">
        <v>39</v>
      </c>
      <c r="Y47" s="28">
        <v>166</v>
      </c>
      <c r="Z47" s="28">
        <v>205</v>
      </c>
      <c r="AA47" s="26">
        <v>1257</v>
      </c>
      <c r="AB47" s="28">
        <v>60</v>
      </c>
      <c r="AC47" s="28">
        <v>3</v>
      </c>
      <c r="AD47" s="28">
        <v>811</v>
      </c>
      <c r="AE47" s="28">
        <v>11</v>
      </c>
      <c r="AF47" s="28">
        <v>8</v>
      </c>
      <c r="AG47" s="30">
        <v>0.95145631067961167</v>
      </c>
      <c r="AH47" s="28">
        <v>451</v>
      </c>
      <c r="AI47" s="28">
        <v>62</v>
      </c>
      <c r="AJ47" s="26">
        <v>1517</v>
      </c>
      <c r="AK47" s="26">
        <v>283</v>
      </c>
      <c r="AL47" s="26">
        <v>409</v>
      </c>
      <c r="AM47" s="26">
        <v>0</v>
      </c>
      <c r="AN47" s="26">
        <v>4</v>
      </c>
      <c r="AO47" s="26">
        <v>0</v>
      </c>
      <c r="AP47" s="26">
        <v>0</v>
      </c>
      <c r="AQ47" s="26">
        <v>0</v>
      </c>
      <c r="AR47" s="26">
        <v>4</v>
      </c>
      <c r="AS47" s="26">
        <v>93827</v>
      </c>
      <c r="AT47" s="26">
        <v>90563</v>
      </c>
      <c r="AU47" s="26">
        <v>3453</v>
      </c>
      <c r="AV47" s="26">
        <v>275390</v>
      </c>
      <c r="AW47" s="26">
        <v>262419</v>
      </c>
      <c r="AX47" s="26">
        <v>7876</v>
      </c>
      <c r="AY47" s="31">
        <f>'Tabela '!$L47/'Tabela '!$J47</f>
        <v>5.5105348460291734E-2</v>
      </c>
      <c r="AZ47" s="31">
        <f>'Tabela '!$M47/'Tabela '!$J47</f>
        <v>8.1037277147487841E-4</v>
      </c>
      <c r="BA47" s="31">
        <f t="shared" si="0"/>
        <v>1.4705882352941176E-2</v>
      </c>
      <c r="BB47" s="31">
        <f t="shared" si="1"/>
        <v>0.63947368421052631</v>
      </c>
      <c r="BC47" s="31">
        <f t="shared" si="2"/>
        <v>0.70592105263157889</v>
      </c>
      <c r="BD47" s="31">
        <f>'Tabela '!$BC47-'Tabela '!$BB47</f>
        <v>6.6447368421052588E-2</v>
      </c>
      <c r="BE47" s="31">
        <f t="shared" si="3"/>
        <v>0.39384116693679094</v>
      </c>
      <c r="BF47" s="31">
        <f t="shared" si="4"/>
        <v>0.43476499189627227</v>
      </c>
      <c r="BG47" s="31">
        <f t="shared" si="5"/>
        <v>0.19165316045380876</v>
      </c>
      <c r="BH47" s="29">
        <f t="shared" si="6"/>
        <v>4093.786469344609</v>
      </c>
      <c r="BI47" s="32">
        <f t="shared" si="7"/>
        <v>784.58711507293356</v>
      </c>
      <c r="BJ47" s="30">
        <f t="shared" si="8"/>
        <v>7.0313410072987397E-3</v>
      </c>
      <c r="BK47" s="30">
        <f t="shared" si="9"/>
        <v>8.2452431289640596E-2</v>
      </c>
      <c r="BL47" s="31">
        <f>IFERROR('Tabela '!$J47/'Tabela '!$K47-1,"")</f>
        <v>1.1061040557148738E-2</v>
      </c>
      <c r="BM47" s="30">
        <f t="shared" si="10"/>
        <v>0.19336337566571077</v>
      </c>
      <c r="BN47" s="33">
        <f>IFERROR('Tabela '!$J47/'Tabela '!$I47,"")</f>
        <v>3.5230317486827887</v>
      </c>
      <c r="BO47" s="31">
        <f t="shared" si="11"/>
        <v>4.8543689320388328E-2</v>
      </c>
      <c r="BP47" s="31">
        <f t="shared" si="12"/>
        <v>0.20850670365233473</v>
      </c>
      <c r="BQ47" s="31">
        <f t="shared" si="13"/>
        <v>2.8663892741562644E-2</v>
      </c>
      <c r="BR47" s="30">
        <v>0.4113</v>
      </c>
      <c r="BS47" s="31">
        <f t="shared" si="14"/>
        <v>2.7739251040221916E-2</v>
      </c>
      <c r="BT47" s="31">
        <f t="shared" si="15"/>
        <v>1.3869625520110957E-3</v>
      </c>
      <c r="BU47" s="31">
        <f t="shared" si="16"/>
        <v>1.3563501849568433E-2</v>
      </c>
      <c r="BV47" s="31">
        <f t="shared" si="17"/>
        <v>9.8643649815043158E-3</v>
      </c>
      <c r="BW47" s="31">
        <f t="shared" si="18"/>
        <v>0.15198689061859894</v>
      </c>
      <c r="BX47" s="31">
        <f t="shared" si="19"/>
        <v>1.5977058582548137E-2</v>
      </c>
      <c r="BY47" s="31">
        <f t="shared" si="20"/>
        <v>6.8004916018025399E-2</v>
      </c>
      <c r="BZ47" s="31">
        <f t="shared" si="21"/>
        <v>8.3981974600573536E-2</v>
      </c>
      <c r="CA47" s="31">
        <f>IFERROR('Tabela '!$V47/'Tabela '!$K47,"")</f>
        <v>0.23228185170012289</v>
      </c>
      <c r="CB47" s="31">
        <f t="shared" si="22"/>
        <v>0.51495288816058993</v>
      </c>
      <c r="CC47" s="34">
        <f>IFERROR('Tabela '!$AJ47/'Tabela '!$K47,"")</f>
        <v>0.62146661204424414</v>
      </c>
      <c r="CD47" s="35">
        <f>IFERROR('Tabela '!$AJ47/'Tabela '!$AK47,"")</f>
        <v>5.3604240282685511</v>
      </c>
      <c r="CE47" s="34">
        <f t="shared" si="23"/>
        <v>0.81344759393539878</v>
      </c>
      <c r="CF47" s="31">
        <f t="shared" si="24"/>
        <v>0.11593609176566981</v>
      </c>
      <c r="CG47" s="31">
        <f t="shared" si="25"/>
        <v>0.16572123176661263</v>
      </c>
      <c r="CH47" s="31">
        <f t="shared" si="26"/>
        <v>0.44522968197879864</v>
      </c>
      <c r="CI47" s="31">
        <f t="shared" si="27"/>
        <v>4.9785140000942821E-2</v>
      </c>
      <c r="CJ47" s="30">
        <f t="shared" si="28"/>
        <v>0</v>
      </c>
      <c r="CK47" s="30">
        <f t="shared" si="29"/>
        <v>9.7799511002444987E-3</v>
      </c>
      <c r="CL47" s="30">
        <f t="shared" si="30"/>
        <v>9.7799511002444987E-3</v>
      </c>
      <c r="CM47" s="30" t="str">
        <f t="shared" si="31"/>
        <v/>
      </c>
      <c r="CN47" s="30">
        <f>IFERROR('Tabela '!$AO47/'Tabela '!$AK47,"")</f>
        <v>0</v>
      </c>
      <c r="CO47" s="30">
        <f>IFERROR('Tabela '!$AP47/'Tabela '!$AL47,"")</f>
        <v>0</v>
      </c>
      <c r="CP47" s="30">
        <f>IFERROR('Tabela '!$CO47-'Tabela '!$CN47,"")</f>
        <v>0</v>
      </c>
      <c r="CQ47" s="30" t="str">
        <f t="shared" si="32"/>
        <v/>
      </c>
      <c r="CR47" s="30">
        <f>IFERROR('Tabela '!$AQ47/'Tabela '!$AK47,"")</f>
        <v>0</v>
      </c>
      <c r="CS47" s="30">
        <f>IFERROR('Tabela '!$AR47/'Tabela '!$AL47,"")</f>
        <v>9.7799511002444987E-3</v>
      </c>
      <c r="CT47" s="30">
        <f>IFERROR('Tabela '!$CS47-'Tabela '!$CR47,"")</f>
        <v>9.7799511002444987E-3</v>
      </c>
      <c r="CU47" s="30" t="str">
        <f t="shared" si="33"/>
        <v/>
      </c>
      <c r="CV47" s="35">
        <f>IFERROR('Tabela '!$AS47/'Tabela '!$K47,"")</f>
        <v>38.437935272429335</v>
      </c>
      <c r="CW47" s="35">
        <f>IFERROR('Tabela '!$AV47/'Tabela '!$J47,"")</f>
        <v>111.58427876823339</v>
      </c>
      <c r="CX47" s="30">
        <f>IFERROR('Tabela '!$AV47/'Tabela '!$AS47-1,"")</f>
        <v>1.9350826521150628</v>
      </c>
      <c r="CY47" s="34">
        <f>IFERROR('Tabela '!$CW47/'Tabela '!$CV47-1,"")</f>
        <v>1.9029727527604812</v>
      </c>
      <c r="CZ47" s="30">
        <f>IFERROR('Tabela '!$AU47/'Tabela '!$AT47,"")</f>
        <v>3.8128153881828122E-2</v>
      </c>
      <c r="DA47" s="30">
        <f t="shared" si="34"/>
        <v>3.0013070699911212E-2</v>
      </c>
      <c r="DB47" s="30">
        <f t="shared" si="35"/>
        <v>-8.1150831819169107E-3</v>
      </c>
      <c r="DC47" s="36" t="str">
        <f t="shared" si="36"/>
        <v/>
      </c>
      <c r="DD47" s="36">
        <f t="shared" si="37"/>
        <v>1969</v>
      </c>
      <c r="DE47" s="30" t="str">
        <f t="shared" si="38"/>
        <v/>
      </c>
      <c r="DH47" s="23"/>
      <c r="DQ47" s="23"/>
      <c r="DR47" s="23"/>
      <c r="DU47" s="23"/>
      <c r="DV47" s="23"/>
      <c r="DX47" s="23"/>
      <c r="EA47" s="23"/>
      <c r="EB47" s="23"/>
    </row>
    <row r="48" spans="1:132" ht="13.8" x14ac:dyDescent="0.25">
      <c r="A48" s="11" t="s">
        <v>133</v>
      </c>
      <c r="B48" s="11">
        <v>43</v>
      </c>
      <c r="C48" s="11">
        <v>4302238</v>
      </c>
      <c r="D48" s="11">
        <v>430223</v>
      </c>
      <c r="E48" s="54" t="s">
        <v>728</v>
      </c>
      <c r="F48" s="54" t="s">
        <v>744</v>
      </c>
      <c r="G48" s="54" t="s">
        <v>778</v>
      </c>
      <c r="H48" s="12" t="s">
        <v>177</v>
      </c>
      <c r="I48" s="13">
        <v>503.471</v>
      </c>
      <c r="J48" s="14">
        <v>2616</v>
      </c>
      <c r="K48" s="13">
        <v>2425</v>
      </c>
      <c r="L48" s="13">
        <v>156</v>
      </c>
      <c r="M48" s="13">
        <v>2</v>
      </c>
      <c r="N48" s="13">
        <v>893</v>
      </c>
      <c r="O48" s="13">
        <v>1012</v>
      </c>
      <c r="P48" s="13">
        <v>1645</v>
      </c>
      <c r="Q48" s="15">
        <v>605</v>
      </c>
      <c r="R48" s="15">
        <v>74</v>
      </c>
      <c r="S48" s="15">
        <v>2529349</v>
      </c>
      <c r="T48" s="13">
        <v>2112</v>
      </c>
      <c r="U48" s="16">
        <v>724</v>
      </c>
      <c r="V48" s="15">
        <v>638</v>
      </c>
      <c r="W48" s="15">
        <v>658</v>
      </c>
      <c r="X48" s="15">
        <v>26</v>
      </c>
      <c r="Y48" s="15">
        <v>192</v>
      </c>
      <c r="Z48" s="15">
        <v>218</v>
      </c>
      <c r="AA48" s="13">
        <v>1243</v>
      </c>
      <c r="AB48" s="15">
        <v>65</v>
      </c>
      <c r="AC48" s="15">
        <v>5</v>
      </c>
      <c r="AD48" s="15">
        <v>784</v>
      </c>
      <c r="AE48" s="15">
        <v>13</v>
      </c>
      <c r="AF48" s="15">
        <v>4</v>
      </c>
      <c r="AG48" s="17">
        <v>0.95359848484848486</v>
      </c>
      <c r="AH48" s="15">
        <v>464</v>
      </c>
      <c r="AI48" s="15">
        <v>94</v>
      </c>
      <c r="AJ48" s="13">
        <v>1450</v>
      </c>
      <c r="AK48" s="13">
        <v>337</v>
      </c>
      <c r="AL48" s="13">
        <v>445</v>
      </c>
      <c r="AM48" s="13">
        <v>5</v>
      </c>
      <c r="AN48" s="13">
        <v>3</v>
      </c>
      <c r="AO48" s="13">
        <v>0</v>
      </c>
      <c r="AP48" s="13">
        <v>0</v>
      </c>
      <c r="AQ48" s="13">
        <v>5</v>
      </c>
      <c r="AR48" s="13">
        <v>3</v>
      </c>
      <c r="AS48" s="13">
        <v>72654</v>
      </c>
      <c r="AT48" s="13">
        <v>69278</v>
      </c>
      <c r="AU48" s="13">
        <v>2614</v>
      </c>
      <c r="AV48" s="13">
        <v>202173</v>
      </c>
      <c r="AW48" s="13">
        <v>194651</v>
      </c>
      <c r="AX48" s="13">
        <v>5973</v>
      </c>
      <c r="AY48" s="18">
        <f>'Tabela '!$L48/'Tabela '!$J48</f>
        <v>5.9633027522935783E-2</v>
      </c>
      <c r="AZ48" s="18">
        <f>'Tabela '!$M48/'Tabela '!$J48</f>
        <v>7.6452599388379206E-4</v>
      </c>
      <c r="BA48" s="18">
        <f t="shared" si="0"/>
        <v>1.282051282051282E-2</v>
      </c>
      <c r="BB48" s="18">
        <f t="shared" si="1"/>
        <v>0.54285714285714282</v>
      </c>
      <c r="BC48" s="18">
        <f t="shared" si="2"/>
        <v>0.6151975683890577</v>
      </c>
      <c r="BD48" s="18">
        <f>'Tabela '!$BC48-'Tabela '!$BB48</f>
        <v>7.2340425531914887E-2</v>
      </c>
      <c r="BE48" s="18">
        <f t="shared" si="3"/>
        <v>0.34136085626911317</v>
      </c>
      <c r="BF48" s="18">
        <f t="shared" si="4"/>
        <v>0.38685015290519875</v>
      </c>
      <c r="BG48" s="18">
        <f t="shared" si="5"/>
        <v>0.23126911314984711</v>
      </c>
      <c r="BH48" s="16">
        <f t="shared" si="6"/>
        <v>4180.7421487603306</v>
      </c>
      <c r="BI48" s="37">
        <f t="shared" si="7"/>
        <v>966.87652905198775</v>
      </c>
      <c r="BJ48" s="17">
        <f t="shared" si="8"/>
        <v>1.2510814995078473E-2</v>
      </c>
      <c r="BK48" s="17">
        <f t="shared" si="9"/>
        <v>0.12231404958677686</v>
      </c>
      <c r="BL48" s="18">
        <f>IFERROR('Tabela '!$J48/'Tabela '!$K48-1,"")</f>
        <v>7.8762886597938175E-2</v>
      </c>
      <c r="BM48" s="17">
        <f t="shared" si="10"/>
        <v>0.29855670103092785</v>
      </c>
      <c r="BN48" s="19">
        <f>IFERROR('Tabela '!$J48/'Tabela '!$I48,"")</f>
        <v>5.1959298549469581</v>
      </c>
      <c r="BO48" s="18">
        <f t="shared" si="11"/>
        <v>4.6401515151515138E-2</v>
      </c>
      <c r="BP48" s="18">
        <f t="shared" si="12"/>
        <v>0.2196969696969697</v>
      </c>
      <c r="BQ48" s="18">
        <f t="shared" si="13"/>
        <v>4.450757575757576E-2</v>
      </c>
      <c r="BR48" s="17">
        <v>0.4803</v>
      </c>
      <c r="BS48" s="18">
        <f t="shared" si="14"/>
        <v>3.0776515151515152E-2</v>
      </c>
      <c r="BT48" s="18">
        <f t="shared" si="15"/>
        <v>2.3674242424242425E-3</v>
      </c>
      <c r="BU48" s="18">
        <f t="shared" si="16"/>
        <v>1.6581632653061226E-2</v>
      </c>
      <c r="BV48" s="18">
        <f t="shared" si="17"/>
        <v>5.1020408163265302E-3</v>
      </c>
      <c r="BW48" s="18">
        <f t="shared" si="18"/>
        <v>0.27134020618556703</v>
      </c>
      <c r="BX48" s="18">
        <f t="shared" si="19"/>
        <v>1.0721649484536083E-2</v>
      </c>
      <c r="BY48" s="18">
        <f t="shared" si="20"/>
        <v>7.9175257731958756E-2</v>
      </c>
      <c r="BZ48" s="18">
        <f t="shared" si="21"/>
        <v>8.9896907216494834E-2</v>
      </c>
      <c r="CA48" s="18">
        <f>IFERROR('Tabela '!$V48/'Tabela '!$K48,"")</f>
        <v>0.26309278350515464</v>
      </c>
      <c r="CB48" s="18">
        <f t="shared" si="22"/>
        <v>0.51257731958762887</v>
      </c>
      <c r="CC48" s="20">
        <f>IFERROR('Tabela '!$AJ48/'Tabela '!$K48,"")</f>
        <v>0.59793814432989689</v>
      </c>
      <c r="CD48" s="21">
        <f>IFERROR('Tabela '!$AJ48/'Tabela '!$AK48,"")</f>
        <v>4.3026706231454002</v>
      </c>
      <c r="CE48" s="20">
        <f t="shared" si="23"/>
        <v>0.76758620689655177</v>
      </c>
      <c r="CF48" s="18">
        <f t="shared" si="24"/>
        <v>0.13896907216494844</v>
      </c>
      <c r="CG48" s="18">
        <f t="shared" si="25"/>
        <v>0.17010703363914373</v>
      </c>
      <c r="CH48" s="18">
        <f t="shared" si="26"/>
        <v>0.32047477744807118</v>
      </c>
      <c r="CI48" s="18">
        <f t="shared" si="27"/>
        <v>3.1137961474195286E-2</v>
      </c>
      <c r="CJ48" s="17">
        <f t="shared" si="28"/>
        <v>1.483679525222552E-2</v>
      </c>
      <c r="CK48" s="17">
        <f t="shared" si="29"/>
        <v>6.7415730337078653E-3</v>
      </c>
      <c r="CL48" s="17">
        <f t="shared" si="30"/>
        <v>-8.0952222185176545E-3</v>
      </c>
      <c r="CM48" s="17">
        <f t="shared" si="31"/>
        <v>-0.4</v>
      </c>
      <c r="CN48" s="17">
        <f>IFERROR('Tabela '!$AO48/'Tabela '!$AK48,"")</f>
        <v>0</v>
      </c>
      <c r="CO48" s="17">
        <f>IFERROR('Tabela '!$AP48/'Tabela '!$AL48,"")</f>
        <v>0</v>
      </c>
      <c r="CP48" s="17">
        <f>IFERROR('Tabela '!$CO48-'Tabela '!$CN48,"")</f>
        <v>0</v>
      </c>
      <c r="CQ48" s="17">
        <f t="shared" si="32"/>
        <v>-0.4</v>
      </c>
      <c r="CR48" s="17">
        <f>IFERROR('Tabela '!$AQ48/'Tabela '!$AK48,"")</f>
        <v>1.483679525222552E-2</v>
      </c>
      <c r="CS48" s="17">
        <f>IFERROR('Tabela '!$AR48/'Tabela '!$AL48,"")</f>
        <v>6.7415730337078653E-3</v>
      </c>
      <c r="CT48" s="17">
        <f>IFERROR('Tabela '!$CS48-'Tabela '!$CR48,"")</f>
        <v>-8.0952222185176545E-3</v>
      </c>
      <c r="CU48" s="17">
        <f t="shared" si="33"/>
        <v>-0.4</v>
      </c>
      <c r="CV48" s="21">
        <f>IFERROR('Tabela '!$AS48/'Tabela '!$K48,"")</f>
        <v>29.960412371134019</v>
      </c>
      <c r="CW48" s="21">
        <f>IFERROR('Tabela '!$AV48/'Tabela '!$J48,"")</f>
        <v>77.283256880733944</v>
      </c>
      <c r="CX48" s="17">
        <f>IFERROR('Tabela '!$AV48/'Tabela '!$AS48-1,"")</f>
        <v>1.7826823024196878</v>
      </c>
      <c r="CY48" s="20">
        <f>IFERROR('Tabela '!$CW48/'Tabela '!$CV48-1,"")</f>
        <v>1.579512455415804</v>
      </c>
      <c r="CZ48" s="17">
        <f>IFERROR('Tabela '!$AU48/'Tabela '!$AT48,"")</f>
        <v>3.7732036144230492E-2</v>
      </c>
      <c r="DA48" s="17">
        <f t="shared" si="34"/>
        <v>3.0685688745498353E-2</v>
      </c>
      <c r="DB48" s="17">
        <f t="shared" si="35"/>
        <v>-7.046347398732139E-3</v>
      </c>
      <c r="DC48" s="22">
        <f t="shared" si="36"/>
        <v>522.79999999999995</v>
      </c>
      <c r="DD48" s="22">
        <f t="shared" si="37"/>
        <v>1991</v>
      </c>
      <c r="DE48" s="17">
        <f t="shared" si="38"/>
        <v>2.8083397092578428</v>
      </c>
      <c r="DH48" s="23"/>
      <c r="DQ48" s="23"/>
      <c r="DR48" s="23"/>
      <c r="DU48" s="23"/>
      <c r="DV48" s="23"/>
      <c r="DX48" s="23"/>
      <c r="EA48" s="23"/>
      <c r="EB48" s="23"/>
    </row>
    <row r="49" spans="1:132" ht="13.8" x14ac:dyDescent="0.25">
      <c r="A49" s="24" t="s">
        <v>133</v>
      </c>
      <c r="B49" s="24">
        <v>43</v>
      </c>
      <c r="C49" s="24">
        <v>4302253</v>
      </c>
      <c r="D49" s="24">
        <v>430225</v>
      </c>
      <c r="E49" s="55" t="s">
        <v>730</v>
      </c>
      <c r="F49" s="55" t="s">
        <v>757</v>
      </c>
      <c r="G49" s="55" t="s">
        <v>758</v>
      </c>
      <c r="H49" s="25" t="s">
        <v>178</v>
      </c>
      <c r="I49" s="26">
        <v>92.926000000000002</v>
      </c>
      <c r="J49" s="27">
        <v>2778</v>
      </c>
      <c r="K49" s="26">
        <v>2776</v>
      </c>
      <c r="L49" s="26">
        <v>248</v>
      </c>
      <c r="M49" s="26">
        <v>2</v>
      </c>
      <c r="N49" s="26">
        <v>1336</v>
      </c>
      <c r="O49" s="26">
        <v>1612</v>
      </c>
      <c r="P49" s="26">
        <v>2008</v>
      </c>
      <c r="Q49" s="28">
        <v>413</v>
      </c>
      <c r="R49" s="28">
        <v>34</v>
      </c>
      <c r="S49" s="28">
        <v>1651380</v>
      </c>
      <c r="T49" s="26">
        <v>2549</v>
      </c>
      <c r="U49" s="29">
        <v>391</v>
      </c>
      <c r="V49" s="28">
        <v>606</v>
      </c>
      <c r="W49" s="28">
        <v>84</v>
      </c>
      <c r="X49" s="28">
        <v>6</v>
      </c>
      <c r="Y49" s="28">
        <v>25</v>
      </c>
      <c r="Z49" s="28">
        <v>31</v>
      </c>
      <c r="AA49" s="26">
        <v>1469</v>
      </c>
      <c r="AB49" s="28">
        <v>72</v>
      </c>
      <c r="AC49" s="28">
        <v>3</v>
      </c>
      <c r="AD49" s="28">
        <v>916</v>
      </c>
      <c r="AE49" s="28">
        <v>11</v>
      </c>
      <c r="AF49" s="28">
        <v>7</v>
      </c>
      <c r="AG49" s="30">
        <v>0.93056100431541777</v>
      </c>
      <c r="AH49" s="28">
        <v>445</v>
      </c>
      <c r="AI49" s="28">
        <v>36</v>
      </c>
      <c r="AJ49" s="26">
        <v>2192</v>
      </c>
      <c r="AK49" s="26">
        <v>315</v>
      </c>
      <c r="AL49" s="26">
        <v>627</v>
      </c>
      <c r="AM49" s="26">
        <v>120</v>
      </c>
      <c r="AN49" s="26">
        <v>328</v>
      </c>
      <c r="AO49" s="26">
        <v>2</v>
      </c>
      <c r="AP49" s="26">
        <v>8</v>
      </c>
      <c r="AQ49" s="26">
        <v>118</v>
      </c>
      <c r="AR49" s="26">
        <v>320</v>
      </c>
      <c r="AS49" s="26">
        <v>43793</v>
      </c>
      <c r="AT49" s="26">
        <v>40132</v>
      </c>
      <c r="AU49" s="26">
        <v>3753</v>
      </c>
      <c r="AV49" s="26">
        <v>90916</v>
      </c>
      <c r="AW49" s="26">
        <v>81760</v>
      </c>
      <c r="AX49" s="26">
        <v>21796</v>
      </c>
      <c r="AY49" s="31">
        <f>'Tabela '!$L49/'Tabela '!$J49</f>
        <v>8.9272858171346295E-2</v>
      </c>
      <c r="AZ49" s="31">
        <f>'Tabela '!$M49/'Tabela '!$J49</f>
        <v>7.1994240460763136E-4</v>
      </c>
      <c r="BA49" s="31">
        <f t="shared" si="0"/>
        <v>8.0645161290322578E-3</v>
      </c>
      <c r="BB49" s="31">
        <f t="shared" si="1"/>
        <v>0.66533864541832666</v>
      </c>
      <c r="BC49" s="31">
        <f t="shared" si="2"/>
        <v>0.8027888446215139</v>
      </c>
      <c r="BD49" s="31">
        <f>'Tabela '!$BC49-'Tabela '!$BB49</f>
        <v>0.13745019920318724</v>
      </c>
      <c r="BE49" s="31">
        <f t="shared" si="3"/>
        <v>0.48092152627789775</v>
      </c>
      <c r="BF49" s="31">
        <f t="shared" si="4"/>
        <v>0.58027357811375091</v>
      </c>
      <c r="BG49" s="31">
        <f t="shared" si="5"/>
        <v>0.14866810655147589</v>
      </c>
      <c r="BH49" s="29">
        <f t="shared" si="6"/>
        <v>3998.4987893462471</v>
      </c>
      <c r="BI49" s="32">
        <f t="shared" si="7"/>
        <v>594.44924406047517</v>
      </c>
      <c r="BJ49" s="30">
        <f t="shared" si="8"/>
        <v>1.8163799551234105E-2</v>
      </c>
      <c r="BK49" s="30">
        <f t="shared" si="9"/>
        <v>8.2324455205811137E-2</v>
      </c>
      <c r="BL49" s="31">
        <f>IFERROR('Tabela '!$J49/'Tabela '!$K49-1,"")</f>
        <v>7.2046109510082168E-4</v>
      </c>
      <c r="BM49" s="30">
        <f t="shared" si="10"/>
        <v>0.14085014409221902</v>
      </c>
      <c r="BN49" s="33">
        <f>IFERROR('Tabela '!$J49/'Tabela '!$I49,"")</f>
        <v>29.894754966317283</v>
      </c>
      <c r="BO49" s="31">
        <f t="shared" si="11"/>
        <v>6.9438995684582228E-2</v>
      </c>
      <c r="BP49" s="31">
        <f t="shared" si="12"/>
        <v>0.17457826598666143</v>
      </c>
      <c r="BQ49" s="31">
        <f t="shared" si="13"/>
        <v>1.4123185562965868E-2</v>
      </c>
      <c r="BR49" s="30">
        <v>0.44700000000000001</v>
      </c>
      <c r="BS49" s="31">
        <f t="shared" si="14"/>
        <v>2.8246371125931737E-2</v>
      </c>
      <c r="BT49" s="31">
        <f t="shared" si="15"/>
        <v>1.1769321302471558E-3</v>
      </c>
      <c r="BU49" s="31">
        <f t="shared" si="16"/>
        <v>1.2008733624454149E-2</v>
      </c>
      <c r="BV49" s="31">
        <f t="shared" si="17"/>
        <v>7.6419213973799123E-3</v>
      </c>
      <c r="BW49" s="31">
        <f t="shared" si="18"/>
        <v>3.0259365994236311E-2</v>
      </c>
      <c r="BX49" s="31">
        <f t="shared" si="19"/>
        <v>2.1613832853025938E-3</v>
      </c>
      <c r="BY49" s="31">
        <f t="shared" si="20"/>
        <v>9.005763688760807E-3</v>
      </c>
      <c r="BZ49" s="31">
        <f t="shared" si="21"/>
        <v>1.11671469740634E-2</v>
      </c>
      <c r="CA49" s="31">
        <f>IFERROR('Tabela '!$V49/'Tabela '!$K49,"")</f>
        <v>0.21829971181556196</v>
      </c>
      <c r="CB49" s="31">
        <f t="shared" si="22"/>
        <v>0.52917867435158505</v>
      </c>
      <c r="CC49" s="34">
        <f>IFERROR('Tabela '!$AJ49/'Tabela '!$K49,"")</f>
        <v>0.78962536023054752</v>
      </c>
      <c r="CD49" s="35">
        <f>IFERROR('Tabela '!$AJ49/'Tabela '!$AK49,"")</f>
        <v>6.9587301587301589</v>
      </c>
      <c r="CE49" s="34">
        <f t="shared" si="23"/>
        <v>0.85629562043795615</v>
      </c>
      <c r="CF49" s="31">
        <f t="shared" si="24"/>
        <v>0.11347262247838617</v>
      </c>
      <c r="CG49" s="31">
        <f t="shared" si="25"/>
        <v>0.22570194384449244</v>
      </c>
      <c r="CH49" s="31">
        <f t="shared" si="26"/>
        <v>0.99047619047619051</v>
      </c>
      <c r="CI49" s="31">
        <f t="shared" si="27"/>
        <v>0.11222932136610626</v>
      </c>
      <c r="CJ49" s="30">
        <f t="shared" si="28"/>
        <v>0.38095238095238093</v>
      </c>
      <c r="CK49" s="30">
        <f t="shared" si="29"/>
        <v>0.52312599681020733</v>
      </c>
      <c r="CL49" s="30">
        <f t="shared" si="30"/>
        <v>0.1421736158578264</v>
      </c>
      <c r="CM49" s="30">
        <f t="shared" si="31"/>
        <v>1.7333333333333334</v>
      </c>
      <c r="CN49" s="30">
        <f>IFERROR('Tabela '!$AO49/'Tabela '!$AK49,"")</f>
        <v>6.3492063492063492E-3</v>
      </c>
      <c r="CO49" s="30">
        <f>IFERROR('Tabela '!$AP49/'Tabela '!$AL49,"")</f>
        <v>1.2759170653907496E-2</v>
      </c>
      <c r="CP49" s="30">
        <f>IFERROR('Tabela '!$CO49-'Tabela '!$CN49,"")</f>
        <v>6.4099643047011469E-3</v>
      </c>
      <c r="CQ49" s="30">
        <f t="shared" si="32"/>
        <v>1.7333333333333334</v>
      </c>
      <c r="CR49" s="30">
        <f>IFERROR('Tabela '!$AQ49/'Tabela '!$AK49,"")</f>
        <v>0.3746031746031746</v>
      </c>
      <c r="CS49" s="30">
        <f>IFERROR('Tabela '!$AR49/'Tabela '!$AL49,"")</f>
        <v>0.5103668261562998</v>
      </c>
      <c r="CT49" s="30">
        <f>IFERROR('Tabela '!$CS49-'Tabela '!$CR49,"")</f>
        <v>0.1357636515531252</v>
      </c>
      <c r="CU49" s="30">
        <f t="shared" si="33"/>
        <v>1.7118644067796609</v>
      </c>
      <c r="CV49" s="35">
        <f>IFERROR('Tabela '!$AS49/'Tabela '!$K49,"")</f>
        <v>15.775576368876081</v>
      </c>
      <c r="CW49" s="35">
        <f>IFERROR('Tabela '!$AV49/'Tabela '!$J49,"")</f>
        <v>32.727141828653707</v>
      </c>
      <c r="CX49" s="30">
        <f>IFERROR('Tabela '!$AV49/'Tabela '!$AS49-1,"")</f>
        <v>1.0760395496997237</v>
      </c>
      <c r="CY49" s="34">
        <f>IFERROR('Tabela '!$CW49/'Tabela '!$CV49-1,"")</f>
        <v>1.0745449207942523</v>
      </c>
      <c r="CZ49" s="30">
        <f>IFERROR('Tabela '!$AU49/'Tabela '!$AT49,"")</f>
        <v>9.3516395893551277E-2</v>
      </c>
      <c r="DA49" s="30">
        <f t="shared" si="34"/>
        <v>0.26658512720156557</v>
      </c>
      <c r="DB49" s="30">
        <f t="shared" si="35"/>
        <v>0.17306873130801431</v>
      </c>
      <c r="DC49" s="36">
        <f t="shared" si="36"/>
        <v>30.762295081967213</v>
      </c>
      <c r="DD49" s="36">
        <f t="shared" si="37"/>
        <v>64.86904761904762</v>
      </c>
      <c r="DE49" s="30">
        <f t="shared" si="38"/>
        <v>1.1087193737073835</v>
      </c>
      <c r="DH49" s="23"/>
      <c r="DQ49" s="23"/>
      <c r="DR49" s="23"/>
      <c r="DU49" s="23"/>
      <c r="DV49" s="23"/>
      <c r="DX49" s="23"/>
      <c r="EA49" s="23"/>
      <c r="EB49" s="23"/>
    </row>
    <row r="50" spans="1:132" ht="13.8" x14ac:dyDescent="0.25">
      <c r="A50" s="11" t="s">
        <v>133</v>
      </c>
      <c r="B50" s="11">
        <v>43</v>
      </c>
      <c r="C50" s="11">
        <v>4302303</v>
      </c>
      <c r="D50" s="11">
        <v>430230</v>
      </c>
      <c r="E50" s="54" t="s">
        <v>730</v>
      </c>
      <c r="F50" s="54" t="s">
        <v>779</v>
      </c>
      <c r="G50" s="54" t="s">
        <v>755</v>
      </c>
      <c r="H50" s="12" t="s">
        <v>114</v>
      </c>
      <c r="I50" s="13">
        <v>2624.6709999999998</v>
      </c>
      <c r="J50" s="14">
        <v>11309</v>
      </c>
      <c r="K50" s="13">
        <v>11519</v>
      </c>
      <c r="L50" s="13">
        <v>544</v>
      </c>
      <c r="M50" s="13">
        <v>14</v>
      </c>
      <c r="N50" s="13">
        <v>2630</v>
      </c>
      <c r="O50" s="13">
        <v>3269</v>
      </c>
      <c r="P50" s="13">
        <v>5807</v>
      </c>
      <c r="Q50" s="15">
        <v>3284</v>
      </c>
      <c r="R50" s="15">
        <v>700</v>
      </c>
      <c r="S50" s="15">
        <v>14330816</v>
      </c>
      <c r="T50" s="13">
        <v>9740</v>
      </c>
      <c r="U50" s="16">
        <v>8593</v>
      </c>
      <c r="V50" s="15">
        <v>2798</v>
      </c>
      <c r="W50" s="15">
        <v>1729</v>
      </c>
      <c r="X50" s="15">
        <v>571</v>
      </c>
      <c r="Y50" s="15">
        <v>3108</v>
      </c>
      <c r="Z50" s="15">
        <v>3679</v>
      </c>
      <c r="AA50" s="13">
        <v>5703</v>
      </c>
      <c r="AB50" s="15">
        <v>195</v>
      </c>
      <c r="AC50" s="15">
        <v>3</v>
      </c>
      <c r="AD50" s="15">
        <v>3828</v>
      </c>
      <c r="AE50" s="15">
        <v>46</v>
      </c>
      <c r="AF50" s="15">
        <v>15</v>
      </c>
      <c r="AG50" s="17">
        <v>0.92761806981519512</v>
      </c>
      <c r="AH50" s="15">
        <v>1746</v>
      </c>
      <c r="AI50" s="15">
        <v>559</v>
      </c>
      <c r="AJ50" s="13">
        <v>6290</v>
      </c>
      <c r="AK50" s="13">
        <v>2029</v>
      </c>
      <c r="AL50" s="13">
        <v>2403</v>
      </c>
      <c r="AM50" s="13">
        <v>225</v>
      </c>
      <c r="AN50" s="13">
        <v>276</v>
      </c>
      <c r="AO50" s="13">
        <v>96</v>
      </c>
      <c r="AP50" s="13">
        <v>9</v>
      </c>
      <c r="AQ50" s="13">
        <v>129</v>
      </c>
      <c r="AR50" s="13">
        <v>267</v>
      </c>
      <c r="AS50" s="13">
        <v>172919</v>
      </c>
      <c r="AT50" s="13">
        <v>163885</v>
      </c>
      <c r="AU50" s="13">
        <v>15442</v>
      </c>
      <c r="AV50" s="13">
        <v>335533</v>
      </c>
      <c r="AW50" s="13">
        <v>318994</v>
      </c>
      <c r="AX50" s="13">
        <v>35579</v>
      </c>
      <c r="AY50" s="18">
        <f>'Tabela '!$L50/'Tabela '!$J50</f>
        <v>4.8103280572994962E-2</v>
      </c>
      <c r="AZ50" s="18">
        <f>'Tabela '!$M50/'Tabela '!$J50</f>
        <v>1.2379520735697233E-3</v>
      </c>
      <c r="BA50" s="18">
        <f t="shared" si="0"/>
        <v>2.5735294117647058E-2</v>
      </c>
      <c r="BB50" s="18">
        <f t="shared" si="1"/>
        <v>0.45290167039779577</v>
      </c>
      <c r="BC50" s="18">
        <f t="shared" si="2"/>
        <v>0.56294127776821079</v>
      </c>
      <c r="BD50" s="18">
        <f>'Tabela '!$BC50-'Tabela '!$BB50</f>
        <v>0.11003960737041502</v>
      </c>
      <c r="BE50" s="18">
        <f t="shared" si="3"/>
        <v>0.23255813953488372</v>
      </c>
      <c r="BF50" s="18">
        <f t="shared" si="4"/>
        <v>0.28906180917853036</v>
      </c>
      <c r="BG50" s="18">
        <f t="shared" si="5"/>
        <v>0.29038818640021224</v>
      </c>
      <c r="BH50" s="16">
        <f t="shared" si="6"/>
        <v>4363.8294762484775</v>
      </c>
      <c r="BI50" s="37">
        <f t="shared" si="7"/>
        <v>1267.2045273675833</v>
      </c>
      <c r="BJ50" s="17">
        <f t="shared" si="8"/>
        <v>4.2710600745679263E-2</v>
      </c>
      <c r="BK50" s="17">
        <f t="shared" si="9"/>
        <v>0.21315468940316687</v>
      </c>
      <c r="BL50" s="18">
        <f>IFERROR('Tabela '!$J50/'Tabela '!$K50-1,"")</f>
        <v>-1.8230749196978868E-2</v>
      </c>
      <c r="BM50" s="17">
        <f t="shared" si="10"/>
        <v>0.74598489452209393</v>
      </c>
      <c r="BN50" s="19">
        <f>IFERROR('Tabela '!$J50/'Tabela '!$I50,"")</f>
        <v>4.3087305037469461</v>
      </c>
      <c r="BO50" s="18">
        <f t="shared" si="11"/>
        <v>7.2381930184804877E-2</v>
      </c>
      <c r="BP50" s="18">
        <f t="shared" si="12"/>
        <v>0.17926078028747433</v>
      </c>
      <c r="BQ50" s="18">
        <f t="shared" si="13"/>
        <v>5.7392197125256672E-2</v>
      </c>
      <c r="BR50" s="17">
        <v>0.52510000000000001</v>
      </c>
      <c r="BS50" s="18">
        <f t="shared" si="14"/>
        <v>2.0020533880903489E-2</v>
      </c>
      <c r="BT50" s="18">
        <f t="shared" si="15"/>
        <v>3.0800821355236142E-4</v>
      </c>
      <c r="BU50" s="18">
        <f t="shared" si="16"/>
        <v>1.2016718913270637E-2</v>
      </c>
      <c r="BV50" s="18">
        <f t="shared" si="17"/>
        <v>3.9184952978056423E-3</v>
      </c>
      <c r="BW50" s="18">
        <f t="shared" si="18"/>
        <v>0.15009983505512631</v>
      </c>
      <c r="BX50" s="18">
        <f t="shared" si="19"/>
        <v>4.9570275197499784E-2</v>
      </c>
      <c r="BY50" s="18">
        <f t="shared" si="20"/>
        <v>0.26981508811528776</v>
      </c>
      <c r="BZ50" s="18">
        <f t="shared" si="21"/>
        <v>0.31938536331278755</v>
      </c>
      <c r="CA50" s="18">
        <f>IFERROR('Tabela '!$V50/'Tabela '!$K50,"")</f>
        <v>0.24290302977689035</v>
      </c>
      <c r="CB50" s="18">
        <f t="shared" si="22"/>
        <v>0.49509506033509854</v>
      </c>
      <c r="CC50" s="20">
        <f>IFERROR('Tabela '!$AJ50/'Tabela '!$K50,"")</f>
        <v>0.54605434499522532</v>
      </c>
      <c r="CD50" s="21">
        <f>IFERROR('Tabela '!$AJ50/'Tabela '!$AK50,"")</f>
        <v>3.1000492853622474</v>
      </c>
      <c r="CE50" s="20">
        <f t="shared" si="23"/>
        <v>0.67742448330683624</v>
      </c>
      <c r="CF50" s="18">
        <f t="shared" si="24"/>
        <v>0.1761437624793819</v>
      </c>
      <c r="CG50" s="18">
        <f t="shared" si="25"/>
        <v>0.21248563091343178</v>
      </c>
      <c r="CH50" s="18">
        <f t="shared" si="26"/>
        <v>0.18432725480532275</v>
      </c>
      <c r="CI50" s="18">
        <f t="shared" si="27"/>
        <v>3.6341868434049879E-2</v>
      </c>
      <c r="CJ50" s="17">
        <f t="shared" si="28"/>
        <v>0.11089206505667816</v>
      </c>
      <c r="CK50" s="17">
        <f t="shared" si="29"/>
        <v>0.11485642946317103</v>
      </c>
      <c r="CL50" s="17">
        <f t="shared" si="30"/>
        <v>3.9643644064928651E-3</v>
      </c>
      <c r="CM50" s="17">
        <f t="shared" si="31"/>
        <v>0.22666666666666657</v>
      </c>
      <c r="CN50" s="17">
        <f>IFERROR('Tabela '!$AO50/'Tabela '!$AK50,"")</f>
        <v>4.7313947757516017E-2</v>
      </c>
      <c r="CO50" s="17">
        <f>IFERROR('Tabela '!$AP50/'Tabela '!$AL50,"")</f>
        <v>3.7453183520599251E-3</v>
      </c>
      <c r="CP50" s="17">
        <f>IFERROR('Tabela '!$CO50-'Tabela '!$CN50,"")</f>
        <v>-4.356862940545609E-2</v>
      </c>
      <c r="CQ50" s="17">
        <f t="shared" si="32"/>
        <v>0.22666666666666657</v>
      </c>
      <c r="CR50" s="17">
        <f>IFERROR('Tabela '!$AQ50/'Tabela '!$AK50,"")</f>
        <v>6.3578117299162143E-2</v>
      </c>
      <c r="CS50" s="17">
        <f>IFERROR('Tabela '!$AR50/'Tabela '!$AL50,"")</f>
        <v>0.1111111111111111</v>
      </c>
      <c r="CT50" s="17">
        <f>IFERROR('Tabela '!$CS50-'Tabela '!$CR50,"")</f>
        <v>4.7532993811948962E-2</v>
      </c>
      <c r="CU50" s="17">
        <f t="shared" si="33"/>
        <v>1.0697674418604652</v>
      </c>
      <c r="CV50" s="21">
        <f>IFERROR('Tabela '!$AS50/'Tabela '!$K50,"")</f>
        <v>15.011632954249501</v>
      </c>
      <c r="CW50" s="21">
        <f>IFERROR('Tabela '!$AV50/'Tabela '!$J50,"")</f>
        <v>29.669555221504996</v>
      </c>
      <c r="CX50" s="17">
        <f>IFERROR('Tabela '!$AV50/'Tabela '!$AS50-1,"")</f>
        <v>0.94040562344218959</v>
      </c>
      <c r="CY50" s="20">
        <f>IFERROR('Tabela '!$CW50/'Tabela '!$CV50-1,"")</f>
        <v>0.97643756091878875</v>
      </c>
      <c r="CZ50" s="17">
        <f>IFERROR('Tabela '!$AU50/'Tabela '!$AT50,"")</f>
        <v>9.4224608719528938E-2</v>
      </c>
      <c r="DA50" s="17">
        <f t="shared" si="34"/>
        <v>0.1115350131977404</v>
      </c>
      <c r="DB50" s="17">
        <f t="shared" si="35"/>
        <v>1.7310404478211458E-2</v>
      </c>
      <c r="DC50" s="22">
        <f t="shared" si="36"/>
        <v>48.105919003115268</v>
      </c>
      <c r="DD50" s="22">
        <f t="shared" si="37"/>
        <v>124.83859649122807</v>
      </c>
      <c r="DE50" s="17">
        <f t="shared" si="38"/>
        <v>1.5950776760577781</v>
      </c>
      <c r="DH50" s="23"/>
      <c r="DQ50" s="23"/>
      <c r="DR50" s="23"/>
      <c r="DU50" s="23"/>
      <c r="DV50" s="23"/>
      <c r="DX50" s="23"/>
      <c r="EA50" s="23"/>
      <c r="EB50" s="23"/>
    </row>
    <row r="51" spans="1:132" ht="13.8" x14ac:dyDescent="0.25">
      <c r="A51" s="24" t="s">
        <v>133</v>
      </c>
      <c r="B51" s="24">
        <v>43</v>
      </c>
      <c r="C51" s="24">
        <v>4302352</v>
      </c>
      <c r="D51" s="24">
        <v>430235</v>
      </c>
      <c r="E51" s="55" t="s">
        <v>746</v>
      </c>
      <c r="F51" s="55" t="s">
        <v>747</v>
      </c>
      <c r="G51" s="55" t="s">
        <v>748</v>
      </c>
      <c r="H51" s="25" t="s">
        <v>179</v>
      </c>
      <c r="I51" s="26">
        <v>88.504000000000005</v>
      </c>
      <c r="J51" s="27">
        <v>14255</v>
      </c>
      <c r="K51" s="26">
        <v>11789</v>
      </c>
      <c r="L51" s="26">
        <v>1301</v>
      </c>
      <c r="M51" s="26">
        <v>24</v>
      </c>
      <c r="N51" s="26">
        <v>5866</v>
      </c>
      <c r="O51" s="26">
        <v>6741</v>
      </c>
      <c r="P51" s="26">
        <v>8096</v>
      </c>
      <c r="Q51" s="28">
        <v>2020</v>
      </c>
      <c r="R51" s="28">
        <v>251</v>
      </c>
      <c r="S51" s="28">
        <v>8277665</v>
      </c>
      <c r="T51" s="26">
        <v>10392</v>
      </c>
      <c r="U51" s="29">
        <v>9198</v>
      </c>
      <c r="V51" s="28">
        <v>3544</v>
      </c>
      <c r="W51" s="28">
        <v>613</v>
      </c>
      <c r="X51" s="28">
        <v>113</v>
      </c>
      <c r="Y51" s="28">
        <v>479</v>
      </c>
      <c r="Z51" s="28">
        <v>592</v>
      </c>
      <c r="AA51" s="26">
        <v>6029</v>
      </c>
      <c r="AB51" s="28">
        <v>67</v>
      </c>
      <c r="AC51" s="28">
        <v>5</v>
      </c>
      <c r="AD51" s="28">
        <v>3853</v>
      </c>
      <c r="AE51" s="28">
        <v>5</v>
      </c>
      <c r="AF51" s="28">
        <v>16</v>
      </c>
      <c r="AG51" s="30">
        <v>0.9836412625096228</v>
      </c>
      <c r="AH51" s="28">
        <v>1977</v>
      </c>
      <c r="AI51" s="28">
        <v>529</v>
      </c>
      <c r="AJ51" s="26">
        <v>8563</v>
      </c>
      <c r="AK51" s="26">
        <v>3932</v>
      </c>
      <c r="AL51" s="26">
        <v>4839</v>
      </c>
      <c r="AM51" s="26">
        <v>2765</v>
      </c>
      <c r="AN51" s="26">
        <v>3169</v>
      </c>
      <c r="AO51" s="26">
        <v>277</v>
      </c>
      <c r="AP51" s="26">
        <v>390</v>
      </c>
      <c r="AQ51" s="26">
        <v>2488</v>
      </c>
      <c r="AR51" s="26">
        <v>2779</v>
      </c>
      <c r="AS51" s="26">
        <v>255594</v>
      </c>
      <c r="AT51" s="26">
        <v>223057</v>
      </c>
      <c r="AU51" s="26">
        <v>94567</v>
      </c>
      <c r="AV51" s="26">
        <v>650980</v>
      </c>
      <c r="AW51" s="26">
        <v>547234</v>
      </c>
      <c r="AX51" s="26">
        <v>199295</v>
      </c>
      <c r="AY51" s="31">
        <f>'Tabela '!$L51/'Tabela '!$J51</f>
        <v>9.1266222378112938E-2</v>
      </c>
      <c r="AZ51" s="31">
        <f>'Tabela '!$M51/'Tabela '!$J51</f>
        <v>1.6836197825324448E-3</v>
      </c>
      <c r="BA51" s="31">
        <f t="shared" si="0"/>
        <v>1.8447348193697154E-2</v>
      </c>
      <c r="BB51" s="31">
        <f t="shared" si="1"/>
        <v>0.7245553359683794</v>
      </c>
      <c r="BC51" s="31">
        <f t="shared" si="2"/>
        <v>0.8326333992094862</v>
      </c>
      <c r="BD51" s="31">
        <f>'Tabela '!$BC51-'Tabela '!$BB51</f>
        <v>0.1080780632411068</v>
      </c>
      <c r="BE51" s="31">
        <f t="shared" si="3"/>
        <v>0.41150473518063835</v>
      </c>
      <c r="BF51" s="31">
        <f t="shared" si="4"/>
        <v>0.47288670641880043</v>
      </c>
      <c r="BG51" s="31">
        <f t="shared" si="5"/>
        <v>0.1417046650298141</v>
      </c>
      <c r="BH51" s="29">
        <f t="shared" si="6"/>
        <v>4097.8539603960398</v>
      </c>
      <c r="BI51" s="32">
        <f t="shared" si="7"/>
        <v>580.68502279901793</v>
      </c>
      <c r="BJ51" s="30">
        <f t="shared" si="8"/>
        <v>1.2715697870902333E-2</v>
      </c>
      <c r="BK51" s="30">
        <f t="shared" si="9"/>
        <v>0.12425742574257426</v>
      </c>
      <c r="BL51" s="31">
        <f>IFERROR('Tabela '!$J51/'Tabela '!$K51-1,"")</f>
        <v>0.20917804733225887</v>
      </c>
      <c r="BM51" s="30">
        <f t="shared" si="10"/>
        <v>0.78021884807871744</v>
      </c>
      <c r="BN51" s="33">
        <f>IFERROR('Tabela '!$J51/'Tabela '!$I51,"")</f>
        <v>161.06616650094909</v>
      </c>
      <c r="BO51" s="31">
        <f t="shared" si="11"/>
        <v>1.6358737490377195E-2</v>
      </c>
      <c r="BP51" s="31">
        <f t="shared" si="12"/>
        <v>0.19024249422632794</v>
      </c>
      <c r="BQ51" s="31">
        <f t="shared" si="13"/>
        <v>5.0904541955350269E-2</v>
      </c>
      <c r="BR51" s="30">
        <v>0.37269999999999998</v>
      </c>
      <c r="BS51" s="31">
        <f t="shared" si="14"/>
        <v>6.447267128560431E-3</v>
      </c>
      <c r="BT51" s="31">
        <f t="shared" si="15"/>
        <v>4.8113933795227099E-4</v>
      </c>
      <c r="BU51" s="31">
        <f t="shared" si="16"/>
        <v>1.2976901116013497E-3</v>
      </c>
      <c r="BV51" s="31">
        <f t="shared" si="17"/>
        <v>4.1526083571243183E-3</v>
      </c>
      <c r="BW51" s="31">
        <f t="shared" si="18"/>
        <v>5.1997624904572055E-2</v>
      </c>
      <c r="BX51" s="31">
        <f t="shared" si="19"/>
        <v>9.5852065484773943E-3</v>
      </c>
      <c r="BY51" s="31">
        <f t="shared" si="20"/>
        <v>4.0631096785138689E-2</v>
      </c>
      <c r="BZ51" s="31">
        <f t="shared" si="21"/>
        <v>5.0216303333616083E-2</v>
      </c>
      <c r="CA51" s="31">
        <f>IFERROR('Tabela '!$V51/'Tabela '!$K51,"")</f>
        <v>0.30061922130799901</v>
      </c>
      <c r="CB51" s="31">
        <f t="shared" si="22"/>
        <v>0.51140894053778951</v>
      </c>
      <c r="CC51" s="34">
        <f>IFERROR('Tabela '!$AJ51/'Tabela '!$K51,"")</f>
        <v>0.72635507676647726</v>
      </c>
      <c r="CD51" s="35">
        <f>IFERROR('Tabela '!$AJ51/'Tabela '!$AK51,"")</f>
        <v>2.1777721261444558</v>
      </c>
      <c r="CE51" s="34">
        <f t="shared" si="23"/>
        <v>0.54081513488263455</v>
      </c>
      <c r="CF51" s="31">
        <f t="shared" si="24"/>
        <v>0.33353125795232846</v>
      </c>
      <c r="CG51" s="31">
        <f t="shared" si="25"/>
        <v>0.3394598386531042</v>
      </c>
      <c r="CH51" s="31">
        <f t="shared" si="26"/>
        <v>0.23067141403865721</v>
      </c>
      <c r="CI51" s="31">
        <f t="shared" si="27"/>
        <v>5.9285807007757318E-3</v>
      </c>
      <c r="CJ51" s="30">
        <f t="shared" si="28"/>
        <v>0.70320447609359105</v>
      </c>
      <c r="CK51" s="30">
        <f t="shared" si="29"/>
        <v>0.65488737342426118</v>
      </c>
      <c r="CL51" s="30">
        <f t="shared" si="30"/>
        <v>-4.831710266932987E-2</v>
      </c>
      <c r="CM51" s="30">
        <f t="shared" si="31"/>
        <v>0.14611211573236882</v>
      </c>
      <c r="CN51" s="30">
        <f>IFERROR('Tabela '!$AO51/'Tabela '!$AK51,"")</f>
        <v>7.0447609359104782E-2</v>
      </c>
      <c r="CO51" s="30">
        <f>IFERROR('Tabela '!$AP51/'Tabela '!$AL51,"")</f>
        <v>8.0595164290142587E-2</v>
      </c>
      <c r="CP51" s="30">
        <f>IFERROR('Tabela '!$CO51-'Tabela '!$CN51,"")</f>
        <v>1.0147554931037805E-2</v>
      </c>
      <c r="CQ51" s="30">
        <f t="shared" si="32"/>
        <v>0.14611211573236882</v>
      </c>
      <c r="CR51" s="30">
        <f>IFERROR('Tabela '!$AQ51/'Tabela '!$AK51,"")</f>
        <v>0.63275686673448628</v>
      </c>
      <c r="CS51" s="30">
        <f>IFERROR('Tabela '!$AR51/'Tabela '!$AL51,"")</f>
        <v>0.5742922091341186</v>
      </c>
      <c r="CT51" s="30">
        <f>IFERROR('Tabela '!$CS51-'Tabela '!$CR51,"")</f>
        <v>-5.8464657600367675E-2</v>
      </c>
      <c r="CU51" s="30">
        <f t="shared" si="33"/>
        <v>0.11696141479099675</v>
      </c>
      <c r="CV51" s="35">
        <f>IFERROR('Tabela '!$AS51/'Tabela '!$K51,"")</f>
        <v>21.68071931461532</v>
      </c>
      <c r="CW51" s="35">
        <f>IFERROR('Tabela '!$AV51/'Tabela '!$J51,"")</f>
        <v>45.666783584707119</v>
      </c>
      <c r="CX51" s="30">
        <f>IFERROR('Tabela '!$AV51/'Tabela '!$AS51-1,"")</f>
        <v>1.5469298966329412</v>
      </c>
      <c r="CY51" s="34">
        <f>IFERROR('Tabela '!$CW51/'Tabela '!$CV51-1,"")</f>
        <v>1.1063315714770776</v>
      </c>
      <c r="CZ51" s="30">
        <f>IFERROR('Tabela '!$AU51/'Tabela '!$AT51,"")</f>
        <v>0.42395889839816731</v>
      </c>
      <c r="DA51" s="30">
        <f t="shared" si="34"/>
        <v>0.36418607030995881</v>
      </c>
      <c r="DB51" s="30">
        <f t="shared" si="35"/>
        <v>-5.9772828088208496E-2</v>
      </c>
      <c r="DC51" s="36">
        <f t="shared" si="36"/>
        <v>31.087113740959897</v>
      </c>
      <c r="DD51" s="36">
        <f t="shared" si="37"/>
        <v>55.997471199775219</v>
      </c>
      <c r="DE51" s="30">
        <f t="shared" si="38"/>
        <v>0.80130814543885509</v>
      </c>
      <c r="DH51" s="23"/>
      <c r="DQ51" s="23"/>
      <c r="DR51" s="23"/>
      <c r="DU51" s="23"/>
      <c r="DV51" s="23"/>
      <c r="DX51" s="23"/>
      <c r="EA51" s="23"/>
      <c r="EB51" s="23"/>
    </row>
    <row r="52" spans="1:132" ht="13.8" x14ac:dyDescent="0.25">
      <c r="A52" s="11" t="s">
        <v>133</v>
      </c>
      <c r="B52" s="11">
        <v>43</v>
      </c>
      <c r="C52" s="11">
        <v>4302378</v>
      </c>
      <c r="D52" s="11">
        <v>430237</v>
      </c>
      <c r="E52" s="54" t="s">
        <v>728</v>
      </c>
      <c r="F52" s="54" t="s">
        <v>774</v>
      </c>
      <c r="G52" s="54" t="s">
        <v>775</v>
      </c>
      <c r="H52" s="12" t="s">
        <v>180</v>
      </c>
      <c r="I52" s="13">
        <v>88.741</v>
      </c>
      <c r="J52" s="14">
        <v>1899</v>
      </c>
      <c r="K52" s="13">
        <v>2328</v>
      </c>
      <c r="L52" s="13">
        <v>101</v>
      </c>
      <c r="M52" s="13">
        <v>1</v>
      </c>
      <c r="N52" s="13">
        <v>738</v>
      </c>
      <c r="O52" s="13">
        <v>804</v>
      </c>
      <c r="P52" s="13">
        <v>1604</v>
      </c>
      <c r="Q52" s="15">
        <v>619</v>
      </c>
      <c r="R52" s="15">
        <v>74</v>
      </c>
      <c r="S52" s="15">
        <v>2512894</v>
      </c>
      <c r="T52" s="13">
        <v>2066</v>
      </c>
      <c r="U52" s="16">
        <v>1146</v>
      </c>
      <c r="V52" s="15">
        <v>512</v>
      </c>
      <c r="W52" s="15">
        <v>925</v>
      </c>
      <c r="X52" s="15">
        <v>41</v>
      </c>
      <c r="Y52" s="15">
        <v>355</v>
      </c>
      <c r="Z52" s="15">
        <v>396</v>
      </c>
      <c r="AA52" s="13">
        <v>1167</v>
      </c>
      <c r="AB52" s="15">
        <v>103</v>
      </c>
      <c r="AC52" s="15">
        <v>3</v>
      </c>
      <c r="AD52" s="15">
        <v>782</v>
      </c>
      <c r="AE52" s="15">
        <v>28</v>
      </c>
      <c r="AF52" s="15">
        <v>3</v>
      </c>
      <c r="AG52" s="17">
        <v>0.90706679574056148</v>
      </c>
      <c r="AH52" s="15">
        <v>378</v>
      </c>
      <c r="AI52" s="15">
        <v>70</v>
      </c>
      <c r="AJ52" s="13">
        <v>1356</v>
      </c>
      <c r="AK52" s="13">
        <v>300</v>
      </c>
      <c r="AL52" s="13">
        <v>358</v>
      </c>
      <c r="AM52" s="13">
        <v>16</v>
      </c>
      <c r="AN52" s="13">
        <v>19</v>
      </c>
      <c r="AO52" s="13">
        <v>0</v>
      </c>
      <c r="AP52" s="13">
        <v>0</v>
      </c>
      <c r="AQ52" s="13">
        <v>16</v>
      </c>
      <c r="AR52" s="13">
        <v>19</v>
      </c>
      <c r="AS52" s="13">
        <v>32038</v>
      </c>
      <c r="AT52" s="13">
        <v>30105</v>
      </c>
      <c r="AU52" s="13">
        <v>2953</v>
      </c>
      <c r="AV52" s="13">
        <v>52807</v>
      </c>
      <c r="AW52" s="13">
        <v>50322</v>
      </c>
      <c r="AX52" s="13">
        <v>2260</v>
      </c>
      <c r="AY52" s="18">
        <f>'Tabela '!$L52/'Tabela '!$J52</f>
        <v>5.3185887309110058E-2</v>
      </c>
      <c r="AZ52" s="18">
        <f>'Tabela '!$M52/'Tabela '!$J52</f>
        <v>5.2659294365455498E-4</v>
      </c>
      <c r="BA52" s="18">
        <f t="shared" si="0"/>
        <v>9.9009900990099011E-3</v>
      </c>
      <c r="BB52" s="18">
        <f t="shared" si="1"/>
        <v>0.46009975062344138</v>
      </c>
      <c r="BC52" s="18">
        <f t="shared" si="2"/>
        <v>0.50124688279301743</v>
      </c>
      <c r="BD52" s="18">
        <f>'Tabela '!$BC52-'Tabela '!$BB52</f>
        <v>4.1147132169576051E-2</v>
      </c>
      <c r="BE52" s="18">
        <f t="shared" si="3"/>
        <v>0.38862559241706163</v>
      </c>
      <c r="BF52" s="18">
        <f t="shared" si="4"/>
        <v>0.42338072669826227</v>
      </c>
      <c r="BG52" s="18">
        <f t="shared" si="5"/>
        <v>0.32596103212216954</v>
      </c>
      <c r="BH52" s="16">
        <f t="shared" si="6"/>
        <v>4059.6025848142167</v>
      </c>
      <c r="BI52" s="37">
        <f t="shared" si="7"/>
        <v>1323.2722485518693</v>
      </c>
      <c r="BJ52" s="17">
        <f t="shared" si="8"/>
        <v>4.7586380593481928E-2</v>
      </c>
      <c r="BK52" s="17">
        <f t="shared" si="9"/>
        <v>0.11954765751211632</v>
      </c>
      <c r="BL52" s="18">
        <f>IFERROR('Tabela '!$J52/'Tabela '!$K52-1,"")</f>
        <v>-0.18427835051546393</v>
      </c>
      <c r="BM52" s="17">
        <f t="shared" si="10"/>
        <v>0.49226804123711343</v>
      </c>
      <c r="BN52" s="19">
        <f>IFERROR('Tabela '!$J52/'Tabela '!$I52,"")</f>
        <v>21.399353173842982</v>
      </c>
      <c r="BO52" s="18">
        <f t="shared" si="11"/>
        <v>9.2933204259438518E-2</v>
      </c>
      <c r="BP52" s="18">
        <f t="shared" si="12"/>
        <v>0.18296224588576959</v>
      </c>
      <c r="BQ52" s="18">
        <f t="shared" si="13"/>
        <v>3.3881897386253627E-2</v>
      </c>
      <c r="BR52" s="17">
        <v>0.5161</v>
      </c>
      <c r="BS52" s="18">
        <f t="shared" si="14"/>
        <v>4.9854791868344628E-2</v>
      </c>
      <c r="BT52" s="18">
        <f t="shared" si="15"/>
        <v>1.4520813165537271E-3</v>
      </c>
      <c r="BU52" s="18">
        <f t="shared" si="16"/>
        <v>3.5805626598465472E-2</v>
      </c>
      <c r="BV52" s="18">
        <f t="shared" si="17"/>
        <v>3.8363171355498722E-3</v>
      </c>
      <c r="BW52" s="18">
        <f t="shared" si="18"/>
        <v>0.39733676975945015</v>
      </c>
      <c r="BX52" s="18">
        <f t="shared" si="19"/>
        <v>1.7611683848797251E-2</v>
      </c>
      <c r="BY52" s="18">
        <f t="shared" si="20"/>
        <v>0.15249140893470792</v>
      </c>
      <c r="BZ52" s="18">
        <f t="shared" si="21"/>
        <v>0.17010309278350516</v>
      </c>
      <c r="CA52" s="18">
        <f>IFERROR('Tabela '!$V52/'Tabela '!$K52,"")</f>
        <v>0.21993127147766323</v>
      </c>
      <c r="CB52" s="18">
        <f t="shared" si="22"/>
        <v>0.50128865979381443</v>
      </c>
      <c r="CC52" s="20">
        <f>IFERROR('Tabela '!$AJ52/'Tabela '!$K52,"")</f>
        <v>0.58247422680412375</v>
      </c>
      <c r="CD52" s="21">
        <f>IFERROR('Tabela '!$AJ52/'Tabela '!$AK52,"")</f>
        <v>4.5199999999999996</v>
      </c>
      <c r="CE52" s="20">
        <f t="shared" si="23"/>
        <v>0.77876106194690264</v>
      </c>
      <c r="CF52" s="18">
        <f t="shared" si="24"/>
        <v>0.12886597938144329</v>
      </c>
      <c r="CG52" s="18">
        <f t="shared" si="25"/>
        <v>0.1885202738283307</v>
      </c>
      <c r="CH52" s="18">
        <f t="shared" si="26"/>
        <v>0.19333333333333336</v>
      </c>
      <c r="CI52" s="18">
        <f t="shared" si="27"/>
        <v>5.9654294446887413E-2</v>
      </c>
      <c r="CJ52" s="17">
        <f t="shared" si="28"/>
        <v>5.3333333333333337E-2</v>
      </c>
      <c r="CK52" s="17">
        <f t="shared" si="29"/>
        <v>5.3072625698324022E-2</v>
      </c>
      <c r="CL52" s="17">
        <f t="shared" si="30"/>
        <v>-2.6070763500931488E-4</v>
      </c>
      <c r="CM52" s="17">
        <f t="shared" si="31"/>
        <v>0.1875</v>
      </c>
      <c r="CN52" s="17">
        <f>IFERROR('Tabela '!$AO52/'Tabela '!$AK52,"")</f>
        <v>0</v>
      </c>
      <c r="CO52" s="17">
        <f>IFERROR('Tabela '!$AP52/'Tabela '!$AL52,"")</f>
        <v>0</v>
      </c>
      <c r="CP52" s="17">
        <f>IFERROR('Tabela '!$CO52-'Tabela '!$CN52,"")</f>
        <v>0</v>
      </c>
      <c r="CQ52" s="17">
        <f t="shared" si="32"/>
        <v>0.1875</v>
      </c>
      <c r="CR52" s="17">
        <f>IFERROR('Tabela '!$AQ52/'Tabela '!$AK52,"")</f>
        <v>5.3333333333333337E-2</v>
      </c>
      <c r="CS52" s="17">
        <f>IFERROR('Tabela '!$AR52/'Tabela '!$AL52,"")</f>
        <v>5.3072625698324022E-2</v>
      </c>
      <c r="CT52" s="17">
        <f>IFERROR('Tabela '!$CS52-'Tabela '!$CR52,"")</f>
        <v>-2.6070763500931488E-4</v>
      </c>
      <c r="CU52" s="17">
        <f t="shared" si="33"/>
        <v>0.1875</v>
      </c>
      <c r="CV52" s="21">
        <f>IFERROR('Tabela '!$AS52/'Tabela '!$K52,"")</f>
        <v>13.762027491408935</v>
      </c>
      <c r="CW52" s="21">
        <f>IFERROR('Tabela '!$AV52/'Tabela '!$J52,"")</f>
        <v>27.807793575566087</v>
      </c>
      <c r="CX52" s="17">
        <f>IFERROR('Tabela '!$AV52/'Tabela '!$AS52-1,"")</f>
        <v>0.64826143954054549</v>
      </c>
      <c r="CY52" s="20">
        <f>IFERROR('Tabela '!$CW52/'Tabela '!$CV52-1,"")</f>
        <v>1.0206174993419643</v>
      </c>
      <c r="CZ52" s="17">
        <f>IFERROR('Tabela '!$AU52/'Tabela '!$AT52,"")</f>
        <v>9.8090018269390469E-2</v>
      </c>
      <c r="DA52" s="17">
        <f t="shared" si="34"/>
        <v>4.4910774611501926E-2</v>
      </c>
      <c r="DB52" s="17">
        <f t="shared" si="35"/>
        <v>-5.3179243657888543E-2</v>
      </c>
      <c r="DC52" s="22">
        <f t="shared" si="36"/>
        <v>184.5625</v>
      </c>
      <c r="DD52" s="22">
        <f t="shared" si="37"/>
        <v>118.94736842105263</v>
      </c>
      <c r="DE52" s="17">
        <f t="shared" si="38"/>
        <v>-0.35551713689913911</v>
      </c>
      <c r="DH52" s="23"/>
      <c r="DQ52" s="23"/>
      <c r="DR52" s="23"/>
      <c r="DU52" s="23"/>
      <c r="DV52" s="23"/>
      <c r="DX52" s="23"/>
      <c r="EA52" s="23"/>
      <c r="EB52" s="23"/>
    </row>
    <row r="53" spans="1:132" ht="13.8" x14ac:dyDescent="0.25">
      <c r="A53" s="24" t="s">
        <v>133</v>
      </c>
      <c r="B53" s="24">
        <v>43</v>
      </c>
      <c r="C53" s="24">
        <v>4302402</v>
      </c>
      <c r="D53" s="24">
        <v>430240</v>
      </c>
      <c r="E53" s="55" t="s">
        <v>764</v>
      </c>
      <c r="F53" s="55" t="s">
        <v>765</v>
      </c>
      <c r="G53" s="55" t="s">
        <v>756</v>
      </c>
      <c r="H53" s="25" t="s">
        <v>181</v>
      </c>
      <c r="I53" s="26">
        <v>102.32599999999999</v>
      </c>
      <c r="J53" s="27">
        <v>12390</v>
      </c>
      <c r="K53" s="26">
        <v>11472</v>
      </c>
      <c r="L53" s="26">
        <v>889</v>
      </c>
      <c r="M53" s="26">
        <v>22</v>
      </c>
      <c r="N53" s="26">
        <v>4680</v>
      </c>
      <c r="O53" s="26">
        <v>5191</v>
      </c>
      <c r="P53" s="26">
        <v>7264</v>
      </c>
      <c r="Q53" s="28">
        <v>2196</v>
      </c>
      <c r="R53" s="28">
        <v>350</v>
      </c>
      <c r="S53" s="28">
        <v>9225500</v>
      </c>
      <c r="T53" s="26">
        <v>10048</v>
      </c>
      <c r="U53" s="29">
        <v>9162</v>
      </c>
      <c r="V53" s="28">
        <v>3046</v>
      </c>
      <c r="W53" s="28">
        <v>2324</v>
      </c>
      <c r="X53" s="28">
        <v>593</v>
      </c>
      <c r="Y53" s="28">
        <v>481</v>
      </c>
      <c r="Z53" s="28">
        <v>1074</v>
      </c>
      <c r="AA53" s="26">
        <v>5655</v>
      </c>
      <c r="AB53" s="28">
        <v>57</v>
      </c>
      <c r="AC53" s="28">
        <v>3</v>
      </c>
      <c r="AD53" s="28">
        <v>4037</v>
      </c>
      <c r="AE53" s="28">
        <v>10</v>
      </c>
      <c r="AF53" s="28">
        <v>8</v>
      </c>
      <c r="AG53" s="30">
        <v>0.96715764331210186</v>
      </c>
      <c r="AH53" s="28">
        <v>2310</v>
      </c>
      <c r="AI53" s="28">
        <v>351</v>
      </c>
      <c r="AJ53" s="26">
        <v>7979</v>
      </c>
      <c r="AK53" s="26">
        <v>3422</v>
      </c>
      <c r="AL53" s="26">
        <v>3169</v>
      </c>
      <c r="AM53" s="26">
        <v>2440</v>
      </c>
      <c r="AN53" s="26">
        <v>1934</v>
      </c>
      <c r="AO53" s="26">
        <v>49</v>
      </c>
      <c r="AP53" s="26">
        <v>2</v>
      </c>
      <c r="AQ53" s="26">
        <v>2391</v>
      </c>
      <c r="AR53" s="26">
        <v>1932</v>
      </c>
      <c r="AS53" s="26">
        <v>154180</v>
      </c>
      <c r="AT53" s="26">
        <v>138335</v>
      </c>
      <c r="AU53" s="26">
        <v>50897</v>
      </c>
      <c r="AV53" s="26">
        <v>303125</v>
      </c>
      <c r="AW53" s="26">
        <v>274769</v>
      </c>
      <c r="AX53" s="26">
        <v>86411</v>
      </c>
      <c r="AY53" s="31">
        <f>'Tabela '!$L53/'Tabela '!$J53</f>
        <v>7.1751412429378533E-2</v>
      </c>
      <c r="AZ53" s="31">
        <f>'Tabela '!$M53/'Tabela '!$J53</f>
        <v>1.7756255044390637E-3</v>
      </c>
      <c r="BA53" s="31">
        <f t="shared" si="0"/>
        <v>2.4746906636670417E-2</v>
      </c>
      <c r="BB53" s="31">
        <f t="shared" si="1"/>
        <v>0.64427312775330392</v>
      </c>
      <c r="BC53" s="31">
        <f t="shared" si="2"/>
        <v>0.71462004405286339</v>
      </c>
      <c r="BD53" s="31">
        <f>'Tabela '!$BC53-'Tabela '!$BB53</f>
        <v>7.034691629955947E-2</v>
      </c>
      <c r="BE53" s="31">
        <f t="shared" si="3"/>
        <v>0.37772397094430993</v>
      </c>
      <c r="BF53" s="31">
        <f t="shared" si="4"/>
        <v>0.41896690879741727</v>
      </c>
      <c r="BG53" s="31">
        <f t="shared" si="5"/>
        <v>0.17723970944309927</v>
      </c>
      <c r="BH53" s="29">
        <f t="shared" si="6"/>
        <v>4201.0473588342438</v>
      </c>
      <c r="BI53" s="32">
        <f t="shared" si="7"/>
        <v>744.59241323648098</v>
      </c>
      <c r="BJ53" s="30">
        <f t="shared" si="8"/>
        <v>3.0434639175257731E-2</v>
      </c>
      <c r="BK53" s="30">
        <f t="shared" si="9"/>
        <v>0.15938069216757741</v>
      </c>
      <c r="BL53" s="31">
        <f>IFERROR('Tabela '!$J53/'Tabela '!$K53-1,"")</f>
        <v>8.0020920502092086E-2</v>
      </c>
      <c r="BM53" s="30">
        <f t="shared" si="10"/>
        <v>0.79864016736401677</v>
      </c>
      <c r="BN53" s="33">
        <f>IFERROR('Tabela '!$J53/'Tabela '!$I53,"")</f>
        <v>121.08359556710906</v>
      </c>
      <c r="BO53" s="31">
        <f t="shared" si="11"/>
        <v>3.2842356687898144E-2</v>
      </c>
      <c r="BP53" s="31">
        <f t="shared" si="12"/>
        <v>0.22989649681528662</v>
      </c>
      <c r="BQ53" s="31">
        <f t="shared" si="13"/>
        <v>3.4932324840764334E-2</v>
      </c>
      <c r="BR53" s="30">
        <v>0.38700000000000001</v>
      </c>
      <c r="BS53" s="31">
        <f t="shared" si="14"/>
        <v>5.6727707006369423E-3</v>
      </c>
      <c r="BT53" s="31">
        <f t="shared" si="15"/>
        <v>2.9856687898089171E-4</v>
      </c>
      <c r="BU53" s="31">
        <f t="shared" si="16"/>
        <v>2.4770869457517958E-3</v>
      </c>
      <c r="BV53" s="31">
        <f t="shared" si="17"/>
        <v>1.9816695566014365E-3</v>
      </c>
      <c r="BW53" s="31">
        <f t="shared" si="18"/>
        <v>0.20258019525801951</v>
      </c>
      <c r="BX53" s="31">
        <f t="shared" si="19"/>
        <v>5.1691073919107391E-2</v>
      </c>
      <c r="BY53" s="31">
        <f t="shared" si="20"/>
        <v>4.1928172942817296E-2</v>
      </c>
      <c r="BZ53" s="31">
        <f t="shared" si="21"/>
        <v>9.3619246861924688E-2</v>
      </c>
      <c r="CA53" s="31">
        <f>IFERROR('Tabela '!$V53/'Tabela '!$K53,"")</f>
        <v>0.26551603905160392</v>
      </c>
      <c r="CB53" s="31">
        <f t="shared" si="22"/>
        <v>0.49293933054393307</v>
      </c>
      <c r="CC53" s="34">
        <f>IFERROR('Tabela '!$AJ53/'Tabela '!$K53,"")</f>
        <v>0.69551952580195253</v>
      </c>
      <c r="CD53" s="35">
        <f>IFERROR('Tabela '!$AJ53/'Tabela '!$AK53,"")</f>
        <v>2.3316773816481589</v>
      </c>
      <c r="CE53" s="34">
        <f t="shared" si="23"/>
        <v>0.57112420102769768</v>
      </c>
      <c r="CF53" s="31">
        <f t="shared" si="24"/>
        <v>0.29829149232914925</v>
      </c>
      <c r="CG53" s="31">
        <f t="shared" si="25"/>
        <v>0.25577078288942695</v>
      </c>
      <c r="CH53" s="31">
        <f t="shared" si="26"/>
        <v>-7.3933372296902444E-2</v>
      </c>
      <c r="CI53" s="31">
        <f t="shared" si="27"/>
        <v>-4.2520709439722304E-2</v>
      </c>
      <c r="CJ53" s="30">
        <f t="shared" si="28"/>
        <v>0.71303331385154878</v>
      </c>
      <c r="CK53" s="30">
        <f t="shared" si="29"/>
        <v>0.61028715683180812</v>
      </c>
      <c r="CL53" s="30">
        <f t="shared" si="30"/>
        <v>-0.10274615701974066</v>
      </c>
      <c r="CM53" s="30">
        <f t="shared" si="31"/>
        <v>-0.20737704918032784</v>
      </c>
      <c r="CN53" s="30">
        <f>IFERROR('Tabela '!$AO53/'Tabela '!$AK53,"")</f>
        <v>1.4319111630625365E-2</v>
      </c>
      <c r="CO53" s="30">
        <f>IFERROR('Tabela '!$AP53/'Tabela '!$AL53,"")</f>
        <v>6.3111391606184919E-4</v>
      </c>
      <c r="CP53" s="30">
        <f>IFERROR('Tabela '!$CO53-'Tabela '!$CN53,"")</f>
        <v>-1.3687997714563516E-2</v>
      </c>
      <c r="CQ53" s="30">
        <f t="shared" si="32"/>
        <v>-0.20737704918032784</v>
      </c>
      <c r="CR53" s="30">
        <f>IFERROR('Tabela '!$AQ53/'Tabela '!$AK53,"")</f>
        <v>0.6987142022209234</v>
      </c>
      <c r="CS53" s="30">
        <f>IFERROR('Tabela '!$AR53/'Tabela '!$AL53,"")</f>
        <v>0.60965604291574627</v>
      </c>
      <c r="CT53" s="30">
        <f>IFERROR('Tabela '!$CS53-'Tabela '!$CR53,"")</f>
        <v>-8.9058159305177131E-2</v>
      </c>
      <c r="CU53" s="30">
        <f t="shared" si="33"/>
        <v>-0.19196988707653706</v>
      </c>
      <c r="CV53" s="35">
        <f>IFERROR('Tabela '!$AS53/'Tabela '!$K53,"")</f>
        <v>13.439679218967921</v>
      </c>
      <c r="CW53" s="35">
        <f>IFERROR('Tabela '!$AV53/'Tabela '!$J53,"")</f>
        <v>24.465294592413237</v>
      </c>
      <c r="CX53" s="30">
        <f>IFERROR('Tabela '!$AV53/'Tabela '!$AS53-1,"")</f>
        <v>0.96604617978985607</v>
      </c>
      <c r="CY53" s="34">
        <f>IFERROR('Tabela '!$CW53/'Tabela '!$CV53-1,"")</f>
        <v>0.82037786719525663</v>
      </c>
      <c r="CZ53" s="30">
        <f>IFERROR('Tabela '!$AU53/'Tabela '!$AT53,"")</f>
        <v>0.36792568764231759</v>
      </c>
      <c r="DA53" s="30">
        <f t="shared" si="34"/>
        <v>0.31448598641040293</v>
      </c>
      <c r="DB53" s="30">
        <f t="shared" si="35"/>
        <v>-5.343970123191466E-2</v>
      </c>
      <c r="DC53" s="36">
        <f t="shared" si="36"/>
        <v>20.448774608276416</v>
      </c>
      <c r="DD53" s="36">
        <f t="shared" si="37"/>
        <v>44.633780991735534</v>
      </c>
      <c r="DE53" s="30">
        <f t="shared" si="38"/>
        <v>1.1827117686392077</v>
      </c>
      <c r="DH53" s="23"/>
      <c r="DQ53" s="23"/>
      <c r="DR53" s="23"/>
      <c r="DU53" s="23"/>
      <c r="DV53" s="23"/>
      <c r="DX53" s="23"/>
      <c r="EA53" s="23"/>
      <c r="EB53" s="23"/>
    </row>
    <row r="54" spans="1:132" ht="13.8" x14ac:dyDescent="0.25">
      <c r="A54" s="11" t="s">
        <v>133</v>
      </c>
      <c r="B54" s="11">
        <v>43</v>
      </c>
      <c r="C54" s="11">
        <v>4302451</v>
      </c>
      <c r="D54" s="11">
        <v>430245</v>
      </c>
      <c r="E54" s="54" t="s">
        <v>764</v>
      </c>
      <c r="F54" s="54" t="s">
        <v>765</v>
      </c>
      <c r="G54" s="54" t="s">
        <v>771</v>
      </c>
      <c r="H54" s="12" t="s">
        <v>182</v>
      </c>
      <c r="I54" s="13">
        <v>265.52100000000002</v>
      </c>
      <c r="J54" s="14">
        <v>7702</v>
      </c>
      <c r="K54" s="13">
        <v>7673</v>
      </c>
      <c r="L54" s="13">
        <v>543</v>
      </c>
      <c r="M54" s="13">
        <v>28</v>
      </c>
      <c r="N54" s="13">
        <v>1778</v>
      </c>
      <c r="O54" s="13">
        <v>2210</v>
      </c>
      <c r="P54" s="13">
        <v>4232</v>
      </c>
      <c r="Q54" s="15">
        <v>2297</v>
      </c>
      <c r="R54" s="15">
        <v>255</v>
      </c>
      <c r="S54" s="15">
        <v>9688128</v>
      </c>
      <c r="T54" s="13">
        <v>6561</v>
      </c>
      <c r="U54" s="16">
        <v>1672</v>
      </c>
      <c r="V54" s="15">
        <v>2093</v>
      </c>
      <c r="W54" s="15">
        <v>347</v>
      </c>
      <c r="X54" s="15">
        <v>129</v>
      </c>
      <c r="Y54" s="15">
        <v>1649</v>
      </c>
      <c r="Z54" s="15">
        <v>1778</v>
      </c>
      <c r="AA54" s="13">
        <v>3937</v>
      </c>
      <c r="AB54" s="15">
        <v>136</v>
      </c>
      <c r="AC54" s="15">
        <v>5</v>
      </c>
      <c r="AD54" s="15">
        <v>2486</v>
      </c>
      <c r="AE54" s="15">
        <v>69</v>
      </c>
      <c r="AF54" s="15">
        <v>10</v>
      </c>
      <c r="AG54" s="17">
        <v>0.90214906264288985</v>
      </c>
      <c r="AH54" s="15">
        <v>1274</v>
      </c>
      <c r="AI54" s="15">
        <v>242</v>
      </c>
      <c r="AJ54" s="13">
        <v>4358</v>
      </c>
      <c r="AK54" s="13">
        <v>545</v>
      </c>
      <c r="AL54" s="13">
        <v>673</v>
      </c>
      <c r="AM54" s="13">
        <v>68</v>
      </c>
      <c r="AN54" s="13">
        <v>166</v>
      </c>
      <c r="AO54" s="13">
        <v>18</v>
      </c>
      <c r="AP54" s="13">
        <v>129</v>
      </c>
      <c r="AQ54" s="13">
        <v>50</v>
      </c>
      <c r="AR54" s="13">
        <v>37</v>
      </c>
      <c r="AS54" s="13">
        <v>79804</v>
      </c>
      <c r="AT54" s="13">
        <v>77552</v>
      </c>
      <c r="AU54" s="13">
        <v>4220</v>
      </c>
      <c r="AV54" s="13">
        <v>131614</v>
      </c>
      <c r="AW54" s="13">
        <v>127800</v>
      </c>
      <c r="AX54" s="13">
        <v>9926</v>
      </c>
      <c r="AY54" s="18">
        <f>'Tabela '!$L54/'Tabela '!$J54</f>
        <v>7.0501168527655159E-2</v>
      </c>
      <c r="AZ54" s="18">
        <f>'Tabela '!$M54/'Tabela '!$J54</f>
        <v>3.6354193715917942E-3</v>
      </c>
      <c r="BA54" s="18">
        <f t="shared" si="0"/>
        <v>5.1565377532228361E-2</v>
      </c>
      <c r="BB54" s="18">
        <f t="shared" si="1"/>
        <v>0.42013232514177695</v>
      </c>
      <c r="BC54" s="18">
        <f t="shared" si="2"/>
        <v>0.52221172022684315</v>
      </c>
      <c r="BD54" s="18">
        <f>'Tabela '!$BC54-'Tabela '!$BB54</f>
        <v>0.10207939508506619</v>
      </c>
      <c r="BE54" s="18">
        <f t="shared" si="3"/>
        <v>0.23084913009607894</v>
      </c>
      <c r="BF54" s="18">
        <f t="shared" si="4"/>
        <v>0.28693845754349517</v>
      </c>
      <c r="BG54" s="18">
        <f t="shared" si="5"/>
        <v>0.29823422487665541</v>
      </c>
      <c r="BH54" s="16">
        <f t="shared" si="6"/>
        <v>4217.730953417501</v>
      </c>
      <c r="BI54" s="37">
        <f t="shared" si="7"/>
        <v>1257.8717216307452</v>
      </c>
      <c r="BJ54" s="17">
        <f t="shared" si="8"/>
        <v>7.3610163052562794E-2</v>
      </c>
      <c r="BK54" s="17">
        <f t="shared" si="9"/>
        <v>0.1110143665650849</v>
      </c>
      <c r="BL54" s="18">
        <f>IFERROR('Tabela '!$J54/'Tabela '!$K54-1,"")</f>
        <v>3.7794865111429043E-3</v>
      </c>
      <c r="BM54" s="17">
        <f t="shared" si="10"/>
        <v>0.21790694643555325</v>
      </c>
      <c r="BN54" s="19">
        <f>IFERROR('Tabela '!$J54/'Tabela '!$I54,"")</f>
        <v>29.007121847236188</v>
      </c>
      <c r="BO54" s="18">
        <f t="shared" si="11"/>
        <v>9.7850937357110146E-2</v>
      </c>
      <c r="BP54" s="18">
        <f t="shared" si="12"/>
        <v>0.19417771681146168</v>
      </c>
      <c r="BQ54" s="18">
        <f t="shared" si="13"/>
        <v>3.6884621246761166E-2</v>
      </c>
      <c r="BR54" s="17">
        <v>0.4718</v>
      </c>
      <c r="BS54" s="18">
        <f t="shared" si="14"/>
        <v>2.072854747751867E-2</v>
      </c>
      <c r="BT54" s="18">
        <f t="shared" si="15"/>
        <v>7.6207895137936289E-4</v>
      </c>
      <c r="BU54" s="18">
        <f t="shared" si="16"/>
        <v>2.7755430410297668E-2</v>
      </c>
      <c r="BV54" s="18">
        <f t="shared" si="17"/>
        <v>4.0225261464199519E-3</v>
      </c>
      <c r="BW54" s="18">
        <f t="shared" si="18"/>
        <v>4.5223511012641729E-2</v>
      </c>
      <c r="BX54" s="18">
        <f t="shared" si="19"/>
        <v>1.6812198618532517E-2</v>
      </c>
      <c r="BY54" s="18">
        <f t="shared" si="20"/>
        <v>0.21490942265085364</v>
      </c>
      <c r="BZ54" s="18">
        <f t="shared" si="21"/>
        <v>0.23172162126938617</v>
      </c>
      <c r="CA54" s="18">
        <f>IFERROR('Tabela '!$V54/'Tabela '!$K54,"")</f>
        <v>0.27277466440766324</v>
      </c>
      <c r="CB54" s="18">
        <f t="shared" si="22"/>
        <v>0.51309787566792653</v>
      </c>
      <c r="CC54" s="20">
        <f>IFERROR('Tabela '!$AJ54/'Tabela '!$K54,"")</f>
        <v>0.56796559364003651</v>
      </c>
      <c r="CD54" s="21">
        <f>IFERROR('Tabela '!$AJ54/'Tabela '!$AK54,"")</f>
        <v>7.9963302752293579</v>
      </c>
      <c r="CE54" s="20">
        <f t="shared" si="23"/>
        <v>0.87494263423588803</v>
      </c>
      <c r="CF54" s="18">
        <f t="shared" si="24"/>
        <v>7.1028280985273029E-2</v>
      </c>
      <c r="CG54" s="18">
        <f t="shared" si="25"/>
        <v>8.7379901324331349E-2</v>
      </c>
      <c r="CH54" s="18">
        <f t="shared" si="26"/>
        <v>0.23486238532110093</v>
      </c>
      <c r="CI54" s="18">
        <f t="shared" si="27"/>
        <v>1.635162033905832E-2</v>
      </c>
      <c r="CJ54" s="17">
        <f t="shared" si="28"/>
        <v>0.12477064220183487</v>
      </c>
      <c r="CK54" s="17">
        <f t="shared" si="29"/>
        <v>0.24665676077265974</v>
      </c>
      <c r="CL54" s="17">
        <f t="shared" si="30"/>
        <v>0.12188611857082488</v>
      </c>
      <c r="CM54" s="17">
        <f t="shared" si="31"/>
        <v>1.4411764705882355</v>
      </c>
      <c r="CN54" s="17">
        <f>IFERROR('Tabela '!$AO54/'Tabela '!$AK54,"")</f>
        <v>3.3027522935779818E-2</v>
      </c>
      <c r="CO54" s="17">
        <f>IFERROR('Tabela '!$AP54/'Tabela '!$AL54,"")</f>
        <v>0.19167904903417535</v>
      </c>
      <c r="CP54" s="17">
        <f>IFERROR('Tabela '!$CO54-'Tabela '!$CN54,"")</f>
        <v>0.15865152609839553</v>
      </c>
      <c r="CQ54" s="17">
        <f t="shared" si="32"/>
        <v>1.4411764705882355</v>
      </c>
      <c r="CR54" s="17">
        <f>IFERROR('Tabela '!$AQ54/'Tabela '!$AK54,"")</f>
        <v>9.1743119266055051E-2</v>
      </c>
      <c r="CS54" s="17">
        <f>IFERROR('Tabela '!$AR54/'Tabela '!$AL54,"")</f>
        <v>5.4977711738484397E-2</v>
      </c>
      <c r="CT54" s="17">
        <f>IFERROR('Tabela '!$CS54-'Tabela '!$CR54,"")</f>
        <v>-3.6765407527570654E-2</v>
      </c>
      <c r="CU54" s="17">
        <f t="shared" si="33"/>
        <v>-0.26</v>
      </c>
      <c r="CV54" s="21">
        <f>IFERROR('Tabela '!$AS54/'Tabela '!$K54,"")</f>
        <v>10.400625570181155</v>
      </c>
      <c r="CW54" s="21">
        <f>IFERROR('Tabela '!$AV54/'Tabela '!$J54,"")</f>
        <v>17.088288756167231</v>
      </c>
      <c r="CX54" s="17">
        <f>IFERROR('Tabela '!$AV54/'Tabela '!$AS54-1,"")</f>
        <v>0.64921557816650788</v>
      </c>
      <c r="CY54" s="20">
        <f>IFERROR('Tabela '!$CW54/'Tabela '!$CV54-1,"")</f>
        <v>0.64300585968211066</v>
      </c>
      <c r="CZ54" s="17">
        <f>IFERROR('Tabela '!$AU54/'Tabela '!$AT54,"")</f>
        <v>5.4415102125025788E-2</v>
      </c>
      <c r="DA54" s="17">
        <f t="shared" si="34"/>
        <v>7.7668231611893582E-2</v>
      </c>
      <c r="DB54" s="17">
        <f t="shared" si="35"/>
        <v>2.3253129486867793E-2</v>
      </c>
      <c r="DC54" s="22">
        <f t="shared" si="36"/>
        <v>49.069767441860463</v>
      </c>
      <c r="DD54" s="22">
        <f t="shared" si="37"/>
        <v>33.647457627118641</v>
      </c>
      <c r="DE54" s="17">
        <f t="shared" si="38"/>
        <v>-0.31429351755161061</v>
      </c>
      <c r="DH54" s="23"/>
      <c r="DQ54" s="23"/>
      <c r="DR54" s="23"/>
      <c r="DU54" s="23"/>
      <c r="DV54" s="23"/>
      <c r="DX54" s="23"/>
      <c r="EA54" s="23"/>
      <c r="EB54" s="23"/>
    </row>
    <row r="55" spans="1:132" ht="13.8" x14ac:dyDescent="0.25">
      <c r="A55" s="24" t="s">
        <v>133</v>
      </c>
      <c r="B55" s="24">
        <v>43</v>
      </c>
      <c r="C55" s="24">
        <v>4302501</v>
      </c>
      <c r="D55" s="24">
        <v>430250</v>
      </c>
      <c r="E55" s="55" t="s">
        <v>728</v>
      </c>
      <c r="F55" s="55" t="s">
        <v>780</v>
      </c>
      <c r="G55" s="55" t="s">
        <v>781</v>
      </c>
      <c r="H55" s="25" t="s">
        <v>183</v>
      </c>
      <c r="I55" s="26">
        <v>1610.5730000000001</v>
      </c>
      <c r="J55" s="27">
        <v>6205</v>
      </c>
      <c r="K55" s="26">
        <v>6884</v>
      </c>
      <c r="L55" s="26">
        <v>335</v>
      </c>
      <c r="M55" s="26">
        <v>19</v>
      </c>
      <c r="N55" s="26">
        <v>1391</v>
      </c>
      <c r="O55" s="26">
        <v>1626</v>
      </c>
      <c r="P55" s="26">
        <v>3520</v>
      </c>
      <c r="Q55" s="28">
        <v>1683</v>
      </c>
      <c r="R55" s="28">
        <v>269</v>
      </c>
      <c r="S55" s="28">
        <v>7537183</v>
      </c>
      <c r="T55" s="26">
        <v>6002</v>
      </c>
      <c r="U55" s="29">
        <v>3682</v>
      </c>
      <c r="V55" s="28">
        <v>1447</v>
      </c>
      <c r="W55" s="28">
        <v>1555</v>
      </c>
      <c r="X55" s="28">
        <v>628</v>
      </c>
      <c r="Y55" s="28">
        <v>818</v>
      </c>
      <c r="Z55" s="28">
        <v>1446</v>
      </c>
      <c r="AA55" s="26">
        <v>3509</v>
      </c>
      <c r="AB55" s="28">
        <v>225</v>
      </c>
      <c r="AC55" s="28">
        <v>6</v>
      </c>
      <c r="AD55" s="28">
        <v>2382</v>
      </c>
      <c r="AE55" s="28">
        <v>62</v>
      </c>
      <c r="AF55" s="28">
        <v>11</v>
      </c>
      <c r="AG55" s="30">
        <v>0.92735754748417198</v>
      </c>
      <c r="AH55" s="28">
        <v>1359</v>
      </c>
      <c r="AI55" s="28">
        <v>289</v>
      </c>
      <c r="AJ55" s="26">
        <v>3899</v>
      </c>
      <c r="AK55" s="26">
        <v>824</v>
      </c>
      <c r="AL55" s="26">
        <v>1030</v>
      </c>
      <c r="AM55" s="26">
        <v>12</v>
      </c>
      <c r="AN55" s="26">
        <v>5</v>
      </c>
      <c r="AO55" s="26">
        <v>1</v>
      </c>
      <c r="AP55" s="26">
        <v>4</v>
      </c>
      <c r="AQ55" s="26">
        <v>11</v>
      </c>
      <c r="AR55" s="26">
        <v>1</v>
      </c>
      <c r="AS55" s="26">
        <v>139996</v>
      </c>
      <c r="AT55" s="26">
        <v>130880</v>
      </c>
      <c r="AU55" s="26">
        <v>5281</v>
      </c>
      <c r="AV55" s="26">
        <v>329364</v>
      </c>
      <c r="AW55" s="26">
        <v>311394</v>
      </c>
      <c r="AX55" s="26">
        <v>10006</v>
      </c>
      <c r="AY55" s="31">
        <f>'Tabela '!$L55/'Tabela '!$J55</f>
        <v>5.3988718775181306E-2</v>
      </c>
      <c r="AZ55" s="31">
        <f>'Tabela '!$M55/'Tabela '!$J55</f>
        <v>3.0620467365028202E-3</v>
      </c>
      <c r="BA55" s="31">
        <f t="shared" si="0"/>
        <v>5.6716417910447764E-2</v>
      </c>
      <c r="BB55" s="31">
        <f t="shared" si="1"/>
        <v>0.39517045454545452</v>
      </c>
      <c r="BC55" s="31">
        <f t="shared" si="2"/>
        <v>0.46193181818181817</v>
      </c>
      <c r="BD55" s="31">
        <f>'Tabela '!$BC55-'Tabela '!$BB55</f>
        <v>6.6761363636363646E-2</v>
      </c>
      <c r="BE55" s="31">
        <f t="shared" si="3"/>
        <v>0.224174053182917</v>
      </c>
      <c r="BF55" s="31">
        <f t="shared" si="4"/>
        <v>0.26204673650282029</v>
      </c>
      <c r="BG55" s="31">
        <f t="shared" si="5"/>
        <v>0.27123287671232876</v>
      </c>
      <c r="BH55" s="29">
        <f t="shared" si="6"/>
        <v>4478.4212715389185</v>
      </c>
      <c r="BI55" s="32">
        <f t="shared" si="7"/>
        <v>1214.6950846091861</v>
      </c>
      <c r="BJ55" s="30">
        <f t="shared" si="8"/>
        <v>2.2884052294725593E-2</v>
      </c>
      <c r="BK55" s="30">
        <f t="shared" si="9"/>
        <v>0.15983363042186571</v>
      </c>
      <c r="BL55" s="31">
        <f>IFERROR('Tabela '!$J55/'Tabela '!$K55-1,"")</f>
        <v>-9.8634514816966834E-2</v>
      </c>
      <c r="BM55" s="30">
        <f t="shared" si="10"/>
        <v>0.53486345148169667</v>
      </c>
      <c r="BN55" s="33">
        <f>IFERROR('Tabela '!$J55/'Tabela '!$I55,"")</f>
        <v>3.852666100822502</v>
      </c>
      <c r="BO55" s="31">
        <f t="shared" si="11"/>
        <v>7.2642452515828015E-2</v>
      </c>
      <c r="BP55" s="31">
        <f t="shared" si="12"/>
        <v>0.22642452515828057</v>
      </c>
      <c r="BQ55" s="31">
        <f t="shared" si="13"/>
        <v>4.8150616461179609E-2</v>
      </c>
      <c r="BR55" s="30">
        <v>0.52129999999999999</v>
      </c>
      <c r="BS55" s="31">
        <f t="shared" si="14"/>
        <v>3.748750416527824E-2</v>
      </c>
      <c r="BT55" s="31">
        <f t="shared" si="15"/>
        <v>9.9966677774075306E-4</v>
      </c>
      <c r="BU55" s="31">
        <f t="shared" si="16"/>
        <v>2.6028547439126783E-2</v>
      </c>
      <c r="BV55" s="31">
        <f t="shared" si="17"/>
        <v>4.6179680940386233E-3</v>
      </c>
      <c r="BW55" s="31">
        <f t="shared" si="18"/>
        <v>0.22588611272515979</v>
      </c>
      <c r="BX55" s="31">
        <f t="shared" si="19"/>
        <v>9.1226031377106331E-2</v>
      </c>
      <c r="BY55" s="31">
        <f t="shared" si="20"/>
        <v>0.11882626380011621</v>
      </c>
      <c r="BZ55" s="31">
        <f t="shared" si="21"/>
        <v>0.21005229517722254</v>
      </c>
      <c r="CA55" s="31">
        <f>IFERROR('Tabela '!$V55/'Tabela '!$K55,"")</f>
        <v>0.21019755955839628</v>
      </c>
      <c r="CB55" s="31">
        <f t="shared" si="22"/>
        <v>0.50973271353864036</v>
      </c>
      <c r="CC55" s="34">
        <f>IFERROR('Tabela '!$AJ55/'Tabela '!$K55,"")</f>
        <v>0.56638582219639744</v>
      </c>
      <c r="CD55" s="35">
        <f>IFERROR('Tabela '!$AJ55/'Tabela '!$AK55,"")</f>
        <v>4.7317961165048548</v>
      </c>
      <c r="CE55" s="34">
        <f t="shared" si="23"/>
        <v>0.78866375993844573</v>
      </c>
      <c r="CF55" s="31">
        <f t="shared" si="24"/>
        <v>0.11969785008715862</v>
      </c>
      <c r="CG55" s="31">
        <f t="shared" si="25"/>
        <v>0.16599516518936341</v>
      </c>
      <c r="CH55" s="31">
        <f t="shared" si="26"/>
        <v>0.25</v>
      </c>
      <c r="CI55" s="31">
        <f t="shared" si="27"/>
        <v>4.6297315102204792E-2</v>
      </c>
      <c r="CJ55" s="30">
        <f t="shared" si="28"/>
        <v>1.4563106796116504E-2</v>
      </c>
      <c r="CK55" s="30">
        <f t="shared" si="29"/>
        <v>4.8543689320388345E-3</v>
      </c>
      <c r="CL55" s="30">
        <f t="shared" si="30"/>
        <v>-9.7087378640776691E-3</v>
      </c>
      <c r="CM55" s="30">
        <f t="shared" si="31"/>
        <v>-0.58333333333333326</v>
      </c>
      <c r="CN55" s="30">
        <f>IFERROR('Tabela '!$AO55/'Tabela '!$AK55,"")</f>
        <v>1.2135922330097086E-3</v>
      </c>
      <c r="CO55" s="30">
        <f>IFERROR('Tabela '!$AP55/'Tabela '!$AL55,"")</f>
        <v>3.8834951456310678E-3</v>
      </c>
      <c r="CP55" s="30">
        <f>IFERROR('Tabela '!$CO55-'Tabela '!$CN55,"")</f>
        <v>2.6699029126213592E-3</v>
      </c>
      <c r="CQ55" s="30">
        <f t="shared" si="32"/>
        <v>-0.58333333333333326</v>
      </c>
      <c r="CR55" s="30">
        <f>IFERROR('Tabela '!$AQ55/'Tabela '!$AK55,"")</f>
        <v>1.3349514563106795E-2</v>
      </c>
      <c r="CS55" s="30">
        <f>IFERROR('Tabela '!$AR55/'Tabela '!$AL55,"")</f>
        <v>9.7087378640776695E-4</v>
      </c>
      <c r="CT55" s="30">
        <f>IFERROR('Tabela '!$CS55-'Tabela '!$CR55,"")</f>
        <v>-1.2378640776699028E-2</v>
      </c>
      <c r="CU55" s="30">
        <f t="shared" si="33"/>
        <v>-0.90909090909090906</v>
      </c>
      <c r="CV55" s="35">
        <f>IFERROR('Tabela '!$AS55/'Tabela '!$K55,"")</f>
        <v>20.336432306798372</v>
      </c>
      <c r="CW55" s="35">
        <f>IFERROR('Tabela '!$AV55/'Tabela '!$J55,"")</f>
        <v>53.080419016921837</v>
      </c>
      <c r="CX55" s="30">
        <f>IFERROR('Tabela '!$AV55/'Tabela '!$AS55-1,"")</f>
        <v>1.3526672190634019</v>
      </c>
      <c r="CY55" s="34">
        <f>IFERROR('Tabela '!$CW55/'Tabela '!$CV55-1,"")</f>
        <v>1.6101146069351264</v>
      </c>
      <c r="CZ55" s="30">
        <f>IFERROR('Tabela '!$AU55/'Tabela '!$AT55,"")</f>
        <v>4.0349938875305622E-2</v>
      </c>
      <c r="DA55" s="30">
        <f t="shared" si="34"/>
        <v>3.2132924847620696E-2</v>
      </c>
      <c r="DB55" s="30">
        <f t="shared" si="35"/>
        <v>-8.2170140276849254E-3</v>
      </c>
      <c r="DC55" s="36">
        <f t="shared" si="36"/>
        <v>406.23076923076923</v>
      </c>
      <c r="DD55" s="36">
        <f t="shared" si="37"/>
        <v>1111.7777777777778</v>
      </c>
      <c r="DE55" s="30">
        <f t="shared" si="38"/>
        <v>1.7368133139767301</v>
      </c>
      <c r="DH55" s="23"/>
      <c r="DQ55" s="23"/>
      <c r="DR55" s="23"/>
      <c r="DU55" s="23"/>
      <c r="DV55" s="23"/>
      <c r="DX55" s="23"/>
      <c r="EA55" s="23"/>
      <c r="EB55" s="23"/>
    </row>
    <row r="56" spans="1:132" ht="13.8" x14ac:dyDescent="0.25">
      <c r="A56" s="11" t="s">
        <v>133</v>
      </c>
      <c r="B56" s="11">
        <v>43</v>
      </c>
      <c r="C56" s="11">
        <v>4302584</v>
      </c>
      <c r="D56" s="11">
        <v>430258</v>
      </c>
      <c r="E56" s="54" t="s">
        <v>728</v>
      </c>
      <c r="F56" s="54" t="s">
        <v>734</v>
      </c>
      <c r="G56" s="54" t="s">
        <v>735</v>
      </c>
      <c r="H56" s="12" t="s">
        <v>184</v>
      </c>
      <c r="I56" s="13">
        <v>201.03899999999999</v>
      </c>
      <c r="J56" s="14">
        <v>2111</v>
      </c>
      <c r="K56" s="13">
        <v>2200</v>
      </c>
      <c r="L56" s="13">
        <v>198</v>
      </c>
      <c r="M56" s="13">
        <v>7</v>
      </c>
      <c r="N56" s="13">
        <v>1204</v>
      </c>
      <c r="O56" s="13">
        <v>1264</v>
      </c>
      <c r="P56" s="13">
        <v>1886</v>
      </c>
      <c r="Q56" s="15">
        <v>395</v>
      </c>
      <c r="R56" s="15">
        <v>51</v>
      </c>
      <c r="S56" s="15">
        <v>1666108</v>
      </c>
      <c r="T56" s="13">
        <v>1954</v>
      </c>
      <c r="U56" s="16">
        <v>629</v>
      </c>
      <c r="V56" s="15">
        <v>460</v>
      </c>
      <c r="W56" s="15">
        <v>298</v>
      </c>
      <c r="X56" s="15">
        <v>92</v>
      </c>
      <c r="Y56" s="15">
        <v>136</v>
      </c>
      <c r="Z56" s="15">
        <v>228</v>
      </c>
      <c r="AA56" s="13">
        <v>1100</v>
      </c>
      <c r="AB56" s="15">
        <v>43</v>
      </c>
      <c r="AC56" s="15">
        <v>2</v>
      </c>
      <c r="AD56" s="15">
        <v>703</v>
      </c>
      <c r="AE56" s="15">
        <v>8</v>
      </c>
      <c r="AF56" s="15">
        <v>8</v>
      </c>
      <c r="AG56" s="17">
        <v>0.951381780962129</v>
      </c>
      <c r="AH56" s="15">
        <v>375</v>
      </c>
      <c r="AI56" s="15">
        <v>63</v>
      </c>
      <c r="AJ56" s="13">
        <v>1511</v>
      </c>
      <c r="AK56" s="13">
        <v>164</v>
      </c>
      <c r="AL56" s="13">
        <v>232</v>
      </c>
      <c r="AM56" s="13">
        <v>5</v>
      </c>
      <c r="AN56" s="13">
        <v>6</v>
      </c>
      <c r="AO56" s="13">
        <v>0</v>
      </c>
      <c r="AP56" s="13">
        <v>0</v>
      </c>
      <c r="AQ56" s="13">
        <v>5</v>
      </c>
      <c r="AR56" s="13">
        <v>6</v>
      </c>
      <c r="AS56" s="13">
        <v>38632</v>
      </c>
      <c r="AT56" s="13">
        <v>37570</v>
      </c>
      <c r="AU56" s="13">
        <v>1278</v>
      </c>
      <c r="AV56" s="13">
        <v>155771</v>
      </c>
      <c r="AW56" s="13">
        <v>139341</v>
      </c>
      <c r="AX56" s="13">
        <v>3814</v>
      </c>
      <c r="AY56" s="18">
        <f>'Tabela '!$L56/'Tabela '!$J56</f>
        <v>9.3794410232117487E-2</v>
      </c>
      <c r="AZ56" s="18">
        <f>'Tabela '!$M56/'Tabela '!$J56</f>
        <v>3.3159639981051635E-3</v>
      </c>
      <c r="BA56" s="18">
        <f t="shared" si="0"/>
        <v>3.5353535353535352E-2</v>
      </c>
      <c r="BB56" s="18">
        <f t="shared" si="1"/>
        <v>0.63838812301166492</v>
      </c>
      <c r="BC56" s="18">
        <f t="shared" si="2"/>
        <v>0.6702014846235419</v>
      </c>
      <c r="BD56" s="18">
        <f>'Tabela '!$BC56-'Tabela '!$BB56</f>
        <v>3.1813361611876978E-2</v>
      </c>
      <c r="BE56" s="18">
        <f t="shared" si="3"/>
        <v>0.57034580767408816</v>
      </c>
      <c r="BF56" s="18">
        <f t="shared" si="4"/>
        <v>0.59876835622927527</v>
      </c>
      <c r="BG56" s="18">
        <f t="shared" si="5"/>
        <v>0.18711511132164851</v>
      </c>
      <c r="BH56" s="16">
        <f t="shared" si="6"/>
        <v>4217.9949367088611</v>
      </c>
      <c r="BI56" s="37">
        <f t="shared" si="7"/>
        <v>789.25059213642828</v>
      </c>
      <c r="BJ56" s="17">
        <f t="shared" si="8"/>
        <v>1.0695880491233926E-2</v>
      </c>
      <c r="BK56" s="17">
        <f t="shared" si="9"/>
        <v>0.12911392405063291</v>
      </c>
      <c r="BL56" s="18">
        <f>IFERROR('Tabela '!$J56/'Tabela '!$K56-1,"")</f>
        <v>-4.045454545454541E-2</v>
      </c>
      <c r="BM56" s="17">
        <f t="shared" si="10"/>
        <v>0.28590909090909089</v>
      </c>
      <c r="BN56" s="19">
        <f>IFERROR('Tabela '!$J56/'Tabela '!$I56,"")</f>
        <v>10.500450161411468</v>
      </c>
      <c r="BO56" s="18">
        <f t="shared" si="11"/>
        <v>4.8618219037871002E-2</v>
      </c>
      <c r="BP56" s="18">
        <f t="shared" si="12"/>
        <v>0.19191402251791198</v>
      </c>
      <c r="BQ56" s="18">
        <f t="shared" si="13"/>
        <v>3.2241555783009211E-2</v>
      </c>
      <c r="BR56" s="17">
        <v>0.42580000000000001</v>
      </c>
      <c r="BS56" s="18">
        <f t="shared" si="14"/>
        <v>2.2006141248720572E-2</v>
      </c>
      <c r="BT56" s="18">
        <f t="shared" si="15"/>
        <v>1.0235414534288639E-3</v>
      </c>
      <c r="BU56" s="18">
        <f t="shared" si="16"/>
        <v>1.1379800853485065E-2</v>
      </c>
      <c r="BV56" s="18">
        <f t="shared" si="17"/>
        <v>1.1379800853485065E-2</v>
      </c>
      <c r="BW56" s="18">
        <f t="shared" si="18"/>
        <v>0.13545454545454547</v>
      </c>
      <c r="BX56" s="18">
        <f t="shared" si="19"/>
        <v>4.1818181818181817E-2</v>
      </c>
      <c r="BY56" s="18">
        <f t="shared" si="20"/>
        <v>6.1818181818181821E-2</v>
      </c>
      <c r="BZ56" s="18">
        <f t="shared" si="21"/>
        <v>0.10363636363636364</v>
      </c>
      <c r="CA56" s="18">
        <f>IFERROR('Tabela '!$V56/'Tabela '!$K56,"")</f>
        <v>0.20909090909090908</v>
      </c>
      <c r="CB56" s="18">
        <f t="shared" si="22"/>
        <v>0.5</v>
      </c>
      <c r="CC56" s="20">
        <f>IFERROR('Tabela '!$AJ56/'Tabela '!$K56,"")</f>
        <v>0.68681818181818177</v>
      </c>
      <c r="CD56" s="21">
        <f>IFERROR('Tabela '!$AJ56/'Tabela '!$AK56,"")</f>
        <v>9.213414634146341</v>
      </c>
      <c r="CE56" s="20">
        <f t="shared" si="23"/>
        <v>0.89146260754467244</v>
      </c>
      <c r="CF56" s="18">
        <f t="shared" si="24"/>
        <v>7.454545454545454E-2</v>
      </c>
      <c r="CG56" s="18">
        <f t="shared" si="25"/>
        <v>0.10990052108005685</v>
      </c>
      <c r="CH56" s="18">
        <f t="shared" si="26"/>
        <v>0.41463414634146334</v>
      </c>
      <c r="CI56" s="18">
        <f t="shared" si="27"/>
        <v>3.5355066534602311E-2</v>
      </c>
      <c r="CJ56" s="17">
        <f t="shared" si="28"/>
        <v>3.048780487804878E-2</v>
      </c>
      <c r="CK56" s="17">
        <f t="shared" si="29"/>
        <v>2.5862068965517241E-2</v>
      </c>
      <c r="CL56" s="17">
        <f t="shared" si="30"/>
        <v>-4.6257359125315388E-3</v>
      </c>
      <c r="CM56" s="17">
        <f t="shared" si="31"/>
        <v>0.19999999999999996</v>
      </c>
      <c r="CN56" s="17">
        <f>IFERROR('Tabela '!$AO56/'Tabela '!$AK56,"")</f>
        <v>0</v>
      </c>
      <c r="CO56" s="17">
        <f>IFERROR('Tabela '!$AP56/'Tabela '!$AL56,"")</f>
        <v>0</v>
      </c>
      <c r="CP56" s="17">
        <f>IFERROR('Tabela '!$CO56-'Tabela '!$CN56,"")</f>
        <v>0</v>
      </c>
      <c r="CQ56" s="17">
        <f t="shared" si="32"/>
        <v>0.19999999999999996</v>
      </c>
      <c r="CR56" s="17">
        <f>IFERROR('Tabela '!$AQ56/'Tabela '!$AK56,"")</f>
        <v>3.048780487804878E-2</v>
      </c>
      <c r="CS56" s="17">
        <f>IFERROR('Tabela '!$AR56/'Tabela '!$AL56,"")</f>
        <v>2.5862068965517241E-2</v>
      </c>
      <c r="CT56" s="17">
        <f>IFERROR('Tabela '!$CS56-'Tabela '!$CR56,"")</f>
        <v>-4.6257359125315388E-3</v>
      </c>
      <c r="CU56" s="17">
        <f t="shared" si="33"/>
        <v>0.19999999999999996</v>
      </c>
      <c r="CV56" s="21">
        <f>IFERROR('Tabela '!$AS56/'Tabela '!$K56,"")</f>
        <v>17.559999999999999</v>
      </c>
      <c r="CW56" s="21">
        <f>IFERROR('Tabela '!$AV56/'Tabela '!$J56,"")</f>
        <v>73.790146849834201</v>
      </c>
      <c r="CX56" s="17">
        <f>IFERROR('Tabela '!$AV56/'Tabela '!$AS56-1,"")</f>
        <v>3.0321753986332576</v>
      </c>
      <c r="CY56" s="20">
        <f>IFERROR('Tabela '!$CW56/'Tabela '!$CV56-1,"")</f>
        <v>3.2021723718584401</v>
      </c>
      <c r="CZ56" s="17">
        <f>IFERROR('Tabela '!$AU56/'Tabela '!$AT56,"")</f>
        <v>3.4016502528613254E-2</v>
      </c>
      <c r="DA56" s="17">
        <f t="shared" si="34"/>
        <v>2.7371699643321062E-2</v>
      </c>
      <c r="DB56" s="17">
        <f t="shared" si="35"/>
        <v>-6.644802885292192E-3</v>
      </c>
      <c r="DC56" s="22">
        <f t="shared" si="36"/>
        <v>255.6</v>
      </c>
      <c r="DD56" s="22">
        <f t="shared" si="37"/>
        <v>635.66666666666663</v>
      </c>
      <c r="DE56" s="17">
        <f t="shared" si="38"/>
        <v>1.4869587897756911</v>
      </c>
      <c r="DH56" s="23"/>
      <c r="DQ56" s="23"/>
      <c r="DR56" s="23"/>
      <c r="DU56" s="23"/>
      <c r="DV56" s="23"/>
      <c r="DX56" s="23"/>
      <c r="EA56" s="23"/>
      <c r="EB56" s="23"/>
    </row>
    <row r="57" spans="1:132" ht="13.8" x14ac:dyDescent="0.25">
      <c r="A57" s="24" t="s">
        <v>133</v>
      </c>
      <c r="B57" s="24">
        <v>43</v>
      </c>
      <c r="C57" s="24">
        <v>4302600</v>
      </c>
      <c r="D57" s="24">
        <v>430260</v>
      </c>
      <c r="E57" s="55" t="s">
        <v>728</v>
      </c>
      <c r="F57" s="55" t="s">
        <v>774</v>
      </c>
      <c r="G57" s="55" t="s">
        <v>775</v>
      </c>
      <c r="H57" s="25" t="s">
        <v>185</v>
      </c>
      <c r="I57" s="26">
        <v>128.99199999999999</v>
      </c>
      <c r="J57" s="27">
        <v>3311</v>
      </c>
      <c r="K57" s="26">
        <v>3702</v>
      </c>
      <c r="L57" s="26">
        <v>134</v>
      </c>
      <c r="M57" s="26">
        <v>4</v>
      </c>
      <c r="N57" s="26">
        <v>719</v>
      </c>
      <c r="O57" s="26">
        <v>871</v>
      </c>
      <c r="P57" s="26">
        <v>2061</v>
      </c>
      <c r="Q57" s="28">
        <v>936</v>
      </c>
      <c r="R57" s="28">
        <v>98</v>
      </c>
      <c r="S57" s="28">
        <v>3782533</v>
      </c>
      <c r="T57" s="26">
        <v>3171</v>
      </c>
      <c r="U57" s="29">
        <v>2282</v>
      </c>
      <c r="V57" s="28">
        <v>830</v>
      </c>
      <c r="W57" s="28">
        <v>755</v>
      </c>
      <c r="X57" s="28">
        <v>125</v>
      </c>
      <c r="Y57" s="28">
        <v>869</v>
      </c>
      <c r="Z57" s="28">
        <v>994</v>
      </c>
      <c r="AA57" s="26">
        <v>1866</v>
      </c>
      <c r="AB57" s="28">
        <v>182</v>
      </c>
      <c r="AC57" s="28">
        <v>2</v>
      </c>
      <c r="AD57" s="28">
        <v>1219</v>
      </c>
      <c r="AE57" s="28">
        <v>85</v>
      </c>
      <c r="AF57" s="28">
        <v>8</v>
      </c>
      <c r="AG57" s="30">
        <v>0.87543361715547141</v>
      </c>
      <c r="AH57" s="28">
        <v>508</v>
      </c>
      <c r="AI57" s="28">
        <v>112</v>
      </c>
      <c r="AJ57" s="26">
        <v>2096</v>
      </c>
      <c r="AK57" s="26">
        <v>391</v>
      </c>
      <c r="AL57" s="26">
        <v>342</v>
      </c>
      <c r="AM57" s="26">
        <v>15</v>
      </c>
      <c r="AN57" s="26">
        <v>13</v>
      </c>
      <c r="AO57" s="26">
        <v>0</v>
      </c>
      <c r="AP57" s="26">
        <v>0</v>
      </c>
      <c r="AQ57" s="26">
        <v>15</v>
      </c>
      <c r="AR57" s="26">
        <v>13</v>
      </c>
      <c r="AS57" s="26">
        <v>47540</v>
      </c>
      <c r="AT57" s="26">
        <v>45439</v>
      </c>
      <c r="AU57" s="26">
        <v>2126</v>
      </c>
      <c r="AV57" s="26">
        <v>85877</v>
      </c>
      <c r="AW57" s="26">
        <v>80470</v>
      </c>
      <c r="AX57" s="26">
        <v>2784</v>
      </c>
      <c r="AY57" s="31">
        <f>'Tabela '!$L57/'Tabela '!$J57</f>
        <v>4.0471156750226521E-2</v>
      </c>
      <c r="AZ57" s="31">
        <f>'Tabela '!$M57/'Tabela '!$J57</f>
        <v>1.2080942313500453E-3</v>
      </c>
      <c r="BA57" s="31">
        <f t="shared" si="0"/>
        <v>2.9850746268656716E-2</v>
      </c>
      <c r="BB57" s="31">
        <f t="shared" si="1"/>
        <v>0.34885977680737507</v>
      </c>
      <c r="BC57" s="31">
        <f t="shared" si="2"/>
        <v>0.42261038330907325</v>
      </c>
      <c r="BD57" s="31">
        <f>'Tabela '!$BC57-'Tabela '!$BB57</f>
        <v>7.3750606501698179E-2</v>
      </c>
      <c r="BE57" s="31">
        <f t="shared" si="3"/>
        <v>0.21715493808517064</v>
      </c>
      <c r="BF57" s="31">
        <f t="shared" si="4"/>
        <v>0.26306251887647236</v>
      </c>
      <c r="BG57" s="31">
        <f t="shared" si="5"/>
        <v>0.28269405013591059</v>
      </c>
      <c r="BH57" s="29">
        <f t="shared" si="6"/>
        <v>4041.1677350427349</v>
      </c>
      <c r="BI57" s="32">
        <f t="shared" si="7"/>
        <v>1142.4140742977952</v>
      </c>
      <c r="BJ57" s="30">
        <f t="shared" si="8"/>
        <v>4.4045937794752958E-2</v>
      </c>
      <c r="BK57" s="30">
        <f t="shared" si="9"/>
        <v>0.1047008547008547</v>
      </c>
      <c r="BL57" s="31">
        <f>IFERROR('Tabela '!$J57/'Tabela '!$K57-1,"")</f>
        <v>-0.1056185845488925</v>
      </c>
      <c r="BM57" s="30">
        <f t="shared" si="10"/>
        <v>0.61642355483522415</v>
      </c>
      <c r="BN57" s="33">
        <f>IFERROR('Tabela '!$J57/'Tabela '!$I57,"")</f>
        <v>25.668258496650957</v>
      </c>
      <c r="BO57" s="31">
        <f t="shared" si="11"/>
        <v>0.12456638284452859</v>
      </c>
      <c r="BP57" s="31">
        <f t="shared" si="12"/>
        <v>0.16020182907600125</v>
      </c>
      <c r="BQ57" s="31">
        <f t="shared" si="13"/>
        <v>3.5320088300220751E-2</v>
      </c>
      <c r="BR57" s="30">
        <v>0.4788</v>
      </c>
      <c r="BS57" s="31">
        <f t="shared" si="14"/>
        <v>5.7395143487858721E-2</v>
      </c>
      <c r="BT57" s="31">
        <f t="shared" si="15"/>
        <v>6.3071586250394197E-4</v>
      </c>
      <c r="BU57" s="31">
        <f t="shared" si="16"/>
        <v>6.9729286300246107E-2</v>
      </c>
      <c r="BV57" s="31">
        <f t="shared" si="17"/>
        <v>6.5627563576702219E-3</v>
      </c>
      <c r="BW57" s="31">
        <f t="shared" si="18"/>
        <v>0.20394381415451107</v>
      </c>
      <c r="BX57" s="31">
        <f t="shared" si="19"/>
        <v>3.37655321447866E-2</v>
      </c>
      <c r="BY57" s="31">
        <f t="shared" si="20"/>
        <v>0.23473797947055647</v>
      </c>
      <c r="BZ57" s="31">
        <f t="shared" si="21"/>
        <v>0.26850351161534308</v>
      </c>
      <c r="CA57" s="31">
        <f>IFERROR('Tabela '!$V57/'Tabela '!$K57,"")</f>
        <v>0.22420313344138304</v>
      </c>
      <c r="CB57" s="31">
        <f t="shared" si="22"/>
        <v>0.50405186385737444</v>
      </c>
      <c r="CC57" s="34">
        <f>IFERROR('Tabela '!$AJ57/'Tabela '!$K57,"")</f>
        <v>0.56618044300378179</v>
      </c>
      <c r="CD57" s="35">
        <f>IFERROR('Tabela '!$AJ57/'Tabela '!$AK57,"")</f>
        <v>5.3606138107416879</v>
      </c>
      <c r="CE57" s="34">
        <f t="shared" si="23"/>
        <v>0.81345419847328249</v>
      </c>
      <c r="CF57" s="31">
        <f t="shared" si="24"/>
        <v>0.10561858454889249</v>
      </c>
      <c r="CG57" s="31">
        <f t="shared" si="25"/>
        <v>0.10329205678042887</v>
      </c>
      <c r="CH57" s="31">
        <f t="shared" si="26"/>
        <v>-0.1253196930946292</v>
      </c>
      <c r="CI57" s="31">
        <f t="shared" si="27"/>
        <v>-2.326527768463621E-3</v>
      </c>
      <c r="CJ57" s="30">
        <f t="shared" si="28"/>
        <v>3.8363171355498722E-2</v>
      </c>
      <c r="CK57" s="30">
        <f t="shared" si="29"/>
        <v>3.8011695906432746E-2</v>
      </c>
      <c r="CL57" s="30">
        <f t="shared" si="30"/>
        <v>-3.5147544906597578E-4</v>
      </c>
      <c r="CM57" s="30">
        <f t="shared" si="31"/>
        <v>-0.1333333333333333</v>
      </c>
      <c r="CN57" s="30">
        <f>IFERROR('Tabela '!$AO57/'Tabela '!$AK57,"")</f>
        <v>0</v>
      </c>
      <c r="CO57" s="30">
        <f>IFERROR('Tabela '!$AP57/'Tabela '!$AL57,"")</f>
        <v>0</v>
      </c>
      <c r="CP57" s="30">
        <f>IFERROR('Tabela '!$CO57-'Tabela '!$CN57,"")</f>
        <v>0</v>
      </c>
      <c r="CQ57" s="30">
        <f t="shared" si="32"/>
        <v>-0.1333333333333333</v>
      </c>
      <c r="CR57" s="30">
        <f>IFERROR('Tabela '!$AQ57/'Tabela '!$AK57,"")</f>
        <v>3.8363171355498722E-2</v>
      </c>
      <c r="CS57" s="30">
        <f>IFERROR('Tabela '!$AR57/'Tabela '!$AL57,"")</f>
        <v>3.8011695906432746E-2</v>
      </c>
      <c r="CT57" s="30">
        <f>IFERROR('Tabela '!$CS57-'Tabela '!$CR57,"")</f>
        <v>-3.5147544906597578E-4</v>
      </c>
      <c r="CU57" s="30">
        <f t="shared" si="33"/>
        <v>-0.1333333333333333</v>
      </c>
      <c r="CV57" s="35">
        <f>IFERROR('Tabela '!$AS57/'Tabela '!$K57,"")</f>
        <v>12.841707185305241</v>
      </c>
      <c r="CW57" s="35">
        <f>IFERROR('Tabela '!$AV57/'Tabela '!$J57,"")</f>
        <v>25.93687707641196</v>
      </c>
      <c r="CX57" s="30">
        <f>IFERROR('Tabela '!$AV57/'Tabela '!$AS57-1,"")</f>
        <v>0.80641564997896498</v>
      </c>
      <c r="CY57" s="34">
        <f>IFERROR('Tabela '!$CW57/'Tabela '!$CV57-1,"")</f>
        <v>1.0197374618611081</v>
      </c>
      <c r="CZ57" s="30">
        <f>IFERROR('Tabela '!$AU57/'Tabela '!$AT57,"")</f>
        <v>4.6788001496511807E-2</v>
      </c>
      <c r="DA57" s="30">
        <f t="shared" si="34"/>
        <v>3.4596744128246551E-2</v>
      </c>
      <c r="DB57" s="30">
        <f t="shared" si="35"/>
        <v>-1.2191257368265256E-2</v>
      </c>
      <c r="DC57" s="36">
        <f t="shared" si="36"/>
        <v>141.73333333333332</v>
      </c>
      <c r="DD57" s="36">
        <f t="shared" si="37"/>
        <v>214.15384615384616</v>
      </c>
      <c r="DE57" s="30">
        <f t="shared" si="38"/>
        <v>0.51096316665460617</v>
      </c>
      <c r="DH57" s="23"/>
      <c r="DQ57" s="23"/>
      <c r="DR57" s="23"/>
      <c r="DU57" s="23"/>
      <c r="DV57" s="23"/>
      <c r="DX57" s="23"/>
      <c r="EA57" s="23"/>
      <c r="EB57" s="23"/>
    </row>
    <row r="58" spans="1:132" ht="13.8" x14ac:dyDescent="0.25">
      <c r="A58" s="11" t="s">
        <v>133</v>
      </c>
      <c r="B58" s="11">
        <v>43</v>
      </c>
      <c r="C58" s="11">
        <v>4302659</v>
      </c>
      <c r="D58" s="11">
        <v>430265</v>
      </c>
      <c r="E58" s="54" t="s">
        <v>746</v>
      </c>
      <c r="F58" s="54" t="s">
        <v>747</v>
      </c>
      <c r="G58" s="54" t="s">
        <v>748</v>
      </c>
      <c r="H58" s="12" t="s">
        <v>186</v>
      </c>
      <c r="I58" s="13">
        <v>105.381</v>
      </c>
      <c r="J58" s="14">
        <v>5104</v>
      </c>
      <c r="K58" s="13">
        <v>4675</v>
      </c>
      <c r="L58" s="13">
        <v>338</v>
      </c>
      <c r="M58" s="13">
        <v>1</v>
      </c>
      <c r="N58" s="13">
        <v>1523</v>
      </c>
      <c r="O58" s="13">
        <v>2008</v>
      </c>
      <c r="P58" s="13">
        <v>2975</v>
      </c>
      <c r="Q58" s="15">
        <v>1080</v>
      </c>
      <c r="R58" s="15">
        <v>91</v>
      </c>
      <c r="S58" s="15">
        <v>4455231</v>
      </c>
      <c r="T58" s="13">
        <v>4207</v>
      </c>
      <c r="U58" s="16">
        <v>2296</v>
      </c>
      <c r="V58" s="15">
        <v>1115</v>
      </c>
      <c r="W58" s="15">
        <v>1761</v>
      </c>
      <c r="X58" s="15">
        <v>74</v>
      </c>
      <c r="Y58" s="15">
        <v>82</v>
      </c>
      <c r="Z58" s="15">
        <v>156</v>
      </c>
      <c r="AA58" s="13">
        <v>2398</v>
      </c>
      <c r="AB58" s="15">
        <v>54</v>
      </c>
      <c r="AC58" s="15">
        <v>1</v>
      </c>
      <c r="AD58" s="15">
        <v>1672</v>
      </c>
      <c r="AE58" s="15">
        <v>5</v>
      </c>
      <c r="AF58" s="15">
        <v>2</v>
      </c>
      <c r="AG58" s="17">
        <v>0.96791062514856196</v>
      </c>
      <c r="AH58" s="15">
        <v>590</v>
      </c>
      <c r="AI58" s="15">
        <v>94</v>
      </c>
      <c r="AJ58" s="13">
        <v>3296</v>
      </c>
      <c r="AK58" s="13">
        <v>822</v>
      </c>
      <c r="AL58" s="13">
        <v>675</v>
      </c>
      <c r="AM58" s="13">
        <v>444</v>
      </c>
      <c r="AN58" s="13">
        <v>169</v>
      </c>
      <c r="AO58" s="13">
        <v>2</v>
      </c>
      <c r="AP58" s="13">
        <v>8</v>
      </c>
      <c r="AQ58" s="13">
        <v>442</v>
      </c>
      <c r="AR58" s="13">
        <v>161</v>
      </c>
      <c r="AS58" s="13">
        <v>53512</v>
      </c>
      <c r="AT58" s="13">
        <v>50533</v>
      </c>
      <c r="AU58" s="13">
        <v>7953</v>
      </c>
      <c r="AV58" s="13">
        <v>83654</v>
      </c>
      <c r="AW58" s="13">
        <v>78362</v>
      </c>
      <c r="AX58" s="13">
        <v>8523</v>
      </c>
      <c r="AY58" s="18">
        <f>'Tabela '!$L58/'Tabela '!$J58</f>
        <v>6.6222570532915359E-2</v>
      </c>
      <c r="AZ58" s="18">
        <f>'Tabela '!$M58/'Tabela '!$J58</f>
        <v>1.9592476489028212E-4</v>
      </c>
      <c r="BA58" s="18">
        <f t="shared" si="0"/>
        <v>2.9585798816568047E-3</v>
      </c>
      <c r="BB58" s="18">
        <f t="shared" si="1"/>
        <v>0.51193277310924368</v>
      </c>
      <c r="BC58" s="18">
        <f t="shared" si="2"/>
        <v>0.67495798319327727</v>
      </c>
      <c r="BD58" s="18">
        <f>'Tabela '!$BC58-'Tabela '!$BB58</f>
        <v>0.16302521008403359</v>
      </c>
      <c r="BE58" s="18">
        <f t="shared" si="3"/>
        <v>0.29839341692789967</v>
      </c>
      <c r="BF58" s="18">
        <f t="shared" si="4"/>
        <v>0.39341692789968652</v>
      </c>
      <c r="BG58" s="18">
        <f t="shared" si="5"/>
        <v>0.2115987460815047</v>
      </c>
      <c r="BH58" s="16">
        <f t="shared" si="6"/>
        <v>4125.2138888888885</v>
      </c>
      <c r="BI58" s="37">
        <f t="shared" si="7"/>
        <v>872.89008620689651</v>
      </c>
      <c r="BJ58" s="17">
        <f t="shared" si="8"/>
        <v>5.3257835847658211E-2</v>
      </c>
      <c r="BK58" s="17">
        <f t="shared" si="9"/>
        <v>8.4259259259259256E-2</v>
      </c>
      <c r="BL58" s="18">
        <f>IFERROR('Tabela '!$J58/'Tabela '!$K58-1,"")</f>
        <v>9.176470588235297E-2</v>
      </c>
      <c r="BM58" s="17">
        <f t="shared" si="10"/>
        <v>0.49112299465240644</v>
      </c>
      <c r="BN58" s="19">
        <f>IFERROR('Tabela '!$J58/'Tabela '!$I58,"")</f>
        <v>48.433778385097881</v>
      </c>
      <c r="BO58" s="18">
        <f t="shared" si="11"/>
        <v>3.2089374851438035E-2</v>
      </c>
      <c r="BP58" s="18">
        <f t="shared" si="12"/>
        <v>0.14024245305443309</v>
      </c>
      <c r="BQ58" s="18">
        <f t="shared" si="13"/>
        <v>2.2343712859519849E-2</v>
      </c>
      <c r="BR58" s="17">
        <v>0.35680000000000001</v>
      </c>
      <c r="BS58" s="18">
        <f t="shared" si="14"/>
        <v>1.2835749940575231E-2</v>
      </c>
      <c r="BT58" s="18">
        <f t="shared" si="15"/>
        <v>2.3769907297361539E-4</v>
      </c>
      <c r="BU58" s="18">
        <f t="shared" si="16"/>
        <v>2.9904306220095694E-3</v>
      </c>
      <c r="BV58" s="18">
        <f t="shared" si="17"/>
        <v>1.1961722488038277E-3</v>
      </c>
      <c r="BW58" s="18">
        <f t="shared" si="18"/>
        <v>0.37668449197860965</v>
      </c>
      <c r="BX58" s="18">
        <f t="shared" si="19"/>
        <v>1.5828877005347592E-2</v>
      </c>
      <c r="BY58" s="18">
        <f t="shared" si="20"/>
        <v>1.7540106951871658E-2</v>
      </c>
      <c r="BZ58" s="18">
        <f t="shared" si="21"/>
        <v>3.3368983957219253E-2</v>
      </c>
      <c r="CA58" s="18">
        <f>IFERROR('Tabela '!$V58/'Tabela '!$K58,"")</f>
        <v>0.23850267379679144</v>
      </c>
      <c r="CB58" s="18">
        <f t="shared" si="22"/>
        <v>0.51294117647058823</v>
      </c>
      <c r="CC58" s="20">
        <f>IFERROR('Tabela '!$AJ58/'Tabela '!$K58,"")</f>
        <v>0.70502673796791449</v>
      </c>
      <c r="CD58" s="21">
        <f>IFERROR('Tabela '!$AJ58/'Tabela '!$AK58,"")</f>
        <v>4.009732360097324</v>
      </c>
      <c r="CE58" s="20">
        <f t="shared" si="23"/>
        <v>0.75060679611650483</v>
      </c>
      <c r="CF58" s="18">
        <f t="shared" si="24"/>
        <v>0.17582887700534761</v>
      </c>
      <c r="CG58" s="18">
        <f t="shared" si="25"/>
        <v>0.13224921630094044</v>
      </c>
      <c r="CH58" s="18">
        <f t="shared" si="26"/>
        <v>-0.17883211678832112</v>
      </c>
      <c r="CI58" s="18">
        <f t="shared" si="27"/>
        <v>-4.3579660704407164E-2</v>
      </c>
      <c r="CJ58" s="17">
        <f t="shared" si="28"/>
        <v>0.54014598540145986</v>
      </c>
      <c r="CK58" s="17">
        <f t="shared" si="29"/>
        <v>0.25037037037037035</v>
      </c>
      <c r="CL58" s="17">
        <f t="shared" si="30"/>
        <v>-0.28977561503108951</v>
      </c>
      <c r="CM58" s="17">
        <f t="shared" si="31"/>
        <v>-0.61936936936936937</v>
      </c>
      <c r="CN58" s="17">
        <f>IFERROR('Tabela '!$AO58/'Tabela '!$AK58,"")</f>
        <v>2.4330900243309003E-3</v>
      </c>
      <c r="CO58" s="17">
        <f>IFERROR('Tabela '!$AP58/'Tabela '!$AL58,"")</f>
        <v>1.1851851851851851E-2</v>
      </c>
      <c r="CP58" s="17">
        <f>IFERROR('Tabela '!$CO58-'Tabela '!$CN58,"")</f>
        <v>9.4187618275209505E-3</v>
      </c>
      <c r="CQ58" s="17">
        <f t="shared" si="32"/>
        <v>-0.61936936936936937</v>
      </c>
      <c r="CR58" s="17">
        <f>IFERROR('Tabela '!$AQ58/'Tabela '!$AK58,"")</f>
        <v>0.53771289537712896</v>
      </c>
      <c r="CS58" s="17">
        <f>IFERROR('Tabela '!$AR58/'Tabela '!$AL58,"")</f>
        <v>0.23851851851851852</v>
      </c>
      <c r="CT58" s="17">
        <f>IFERROR('Tabela '!$CS58-'Tabela '!$CR58,"")</f>
        <v>-0.29919437685861044</v>
      </c>
      <c r="CU58" s="17">
        <f t="shared" si="33"/>
        <v>-0.63574660633484159</v>
      </c>
      <c r="CV58" s="21">
        <f>IFERROR('Tabela '!$AS58/'Tabela '!$K58,"")</f>
        <v>11.446417112299466</v>
      </c>
      <c r="CW58" s="21">
        <f>IFERROR('Tabela '!$AV58/'Tabela '!$J58,"")</f>
        <v>16.389890282131663</v>
      </c>
      <c r="CX58" s="17">
        <f>IFERROR('Tabela '!$AV58/'Tabela '!$AS58-1,"")</f>
        <v>0.56327552698460148</v>
      </c>
      <c r="CY58" s="20">
        <f>IFERROR('Tabela '!$CW58/'Tabela '!$CV58-1,"")</f>
        <v>0.43187952363891324</v>
      </c>
      <c r="CZ58" s="17">
        <f>IFERROR('Tabela '!$AU58/'Tabela '!$AT58,"")</f>
        <v>0.15738230463261632</v>
      </c>
      <c r="DA58" s="17">
        <f t="shared" si="34"/>
        <v>0.10876445215793369</v>
      </c>
      <c r="DB58" s="17">
        <f t="shared" si="35"/>
        <v>-4.861785247468263E-2</v>
      </c>
      <c r="DC58" s="22">
        <f t="shared" si="36"/>
        <v>17.831838565022423</v>
      </c>
      <c r="DD58" s="22">
        <f t="shared" si="37"/>
        <v>48.152542372881356</v>
      </c>
      <c r="DE58" s="17">
        <f t="shared" si="38"/>
        <v>1.700368904602676</v>
      </c>
      <c r="DH58" s="23"/>
      <c r="DQ58" s="23"/>
      <c r="DR58" s="23"/>
      <c r="DU58" s="23"/>
      <c r="DV58" s="23"/>
      <c r="DX58" s="23"/>
      <c r="EA58" s="23"/>
      <c r="EB58" s="23"/>
    </row>
    <row r="59" spans="1:132" ht="13.8" x14ac:dyDescent="0.25">
      <c r="A59" s="24" t="s">
        <v>133</v>
      </c>
      <c r="B59" s="24">
        <v>43</v>
      </c>
      <c r="C59" s="24">
        <v>4302709</v>
      </c>
      <c r="D59" s="24">
        <v>430270</v>
      </c>
      <c r="E59" s="55" t="s">
        <v>746</v>
      </c>
      <c r="F59" s="55" t="s">
        <v>769</v>
      </c>
      <c r="G59" s="55" t="s">
        <v>760</v>
      </c>
      <c r="H59" s="25" t="s">
        <v>187</v>
      </c>
      <c r="I59" s="26">
        <v>752.18700000000001</v>
      </c>
      <c r="J59" s="27">
        <v>20952</v>
      </c>
      <c r="K59" s="26">
        <v>20406</v>
      </c>
      <c r="L59" s="26">
        <v>1513</v>
      </c>
      <c r="M59" s="26">
        <v>45</v>
      </c>
      <c r="N59" s="26">
        <v>5076</v>
      </c>
      <c r="O59" s="26">
        <v>5995</v>
      </c>
      <c r="P59" s="26">
        <v>10626</v>
      </c>
      <c r="Q59" s="28">
        <v>6177</v>
      </c>
      <c r="R59" s="28">
        <v>1231</v>
      </c>
      <c r="S59" s="28">
        <v>27686152</v>
      </c>
      <c r="T59" s="26">
        <v>17487</v>
      </c>
      <c r="U59" s="29">
        <v>19330</v>
      </c>
      <c r="V59" s="28">
        <v>5248</v>
      </c>
      <c r="W59" s="28">
        <v>4024</v>
      </c>
      <c r="X59" s="28">
        <v>1642</v>
      </c>
      <c r="Y59" s="28">
        <v>2260</v>
      </c>
      <c r="Z59" s="28">
        <v>3902</v>
      </c>
      <c r="AA59" s="26">
        <v>10032</v>
      </c>
      <c r="AB59" s="28">
        <v>431</v>
      </c>
      <c r="AC59" s="28">
        <v>7</v>
      </c>
      <c r="AD59" s="28">
        <v>6752</v>
      </c>
      <c r="AE59" s="28">
        <v>106</v>
      </c>
      <c r="AF59" s="28">
        <v>18</v>
      </c>
      <c r="AG59" s="30">
        <v>0.9211986046777606</v>
      </c>
      <c r="AH59" s="28">
        <v>3139</v>
      </c>
      <c r="AI59" s="28">
        <v>839</v>
      </c>
      <c r="AJ59" s="26">
        <v>11229</v>
      </c>
      <c r="AK59" s="26">
        <v>3522</v>
      </c>
      <c r="AL59" s="26">
        <v>3693</v>
      </c>
      <c r="AM59" s="26">
        <v>278</v>
      </c>
      <c r="AN59" s="26">
        <v>149</v>
      </c>
      <c r="AO59" s="26">
        <v>68</v>
      </c>
      <c r="AP59" s="26">
        <v>41</v>
      </c>
      <c r="AQ59" s="26">
        <v>210</v>
      </c>
      <c r="AR59" s="26">
        <v>108</v>
      </c>
      <c r="AS59" s="26">
        <v>260633</v>
      </c>
      <c r="AT59" s="26">
        <v>245194</v>
      </c>
      <c r="AU59" s="26">
        <v>56057</v>
      </c>
      <c r="AV59" s="26">
        <v>445038</v>
      </c>
      <c r="AW59" s="26">
        <v>419843</v>
      </c>
      <c r="AX59" s="26">
        <v>67852</v>
      </c>
      <c r="AY59" s="31">
        <f>'Tabela '!$L59/'Tabela '!$J59</f>
        <v>7.2212676594119896E-2</v>
      </c>
      <c r="AZ59" s="31">
        <f>'Tabela '!$M59/'Tabela '!$J59</f>
        <v>2.1477663230240552E-3</v>
      </c>
      <c r="BA59" s="31">
        <f t="shared" si="0"/>
        <v>2.9742233972240583E-2</v>
      </c>
      <c r="BB59" s="31">
        <f t="shared" si="1"/>
        <v>0.47769621682665159</v>
      </c>
      <c r="BC59" s="31">
        <f t="shared" si="2"/>
        <v>0.56418219461697727</v>
      </c>
      <c r="BD59" s="31">
        <f>'Tabela '!$BC59-'Tabela '!$BB59</f>
        <v>8.6485977790325685E-2</v>
      </c>
      <c r="BE59" s="31">
        <f t="shared" si="3"/>
        <v>0.2422680412371134</v>
      </c>
      <c r="BF59" s="31">
        <f t="shared" si="4"/>
        <v>0.28613020236731579</v>
      </c>
      <c r="BG59" s="31">
        <f t="shared" si="5"/>
        <v>0.29481672394043529</v>
      </c>
      <c r="BH59" s="29">
        <f t="shared" si="6"/>
        <v>4482.1356645620854</v>
      </c>
      <c r="BI59" s="32">
        <f t="shared" si="7"/>
        <v>1321.4085528827798</v>
      </c>
      <c r="BJ59" s="30">
        <f t="shared" si="8"/>
        <v>6.2210759530646823E-2</v>
      </c>
      <c r="BK59" s="30">
        <f t="shared" si="9"/>
        <v>0.19928768010361017</v>
      </c>
      <c r="BL59" s="31">
        <f>IFERROR('Tabela '!$J59/'Tabela '!$K59-1,"")</f>
        <v>2.6756836224639757E-2</v>
      </c>
      <c r="BM59" s="30">
        <f t="shared" si="10"/>
        <v>0.94727041066353035</v>
      </c>
      <c r="BN59" s="33">
        <f>IFERROR('Tabela '!$J59/'Tabela '!$I59,"")</f>
        <v>27.85477547471573</v>
      </c>
      <c r="BO59" s="31">
        <f t="shared" si="11"/>
        <v>7.8801395322239398E-2</v>
      </c>
      <c r="BP59" s="31">
        <f t="shared" si="12"/>
        <v>0.17950477497569622</v>
      </c>
      <c r="BQ59" s="31">
        <f t="shared" si="13"/>
        <v>4.7978498313032539E-2</v>
      </c>
      <c r="BR59" s="30">
        <v>0.4919</v>
      </c>
      <c r="BS59" s="31">
        <f t="shared" si="14"/>
        <v>2.4646880539829587E-2</v>
      </c>
      <c r="BT59" s="31">
        <f t="shared" si="15"/>
        <v>4.0029736375593296E-4</v>
      </c>
      <c r="BU59" s="31">
        <f t="shared" si="16"/>
        <v>1.5699052132701421E-2</v>
      </c>
      <c r="BV59" s="31">
        <f t="shared" si="17"/>
        <v>2.665876777251185E-3</v>
      </c>
      <c r="BW59" s="31">
        <f t="shared" si="18"/>
        <v>0.19719690287170441</v>
      </c>
      <c r="BX59" s="31">
        <f t="shared" si="19"/>
        <v>8.0466529452121918E-2</v>
      </c>
      <c r="BY59" s="31">
        <f t="shared" si="20"/>
        <v>0.11075173968440655</v>
      </c>
      <c r="BZ59" s="31">
        <f t="shared" si="21"/>
        <v>0.19121826913652845</v>
      </c>
      <c r="CA59" s="31">
        <f>IFERROR('Tabela '!$V59/'Tabela '!$K59,"")</f>
        <v>0.25717926100166616</v>
      </c>
      <c r="CB59" s="31">
        <f t="shared" si="22"/>
        <v>0.49162011173184356</v>
      </c>
      <c r="CC59" s="34">
        <f>IFERROR('Tabela '!$AJ59/'Tabela '!$K59,"")</f>
        <v>0.55027932960893855</v>
      </c>
      <c r="CD59" s="35">
        <f>IFERROR('Tabela '!$AJ59/'Tabela '!$AK59,"")</f>
        <v>3.18824531516184</v>
      </c>
      <c r="CE59" s="34">
        <f t="shared" si="23"/>
        <v>0.68634784931872828</v>
      </c>
      <c r="CF59" s="31">
        <f t="shared" si="24"/>
        <v>0.17259629520729197</v>
      </c>
      <c r="CG59" s="31">
        <f t="shared" si="25"/>
        <v>0.17626002290950746</v>
      </c>
      <c r="CH59" s="31">
        <f t="shared" si="26"/>
        <v>4.8551959114139676E-2</v>
      </c>
      <c r="CI59" s="31">
        <f t="shared" si="27"/>
        <v>3.6637277022154857E-3</v>
      </c>
      <c r="CJ59" s="30">
        <f t="shared" si="28"/>
        <v>7.8932424758659858E-2</v>
      </c>
      <c r="CK59" s="30">
        <f t="shared" si="29"/>
        <v>4.0346601678851887E-2</v>
      </c>
      <c r="CL59" s="30">
        <f t="shared" si="30"/>
        <v>-3.8585823079807971E-2</v>
      </c>
      <c r="CM59" s="30">
        <f t="shared" si="31"/>
        <v>-0.46402877697841727</v>
      </c>
      <c r="CN59" s="30">
        <f>IFERROR('Tabela '!$AO59/'Tabela '!$AK59,"")</f>
        <v>1.9307211811470756E-2</v>
      </c>
      <c r="CO59" s="30">
        <f>IFERROR('Tabela '!$AP59/'Tabela '!$AL59,"")</f>
        <v>1.1102085025724344E-2</v>
      </c>
      <c r="CP59" s="30">
        <f>IFERROR('Tabela '!$CO59-'Tabela '!$CN59,"")</f>
        <v>-8.2051267857464125E-3</v>
      </c>
      <c r="CQ59" s="30">
        <f t="shared" si="32"/>
        <v>-0.46402877697841727</v>
      </c>
      <c r="CR59" s="30">
        <f>IFERROR('Tabela '!$AQ59/'Tabela '!$AK59,"")</f>
        <v>5.9625212947189095E-2</v>
      </c>
      <c r="CS59" s="30">
        <f>IFERROR('Tabela '!$AR59/'Tabela '!$AL59,"")</f>
        <v>2.924451665312754E-2</v>
      </c>
      <c r="CT59" s="30">
        <f>IFERROR('Tabela '!$CS59-'Tabela '!$CR59,"")</f>
        <v>-3.0380696294061555E-2</v>
      </c>
      <c r="CU59" s="30">
        <f t="shared" si="33"/>
        <v>-0.48571428571428577</v>
      </c>
      <c r="CV59" s="35">
        <f>IFERROR('Tabela '!$AS59/'Tabela '!$K59,"")</f>
        <v>12.77237087131236</v>
      </c>
      <c r="CW59" s="35">
        <f>IFERROR('Tabela '!$AV59/'Tabela '!$J59,"")</f>
        <v>21.240836197021764</v>
      </c>
      <c r="CX59" s="30">
        <f>IFERROR('Tabela '!$AV59/'Tabela '!$AS59-1,"")</f>
        <v>0.70752744280271496</v>
      </c>
      <c r="CY59" s="34">
        <f>IFERROR('Tabela '!$CW59/'Tabela '!$CV59-1,"")</f>
        <v>0.66303002089691665</v>
      </c>
      <c r="CZ59" s="30">
        <f>IFERROR('Tabela '!$AU59/'Tabela '!$AT59,"")</f>
        <v>0.22862304950365833</v>
      </c>
      <c r="DA59" s="30">
        <f t="shared" si="34"/>
        <v>0.16161279335370604</v>
      </c>
      <c r="DB59" s="30">
        <f t="shared" si="35"/>
        <v>-6.7010256149952291E-2</v>
      </c>
      <c r="DC59" s="36">
        <f t="shared" si="36"/>
        <v>162.01445086705203</v>
      </c>
      <c r="DD59" s="36">
        <f t="shared" si="37"/>
        <v>357.11578947368423</v>
      </c>
      <c r="DE59" s="30">
        <f t="shared" si="38"/>
        <v>1.2042218305991175</v>
      </c>
      <c r="DH59" s="23"/>
      <c r="DQ59" s="23"/>
      <c r="DR59" s="23"/>
      <c r="DU59" s="23"/>
      <c r="DV59" s="23"/>
      <c r="DX59" s="23"/>
      <c r="EA59" s="23"/>
      <c r="EB59" s="23"/>
    </row>
    <row r="60" spans="1:132" ht="13.8" x14ac:dyDescent="0.25">
      <c r="A60" s="11" t="s">
        <v>133</v>
      </c>
      <c r="B60" s="11">
        <v>43</v>
      </c>
      <c r="C60" s="11">
        <v>4302808</v>
      </c>
      <c r="D60" s="11">
        <v>430280</v>
      </c>
      <c r="E60" s="54" t="s">
        <v>751</v>
      </c>
      <c r="F60" s="54" t="s">
        <v>752</v>
      </c>
      <c r="G60" s="54" t="s">
        <v>727</v>
      </c>
      <c r="H60" s="12" t="s">
        <v>188</v>
      </c>
      <c r="I60" s="13">
        <v>3047.1129999999998</v>
      </c>
      <c r="J60" s="14">
        <v>33548</v>
      </c>
      <c r="K60" s="13">
        <v>33690</v>
      </c>
      <c r="L60" s="13">
        <v>2492</v>
      </c>
      <c r="M60" s="13">
        <v>57</v>
      </c>
      <c r="N60" s="13">
        <v>6572</v>
      </c>
      <c r="O60" s="13">
        <v>8113</v>
      </c>
      <c r="P60" s="13">
        <v>17073</v>
      </c>
      <c r="Q60" s="15">
        <v>10074</v>
      </c>
      <c r="R60" s="15">
        <v>1623</v>
      </c>
      <c r="S60" s="15">
        <v>44525180</v>
      </c>
      <c r="T60" s="13">
        <v>29641</v>
      </c>
      <c r="U60" s="16">
        <v>25410</v>
      </c>
      <c r="V60" s="15">
        <v>7825</v>
      </c>
      <c r="W60" s="15">
        <v>4664</v>
      </c>
      <c r="X60" s="15">
        <v>3853</v>
      </c>
      <c r="Y60" s="15">
        <v>2411</v>
      </c>
      <c r="Z60" s="15">
        <v>6264</v>
      </c>
      <c r="AA60" s="13">
        <v>16329</v>
      </c>
      <c r="AB60" s="15">
        <v>779</v>
      </c>
      <c r="AC60" s="15">
        <v>9</v>
      </c>
      <c r="AD60" s="15">
        <v>12107</v>
      </c>
      <c r="AE60" s="15">
        <v>210</v>
      </c>
      <c r="AF60" s="15">
        <v>59</v>
      </c>
      <c r="AG60" s="17">
        <v>0.92334941466212339</v>
      </c>
      <c r="AH60" s="15">
        <v>5141</v>
      </c>
      <c r="AI60" s="15">
        <v>1955</v>
      </c>
      <c r="AJ60" s="13">
        <v>20142</v>
      </c>
      <c r="AK60" s="13">
        <v>5882</v>
      </c>
      <c r="AL60" s="13">
        <v>6313</v>
      </c>
      <c r="AM60" s="13">
        <v>648</v>
      </c>
      <c r="AN60" s="13">
        <v>795</v>
      </c>
      <c r="AO60" s="13">
        <v>44</v>
      </c>
      <c r="AP60" s="13">
        <v>68</v>
      </c>
      <c r="AQ60" s="13">
        <v>604</v>
      </c>
      <c r="AR60" s="13">
        <v>727</v>
      </c>
      <c r="AS60" s="13">
        <v>406800</v>
      </c>
      <c r="AT60" s="13">
        <v>372939</v>
      </c>
      <c r="AU60" s="13">
        <v>68978</v>
      </c>
      <c r="AV60" s="13">
        <v>816533</v>
      </c>
      <c r="AW60" s="13">
        <v>758365</v>
      </c>
      <c r="AX60" s="13">
        <v>105613</v>
      </c>
      <c r="AY60" s="18">
        <f>'Tabela '!$L60/'Tabela '!$J60</f>
        <v>7.4281626326457614E-2</v>
      </c>
      <c r="AZ60" s="18">
        <f>'Tabela '!$M60/'Tabela '!$J60</f>
        <v>1.6990580660546082E-3</v>
      </c>
      <c r="BA60" s="18">
        <f t="shared" si="0"/>
        <v>2.2873194221508828E-2</v>
      </c>
      <c r="BB60" s="18">
        <f t="shared" si="1"/>
        <v>0.38493527792420779</v>
      </c>
      <c r="BC60" s="18">
        <f t="shared" si="2"/>
        <v>0.47519475194751948</v>
      </c>
      <c r="BD60" s="18">
        <f>'Tabela '!$BC60-'Tabela '!$BB60</f>
        <v>9.0259474023311692E-2</v>
      </c>
      <c r="BE60" s="18">
        <f t="shared" si="3"/>
        <v>0.19589841421247167</v>
      </c>
      <c r="BF60" s="18">
        <f t="shared" si="4"/>
        <v>0.24183259806843926</v>
      </c>
      <c r="BG60" s="18">
        <f t="shared" si="5"/>
        <v>0.30028615714796708</v>
      </c>
      <c r="BH60" s="16">
        <f t="shared" si="6"/>
        <v>4419.8113956720272</v>
      </c>
      <c r="BI60" s="37">
        <f t="shared" si="7"/>
        <v>1327.2081793251461</v>
      </c>
      <c r="BJ60" s="17">
        <f t="shared" si="8"/>
        <v>5.452955361265252E-2</v>
      </c>
      <c r="BK60" s="17">
        <f t="shared" si="9"/>
        <v>0.16110780226325194</v>
      </c>
      <c r="BL60" s="18">
        <f>IFERROR('Tabela '!$J60/'Tabela '!$K60-1,"")</f>
        <v>-4.2149005639655623E-3</v>
      </c>
      <c r="BM60" s="17">
        <f t="shared" si="10"/>
        <v>0.75422974176313451</v>
      </c>
      <c r="BN60" s="19">
        <f>IFERROR('Tabela '!$J60/'Tabela '!$I60,"")</f>
        <v>11.009765637178537</v>
      </c>
      <c r="BO60" s="18">
        <f t="shared" si="11"/>
        <v>7.6650585337876609E-2</v>
      </c>
      <c r="BP60" s="18">
        <f t="shared" si="12"/>
        <v>0.17344219155898924</v>
      </c>
      <c r="BQ60" s="18">
        <f t="shared" si="13"/>
        <v>6.595593940825209E-2</v>
      </c>
      <c r="BR60" s="17">
        <v>0.48870000000000002</v>
      </c>
      <c r="BS60" s="18">
        <f t="shared" si="14"/>
        <v>2.6281164603083568E-2</v>
      </c>
      <c r="BT60" s="18">
        <f t="shared" si="15"/>
        <v>3.0363348065179987E-4</v>
      </c>
      <c r="BU60" s="18">
        <f t="shared" si="16"/>
        <v>1.7345337408111009E-2</v>
      </c>
      <c r="BV60" s="18">
        <f t="shared" si="17"/>
        <v>4.8732138432311884E-3</v>
      </c>
      <c r="BW60" s="18">
        <f t="shared" si="18"/>
        <v>0.13843870584743248</v>
      </c>
      <c r="BX60" s="18">
        <f t="shared" si="19"/>
        <v>0.11436628079548827</v>
      </c>
      <c r="BY60" s="18">
        <f t="shared" si="20"/>
        <v>7.1564262392401309E-2</v>
      </c>
      <c r="BZ60" s="18">
        <f t="shared" si="21"/>
        <v>0.1859305431878896</v>
      </c>
      <c r="CA60" s="18">
        <f>IFERROR('Tabela '!$V60/'Tabela '!$K60,"")</f>
        <v>0.23226476699317306</v>
      </c>
      <c r="CB60" s="18">
        <f t="shared" si="22"/>
        <v>0.48468388245770261</v>
      </c>
      <c r="CC60" s="20">
        <f>IFERROR('Tabela '!$AJ60/'Tabela '!$K60,"")</f>
        <v>0.59786286731967941</v>
      </c>
      <c r="CD60" s="21">
        <f>IFERROR('Tabela '!$AJ60/'Tabela '!$AK60,"")</f>
        <v>3.4243454607276438</v>
      </c>
      <c r="CE60" s="20">
        <f t="shared" si="23"/>
        <v>0.70797338893853634</v>
      </c>
      <c r="CF60" s="18">
        <f t="shared" si="24"/>
        <v>0.17459186702285545</v>
      </c>
      <c r="CG60" s="18">
        <f t="shared" si="25"/>
        <v>0.18817813282460952</v>
      </c>
      <c r="CH60" s="18">
        <f t="shared" si="26"/>
        <v>7.3274396463787861E-2</v>
      </c>
      <c r="CI60" s="18">
        <f t="shared" si="27"/>
        <v>1.3586265801754066E-2</v>
      </c>
      <c r="CJ60" s="17">
        <f t="shared" si="28"/>
        <v>0.1101666099965998</v>
      </c>
      <c r="CK60" s="17">
        <f t="shared" si="29"/>
        <v>0.12593061935688263</v>
      </c>
      <c r="CL60" s="17">
        <f t="shared" si="30"/>
        <v>1.5764009360282827E-2</v>
      </c>
      <c r="CM60" s="17">
        <f t="shared" si="31"/>
        <v>0.22685185185185186</v>
      </c>
      <c r="CN60" s="17">
        <f>IFERROR('Tabela '!$AO60/'Tabela '!$AK60,"")</f>
        <v>7.4804488269296157E-3</v>
      </c>
      <c r="CO60" s="17">
        <f>IFERROR('Tabela '!$AP60/'Tabela '!$AL60,"")</f>
        <v>1.0771424045620148E-2</v>
      </c>
      <c r="CP60" s="17">
        <f>IFERROR('Tabela '!$CO60-'Tabela '!$CN60,"")</f>
        <v>3.2909752186905325E-3</v>
      </c>
      <c r="CQ60" s="17">
        <f t="shared" si="32"/>
        <v>0.22685185185185186</v>
      </c>
      <c r="CR60" s="17">
        <f>IFERROR('Tabela '!$AQ60/'Tabela '!$AK60,"")</f>
        <v>0.10268616116967018</v>
      </c>
      <c r="CS60" s="17">
        <f>IFERROR('Tabela '!$AR60/'Tabela '!$AL60,"")</f>
        <v>0.11515919531126248</v>
      </c>
      <c r="CT60" s="17">
        <f>IFERROR('Tabela '!$CS60-'Tabela '!$CR60,"")</f>
        <v>1.2473034141592301E-2</v>
      </c>
      <c r="CU60" s="17">
        <f t="shared" si="33"/>
        <v>0.20364238410596025</v>
      </c>
      <c r="CV60" s="21">
        <f>IFERROR('Tabela '!$AS60/'Tabela '!$K60,"")</f>
        <v>12.07479964381122</v>
      </c>
      <c r="CW60" s="21">
        <f>IFERROR('Tabela '!$AV60/'Tabela '!$J60,"")</f>
        <v>24.339245260522237</v>
      </c>
      <c r="CX60" s="17">
        <f>IFERROR('Tabela '!$AV60/'Tabela '!$AS60-1,"")</f>
        <v>1.0072099311701082</v>
      </c>
      <c r="CY60" s="20">
        <f>IFERROR('Tabela '!$CW60/'Tabela '!$CV60-1,"")</f>
        <v>1.0157059312364654</v>
      </c>
      <c r="CZ60" s="17">
        <f>IFERROR('Tabela '!$AU60/'Tabela '!$AT60,"")</f>
        <v>0.18495786174146442</v>
      </c>
      <c r="DA60" s="17">
        <f t="shared" si="34"/>
        <v>0.13926407468699109</v>
      </c>
      <c r="DB60" s="17">
        <f t="shared" si="35"/>
        <v>-4.5693787054473328E-2</v>
      </c>
      <c r="DC60" s="22">
        <f t="shared" si="36"/>
        <v>99.679190751445091</v>
      </c>
      <c r="DD60" s="22">
        <f t="shared" si="37"/>
        <v>122.37891077636154</v>
      </c>
      <c r="DE60" s="17">
        <f t="shared" si="38"/>
        <v>0.22772777200327909</v>
      </c>
      <c r="DH60" s="23"/>
      <c r="DQ60" s="23"/>
      <c r="DR60" s="23"/>
      <c r="DU60" s="23"/>
      <c r="DV60" s="23"/>
      <c r="DX60" s="23"/>
      <c r="EA60" s="23"/>
      <c r="EB60" s="23"/>
    </row>
    <row r="61" spans="1:132" ht="13.8" x14ac:dyDescent="0.25">
      <c r="A61" s="24" t="s">
        <v>133</v>
      </c>
      <c r="B61" s="24">
        <v>43</v>
      </c>
      <c r="C61" s="24">
        <v>4302907</v>
      </c>
      <c r="D61" s="24">
        <v>430290</v>
      </c>
      <c r="E61" s="55" t="s">
        <v>731</v>
      </c>
      <c r="F61" s="55" t="s">
        <v>782</v>
      </c>
      <c r="G61" s="55" t="s">
        <v>783</v>
      </c>
      <c r="H61" s="25" t="s">
        <v>189</v>
      </c>
      <c r="I61" s="26">
        <v>2369.9490000000001</v>
      </c>
      <c r="J61" s="27">
        <v>12423</v>
      </c>
      <c r="K61" s="26">
        <v>13676</v>
      </c>
      <c r="L61" s="26">
        <v>161</v>
      </c>
      <c r="M61" s="26">
        <v>6</v>
      </c>
      <c r="N61" s="26">
        <v>2603</v>
      </c>
      <c r="O61" s="26">
        <v>2850</v>
      </c>
      <c r="P61" s="26">
        <v>6140</v>
      </c>
      <c r="Q61" s="28">
        <v>3649</v>
      </c>
      <c r="R61" s="28">
        <v>677</v>
      </c>
      <c r="S61" s="28">
        <v>15695672</v>
      </c>
      <c r="T61" s="26">
        <v>11842</v>
      </c>
      <c r="U61" s="29">
        <v>11952</v>
      </c>
      <c r="V61" s="28">
        <v>3248</v>
      </c>
      <c r="W61" s="28">
        <v>2200</v>
      </c>
      <c r="X61" s="28">
        <v>716</v>
      </c>
      <c r="Y61" s="28">
        <v>2174</v>
      </c>
      <c r="Z61" s="28">
        <v>2890</v>
      </c>
      <c r="AA61" s="26">
        <v>6836</v>
      </c>
      <c r="AB61" s="28">
        <v>569</v>
      </c>
      <c r="AC61" s="28">
        <v>10</v>
      </c>
      <c r="AD61" s="28">
        <v>4504</v>
      </c>
      <c r="AE61" s="28">
        <v>99</v>
      </c>
      <c r="AF61" s="28">
        <v>27</v>
      </c>
      <c r="AG61" s="30">
        <v>0.93024826887350109</v>
      </c>
      <c r="AH61" s="28">
        <v>2228</v>
      </c>
      <c r="AI61" s="28">
        <v>527</v>
      </c>
      <c r="AJ61" s="26">
        <v>7660</v>
      </c>
      <c r="AK61" s="26">
        <v>1418</v>
      </c>
      <c r="AL61" s="26">
        <v>1416</v>
      </c>
      <c r="AM61" s="26">
        <v>110</v>
      </c>
      <c r="AN61" s="26">
        <v>44</v>
      </c>
      <c r="AO61" s="26">
        <v>78</v>
      </c>
      <c r="AP61" s="26">
        <v>42</v>
      </c>
      <c r="AQ61" s="26">
        <v>32</v>
      </c>
      <c r="AR61" s="26">
        <v>2</v>
      </c>
      <c r="AS61" s="26">
        <v>157588</v>
      </c>
      <c r="AT61" s="26">
        <v>150164</v>
      </c>
      <c r="AU61" s="26">
        <v>10248</v>
      </c>
      <c r="AV61" s="26">
        <v>342256</v>
      </c>
      <c r="AW61" s="26">
        <v>328087</v>
      </c>
      <c r="AX61" s="26">
        <v>16771</v>
      </c>
      <c r="AY61" s="31">
        <f>'Tabela '!$L61/'Tabela '!$J61</f>
        <v>1.2959832568622716E-2</v>
      </c>
      <c r="AZ61" s="31">
        <f>'Tabela '!$M61/'Tabela '!$J61</f>
        <v>4.8297512678097078E-4</v>
      </c>
      <c r="BA61" s="31">
        <f t="shared" si="0"/>
        <v>3.7267080745341616E-2</v>
      </c>
      <c r="BB61" s="31">
        <f t="shared" si="1"/>
        <v>0.4239413680781759</v>
      </c>
      <c r="BC61" s="31">
        <f t="shared" si="2"/>
        <v>0.46416938110749184</v>
      </c>
      <c r="BD61" s="31">
        <f>'Tabela '!$BC61-'Tabela '!$BB61</f>
        <v>4.0228013029315945E-2</v>
      </c>
      <c r="BE61" s="31">
        <f t="shared" si="3"/>
        <v>0.20953070916847782</v>
      </c>
      <c r="BF61" s="31">
        <f t="shared" si="4"/>
        <v>0.22941318522096113</v>
      </c>
      <c r="BG61" s="31">
        <f t="shared" si="5"/>
        <v>0.29372937293729373</v>
      </c>
      <c r="BH61" s="29">
        <f t="shared" si="6"/>
        <v>4301.362565086325</v>
      </c>
      <c r="BI61" s="32">
        <f t="shared" si="7"/>
        <v>1263.4365290187554</v>
      </c>
      <c r="BJ61" s="30">
        <f t="shared" si="8"/>
        <v>4.5859450236080596E-2</v>
      </c>
      <c r="BK61" s="30">
        <f t="shared" si="9"/>
        <v>0.18553028226911483</v>
      </c>
      <c r="BL61" s="31">
        <f>IFERROR('Tabela '!$J61/'Tabela '!$K61-1,"")</f>
        <v>-9.162035682948233E-2</v>
      </c>
      <c r="BM61" s="30">
        <f t="shared" si="10"/>
        <v>0.87393974846446332</v>
      </c>
      <c r="BN61" s="33">
        <f>IFERROR('Tabela '!$J61/'Tabela '!$I61,"")</f>
        <v>5.2418849519546624</v>
      </c>
      <c r="BO61" s="31">
        <f t="shared" si="11"/>
        <v>6.9751731126498906E-2</v>
      </c>
      <c r="BP61" s="31">
        <f t="shared" si="12"/>
        <v>0.18814389461239656</v>
      </c>
      <c r="BQ61" s="31">
        <f t="shared" si="13"/>
        <v>4.4502617801047119E-2</v>
      </c>
      <c r="BR61" s="30">
        <v>0.52370000000000005</v>
      </c>
      <c r="BS61" s="31">
        <f t="shared" si="14"/>
        <v>4.8049315993919949E-2</v>
      </c>
      <c r="BT61" s="31">
        <f t="shared" si="15"/>
        <v>8.444519506840061E-4</v>
      </c>
      <c r="BU61" s="31">
        <f t="shared" si="16"/>
        <v>2.1980461811722914E-2</v>
      </c>
      <c r="BV61" s="31">
        <f t="shared" si="17"/>
        <v>5.994671403197158E-3</v>
      </c>
      <c r="BW61" s="31">
        <f t="shared" si="18"/>
        <v>0.16086575021936239</v>
      </c>
      <c r="BX61" s="31">
        <f t="shared" si="19"/>
        <v>5.2354489616847029E-2</v>
      </c>
      <c r="BY61" s="31">
        <f t="shared" si="20"/>
        <v>0.15896460953495173</v>
      </c>
      <c r="BZ61" s="31">
        <f t="shared" si="21"/>
        <v>0.21131909915179875</v>
      </c>
      <c r="CA61" s="31">
        <f>IFERROR('Tabela '!$V61/'Tabela '!$K61,"")</f>
        <v>0.23749634396022229</v>
      </c>
      <c r="CB61" s="31">
        <f t="shared" si="22"/>
        <v>0.49985375840889151</v>
      </c>
      <c r="CC61" s="34">
        <f>IFERROR('Tabela '!$AJ61/'Tabela '!$K61,"")</f>
        <v>0.56010529394559816</v>
      </c>
      <c r="CD61" s="35">
        <f>IFERROR('Tabela '!$AJ61/'Tabela '!$AK61,"")</f>
        <v>5.4019746121297603</v>
      </c>
      <c r="CE61" s="34">
        <f t="shared" si="23"/>
        <v>0.81488250652741512</v>
      </c>
      <c r="CF61" s="31">
        <f t="shared" si="24"/>
        <v>0.10368528809593448</v>
      </c>
      <c r="CG61" s="31">
        <f t="shared" si="25"/>
        <v>0.11398212992030911</v>
      </c>
      <c r="CH61" s="31">
        <f t="shared" si="26"/>
        <v>-1.4104372355430161E-3</v>
      </c>
      <c r="CI61" s="31">
        <f t="shared" si="27"/>
        <v>1.0296841824374625E-2</v>
      </c>
      <c r="CJ61" s="30">
        <f t="shared" si="28"/>
        <v>7.7574047954865999E-2</v>
      </c>
      <c r="CK61" s="30">
        <f t="shared" si="29"/>
        <v>3.1073446327683617E-2</v>
      </c>
      <c r="CL61" s="30">
        <f t="shared" si="30"/>
        <v>-4.6500601627182378E-2</v>
      </c>
      <c r="CM61" s="30">
        <f t="shared" si="31"/>
        <v>-0.6</v>
      </c>
      <c r="CN61" s="30">
        <f>IFERROR('Tabela '!$AO61/'Tabela '!$AK61,"")</f>
        <v>5.5007052186177713E-2</v>
      </c>
      <c r="CO61" s="30">
        <f>IFERROR('Tabela '!$AP61/'Tabela '!$AL61,"")</f>
        <v>2.9661016949152543E-2</v>
      </c>
      <c r="CP61" s="30">
        <f>IFERROR('Tabela '!$CO61-'Tabela '!$CN61,"")</f>
        <v>-2.534603523702517E-2</v>
      </c>
      <c r="CQ61" s="30">
        <f t="shared" si="32"/>
        <v>-0.6</v>
      </c>
      <c r="CR61" s="30">
        <f>IFERROR('Tabela '!$AQ61/'Tabela '!$AK61,"")</f>
        <v>2.2566995768688293E-2</v>
      </c>
      <c r="CS61" s="30">
        <f>IFERROR('Tabela '!$AR61/'Tabela '!$AL61,"")</f>
        <v>1.4124293785310734E-3</v>
      </c>
      <c r="CT61" s="30">
        <f>IFERROR('Tabela '!$CS61-'Tabela '!$CR61,"")</f>
        <v>-2.1154566390157219E-2</v>
      </c>
      <c r="CU61" s="30">
        <f t="shared" si="33"/>
        <v>-0.9375</v>
      </c>
      <c r="CV61" s="35">
        <f>IFERROR('Tabela '!$AS61/'Tabela '!$K61,"")</f>
        <v>11.522959929804037</v>
      </c>
      <c r="CW61" s="35">
        <f>IFERROR('Tabela '!$AV61/'Tabela '!$J61,"")</f>
        <v>27.55018916525799</v>
      </c>
      <c r="CX61" s="30">
        <f>IFERROR('Tabela '!$AV61/'Tabela '!$AS61-1,"")</f>
        <v>1.1718404954691981</v>
      </c>
      <c r="CY61" s="34">
        <f>IFERROR('Tabela '!$CW61/'Tabela '!$CV61-1,"")</f>
        <v>1.3908951634900388</v>
      </c>
      <c r="CZ61" s="30">
        <f>IFERROR('Tabela '!$AU61/'Tabela '!$AT61,"")</f>
        <v>6.8245385045683379E-2</v>
      </c>
      <c r="DA61" s="30">
        <f t="shared" si="34"/>
        <v>5.1117538945462636E-2</v>
      </c>
      <c r="DB61" s="30">
        <f t="shared" si="35"/>
        <v>-1.7127846100220744E-2</v>
      </c>
      <c r="DC61" s="36">
        <f t="shared" si="36"/>
        <v>54.51063829787234</v>
      </c>
      <c r="DD61" s="36">
        <f t="shared" si="37"/>
        <v>195.01162790697674</v>
      </c>
      <c r="DE61" s="30">
        <f t="shared" si="38"/>
        <v>2.5774966868180744</v>
      </c>
      <c r="DH61" s="23"/>
      <c r="DQ61" s="23"/>
      <c r="DR61" s="23"/>
      <c r="DU61" s="23"/>
      <c r="DV61" s="23"/>
      <c r="DX61" s="23"/>
      <c r="EA61" s="23"/>
      <c r="EB61" s="23"/>
    </row>
    <row r="62" spans="1:132" ht="13.8" x14ac:dyDescent="0.25">
      <c r="A62" s="11" t="s">
        <v>133</v>
      </c>
      <c r="B62" s="11">
        <v>43</v>
      </c>
      <c r="C62" s="11">
        <v>4303004</v>
      </c>
      <c r="D62" s="11">
        <v>430300</v>
      </c>
      <c r="E62" s="54" t="s">
        <v>764</v>
      </c>
      <c r="F62" s="54" t="s">
        <v>784</v>
      </c>
      <c r="G62" s="54" t="s">
        <v>785</v>
      </c>
      <c r="H62" s="12" t="s">
        <v>190</v>
      </c>
      <c r="I62" s="13">
        <v>3735.1640000000002</v>
      </c>
      <c r="J62" s="14">
        <v>81869</v>
      </c>
      <c r="K62" s="13">
        <v>83827</v>
      </c>
      <c r="L62" s="13">
        <v>5895</v>
      </c>
      <c r="M62" s="13">
        <v>91</v>
      </c>
      <c r="N62" s="13">
        <v>27015</v>
      </c>
      <c r="O62" s="13">
        <v>30445</v>
      </c>
      <c r="P62" s="13">
        <v>45840</v>
      </c>
      <c r="Q62" s="15">
        <v>23232</v>
      </c>
      <c r="R62" s="15">
        <v>3828</v>
      </c>
      <c r="S62" s="15">
        <v>101489305</v>
      </c>
      <c r="T62" s="13">
        <v>73443</v>
      </c>
      <c r="U62" s="16">
        <v>71700</v>
      </c>
      <c r="V62" s="15">
        <v>20576</v>
      </c>
      <c r="W62" s="15">
        <v>13660</v>
      </c>
      <c r="X62" s="15">
        <v>6577</v>
      </c>
      <c r="Y62" s="15">
        <v>6411</v>
      </c>
      <c r="Z62" s="15">
        <v>12988</v>
      </c>
      <c r="AA62" s="13">
        <v>40378</v>
      </c>
      <c r="AB62" s="15">
        <v>1601</v>
      </c>
      <c r="AC62" s="15">
        <v>68</v>
      </c>
      <c r="AD62" s="15">
        <v>29387</v>
      </c>
      <c r="AE62" s="15">
        <v>383</v>
      </c>
      <c r="AF62" s="15">
        <v>300</v>
      </c>
      <c r="AG62" s="17">
        <v>0.93021799218441514</v>
      </c>
      <c r="AH62" s="15">
        <v>13730</v>
      </c>
      <c r="AI62" s="15">
        <v>6210</v>
      </c>
      <c r="AJ62" s="13">
        <v>51165</v>
      </c>
      <c r="AK62" s="13">
        <v>13984</v>
      </c>
      <c r="AL62" s="13">
        <v>14727</v>
      </c>
      <c r="AM62" s="13">
        <v>3037</v>
      </c>
      <c r="AN62" s="13">
        <v>2293</v>
      </c>
      <c r="AO62" s="13">
        <v>531</v>
      </c>
      <c r="AP62" s="13">
        <v>357</v>
      </c>
      <c r="AQ62" s="13">
        <v>2506</v>
      </c>
      <c r="AR62" s="13">
        <v>1936</v>
      </c>
      <c r="AS62" s="13">
        <v>1222148</v>
      </c>
      <c r="AT62" s="13">
        <v>1110129</v>
      </c>
      <c r="AU62" s="13">
        <v>210337</v>
      </c>
      <c r="AV62" s="13">
        <v>2354964</v>
      </c>
      <c r="AW62" s="13">
        <v>2181765</v>
      </c>
      <c r="AX62" s="13">
        <v>258770</v>
      </c>
      <c r="AY62" s="18">
        <f>'Tabela '!$L62/'Tabela '!$J62</f>
        <v>7.2005276722568984E-2</v>
      </c>
      <c r="AZ62" s="18">
        <f>'Tabela '!$M62/'Tabela '!$J62</f>
        <v>1.1115318374476297E-3</v>
      </c>
      <c r="BA62" s="18">
        <f t="shared" si="0"/>
        <v>1.5436810856658184E-2</v>
      </c>
      <c r="BB62" s="18">
        <f t="shared" si="1"/>
        <v>0.58933246073298429</v>
      </c>
      <c r="BC62" s="18">
        <f t="shared" si="2"/>
        <v>0.66415794066317624</v>
      </c>
      <c r="BD62" s="18">
        <f>'Tabela '!$BC62-'Tabela '!$BB62</f>
        <v>7.4825479930191952E-2</v>
      </c>
      <c r="BE62" s="18">
        <f t="shared" si="3"/>
        <v>0.32997838009502989</v>
      </c>
      <c r="BF62" s="18">
        <f t="shared" si="4"/>
        <v>0.37187458012190205</v>
      </c>
      <c r="BG62" s="18">
        <f t="shared" si="5"/>
        <v>0.28377041370970696</v>
      </c>
      <c r="BH62" s="16">
        <f t="shared" si="6"/>
        <v>4368.5134727961431</v>
      </c>
      <c r="BI62" s="37">
        <f t="shared" si="7"/>
        <v>1239.6548754717903</v>
      </c>
      <c r="BJ62" s="17">
        <f t="shared" si="8"/>
        <v>4.3095905075406671E-2</v>
      </c>
      <c r="BK62" s="17">
        <f t="shared" si="9"/>
        <v>0.16477272727272727</v>
      </c>
      <c r="BL62" s="18">
        <f>IFERROR('Tabela '!$J62/'Tabela '!$K62-1,"")</f>
        <v>-2.3357629403414126E-2</v>
      </c>
      <c r="BM62" s="17">
        <f t="shared" si="10"/>
        <v>0.85533300726496231</v>
      </c>
      <c r="BN62" s="19">
        <f>IFERROR('Tabela '!$J62/'Tabela '!$I62,"")</f>
        <v>21.918448560759312</v>
      </c>
      <c r="BO62" s="18">
        <f t="shared" si="11"/>
        <v>6.9782007815584857E-2</v>
      </c>
      <c r="BP62" s="18">
        <f t="shared" si="12"/>
        <v>0.1869477009381425</v>
      </c>
      <c r="BQ62" s="18">
        <f t="shared" si="13"/>
        <v>8.4555369470201383E-2</v>
      </c>
      <c r="BR62" s="17">
        <v>0.54279999999999995</v>
      </c>
      <c r="BS62" s="18">
        <f t="shared" si="14"/>
        <v>2.1799218441512464E-2</v>
      </c>
      <c r="BT62" s="18">
        <f t="shared" si="15"/>
        <v>9.2588810369946756E-4</v>
      </c>
      <c r="BU62" s="18">
        <f t="shared" si="16"/>
        <v>1.3032973763909212E-2</v>
      </c>
      <c r="BV62" s="18">
        <f t="shared" si="17"/>
        <v>1.0208595637526798E-2</v>
      </c>
      <c r="BW62" s="18">
        <f t="shared" si="18"/>
        <v>0.16295465661421737</v>
      </c>
      <c r="BX62" s="18">
        <f t="shared" si="19"/>
        <v>7.845920765385854E-2</v>
      </c>
      <c r="BY62" s="18">
        <f t="shared" si="20"/>
        <v>7.6478938766745802E-2</v>
      </c>
      <c r="BZ62" s="18">
        <f t="shared" si="21"/>
        <v>0.15493814642060433</v>
      </c>
      <c r="CA62" s="18">
        <f>IFERROR('Tabela '!$V62/'Tabela '!$K62,"")</f>
        <v>0.24545790735681822</v>
      </c>
      <c r="CB62" s="18">
        <f t="shared" si="22"/>
        <v>0.4816825127942071</v>
      </c>
      <c r="CC62" s="20">
        <f>IFERROR('Tabela '!$AJ62/'Tabela '!$K62,"")</f>
        <v>0.61036420246459966</v>
      </c>
      <c r="CD62" s="21">
        <f>IFERROR('Tabela '!$AJ62/'Tabela '!$AK62,"")</f>
        <v>3.6588243707093819</v>
      </c>
      <c r="CE62" s="20">
        <f t="shared" si="23"/>
        <v>0.72668816573829764</v>
      </c>
      <c r="CF62" s="18">
        <f t="shared" si="24"/>
        <v>0.16681975974328081</v>
      </c>
      <c r="CG62" s="18">
        <f t="shared" si="25"/>
        <v>0.17988493813287082</v>
      </c>
      <c r="CH62" s="18">
        <f t="shared" si="26"/>
        <v>5.313215102974822E-2</v>
      </c>
      <c r="CI62" s="18">
        <f t="shared" si="27"/>
        <v>1.306517838959001E-2</v>
      </c>
      <c r="CJ62" s="17">
        <f t="shared" si="28"/>
        <v>0.21717677345537759</v>
      </c>
      <c r="CK62" s="17">
        <f t="shared" si="29"/>
        <v>0.15570041420520134</v>
      </c>
      <c r="CL62" s="17">
        <f t="shared" si="30"/>
        <v>-6.1476359250176249E-2</v>
      </c>
      <c r="CM62" s="17">
        <f t="shared" si="31"/>
        <v>-0.24497859729996707</v>
      </c>
      <c r="CN62" s="17">
        <f>IFERROR('Tabela '!$AO62/'Tabela '!$AK62,"")</f>
        <v>3.7971967963386727E-2</v>
      </c>
      <c r="CO62" s="17">
        <f>IFERROR('Tabela '!$AP62/'Tabela '!$AL62,"")</f>
        <v>2.4241189651660215E-2</v>
      </c>
      <c r="CP62" s="17">
        <f>IFERROR('Tabela '!$CO62-'Tabela '!$CN62,"")</f>
        <v>-1.3730778311726512E-2</v>
      </c>
      <c r="CQ62" s="17">
        <f t="shared" si="32"/>
        <v>-0.24497859729996707</v>
      </c>
      <c r="CR62" s="17">
        <f>IFERROR('Tabela '!$AQ62/'Tabela '!$AK62,"")</f>
        <v>0.17920480549199086</v>
      </c>
      <c r="CS62" s="17">
        <f>IFERROR('Tabela '!$AR62/'Tabela '!$AL62,"")</f>
        <v>0.13145922455354112</v>
      </c>
      <c r="CT62" s="17">
        <f>IFERROR('Tabela '!$CS62-'Tabela '!$CR62,"")</f>
        <v>-4.7745580938449744E-2</v>
      </c>
      <c r="CU62" s="17">
        <f t="shared" si="33"/>
        <v>-0.2274541101356744</v>
      </c>
      <c r="CV62" s="21">
        <f>IFERROR('Tabela '!$AS62/'Tabela '!$K62,"")</f>
        <v>14.579407589440157</v>
      </c>
      <c r="CW62" s="21">
        <f>IFERROR('Tabela '!$AV62/'Tabela '!$J62,"")</f>
        <v>28.7650270554178</v>
      </c>
      <c r="CX62" s="17">
        <f>IFERROR('Tabela '!$AV62/'Tabela '!$AS62-1,"")</f>
        <v>0.92690574300330231</v>
      </c>
      <c r="CY62" s="20">
        <f>IFERROR('Tabela '!$CW62/'Tabela '!$CV62-1,"")</f>
        <v>0.97299011492430365</v>
      </c>
      <c r="CZ62" s="17">
        <f>IFERROR('Tabela '!$AU62/'Tabela '!$AT62,"")</f>
        <v>0.18947077321644601</v>
      </c>
      <c r="DA62" s="17">
        <f t="shared" si="34"/>
        <v>0.11860580768322894</v>
      </c>
      <c r="DB62" s="17">
        <f t="shared" si="35"/>
        <v>-7.086496553321707E-2</v>
      </c>
      <c r="DC62" s="22">
        <f t="shared" si="36"/>
        <v>58.950952914798208</v>
      </c>
      <c r="DD62" s="22">
        <f t="shared" si="37"/>
        <v>97.649056603773587</v>
      </c>
      <c r="DE62" s="17">
        <f t="shared" si="38"/>
        <v>0.65644577017958872</v>
      </c>
      <c r="DH62" s="23"/>
      <c r="DQ62" s="23"/>
      <c r="DR62" s="23"/>
      <c r="DU62" s="23"/>
      <c r="DV62" s="23"/>
      <c r="DX62" s="23"/>
      <c r="EA62" s="23"/>
      <c r="EB62" s="23"/>
    </row>
    <row r="63" spans="1:132" ht="13.8" x14ac:dyDescent="0.25">
      <c r="A63" s="24" t="s">
        <v>133</v>
      </c>
      <c r="B63" s="24">
        <v>43</v>
      </c>
      <c r="C63" s="24">
        <v>4303103</v>
      </c>
      <c r="D63" s="24">
        <v>430310</v>
      </c>
      <c r="E63" s="55" t="s">
        <v>746</v>
      </c>
      <c r="F63" s="55" t="s">
        <v>749</v>
      </c>
      <c r="G63" s="55" t="s">
        <v>750</v>
      </c>
      <c r="H63" s="25" t="s">
        <v>110</v>
      </c>
      <c r="I63" s="26">
        <v>44.018000000000001</v>
      </c>
      <c r="J63" s="27">
        <v>131240</v>
      </c>
      <c r="K63" s="26">
        <v>118278</v>
      </c>
      <c r="L63" s="26">
        <v>11207</v>
      </c>
      <c r="M63" s="26">
        <v>332</v>
      </c>
      <c r="N63" s="26">
        <v>44119</v>
      </c>
      <c r="O63" s="26">
        <v>51143</v>
      </c>
      <c r="P63" s="26">
        <v>73453</v>
      </c>
      <c r="Q63" s="28">
        <v>38256</v>
      </c>
      <c r="R63" s="28">
        <v>6199</v>
      </c>
      <c r="S63" s="28">
        <v>165217192</v>
      </c>
      <c r="T63" s="26">
        <v>102430</v>
      </c>
      <c r="U63" s="29">
        <v>118278</v>
      </c>
      <c r="V63" s="28">
        <v>34302</v>
      </c>
      <c r="W63" s="28">
        <v>24870</v>
      </c>
      <c r="X63" s="28">
        <v>6876</v>
      </c>
      <c r="Y63" s="28">
        <v>8948</v>
      </c>
      <c r="Z63" s="28">
        <v>15824</v>
      </c>
      <c r="AA63" s="26">
        <v>57173</v>
      </c>
      <c r="AB63" s="28">
        <v>569</v>
      </c>
      <c r="AC63" s="28">
        <v>48</v>
      </c>
      <c r="AD63" s="28">
        <v>38889</v>
      </c>
      <c r="AE63" s="28">
        <v>194</v>
      </c>
      <c r="AF63" s="28">
        <v>206</v>
      </c>
      <c r="AG63" s="30">
        <v>0.97216635751244751</v>
      </c>
      <c r="AH63" s="28">
        <v>21710</v>
      </c>
      <c r="AI63" s="28">
        <v>5285</v>
      </c>
      <c r="AJ63" s="26">
        <v>70408</v>
      </c>
      <c r="AK63" s="26">
        <v>39424</v>
      </c>
      <c r="AL63" s="26">
        <v>37054</v>
      </c>
      <c r="AM63" s="26">
        <v>14010</v>
      </c>
      <c r="AN63" s="26">
        <v>10824</v>
      </c>
      <c r="AO63" s="26">
        <v>2423</v>
      </c>
      <c r="AP63" s="26">
        <v>1406</v>
      </c>
      <c r="AQ63" s="26">
        <v>11587</v>
      </c>
      <c r="AR63" s="26">
        <v>9418</v>
      </c>
      <c r="AS63" s="26">
        <v>4248239</v>
      </c>
      <c r="AT63" s="26">
        <v>2625649</v>
      </c>
      <c r="AU63" s="26">
        <v>904417</v>
      </c>
      <c r="AV63" s="26">
        <v>5272956</v>
      </c>
      <c r="AW63" s="26">
        <v>4321491</v>
      </c>
      <c r="AX63" s="26">
        <v>937447</v>
      </c>
      <c r="AY63" s="31">
        <f>'Tabela '!$L63/'Tabela '!$J63</f>
        <v>8.5393172813166718E-2</v>
      </c>
      <c r="AZ63" s="31">
        <f>'Tabela '!$M63/'Tabela '!$J63</f>
        <v>2.529716549832368E-3</v>
      </c>
      <c r="BA63" s="31">
        <f t="shared" si="0"/>
        <v>2.9624341929151424E-2</v>
      </c>
      <c r="BB63" s="31">
        <f t="shared" si="1"/>
        <v>0.60064258777721813</v>
      </c>
      <c r="BC63" s="31">
        <f t="shared" si="2"/>
        <v>0.69626836208187548</v>
      </c>
      <c r="BD63" s="31">
        <f>'Tabela '!$BC63-'Tabela '!$BB63</f>
        <v>9.5625774304657352E-2</v>
      </c>
      <c r="BE63" s="31">
        <f t="shared" si="3"/>
        <v>0.33617037488570556</v>
      </c>
      <c r="BF63" s="31">
        <f t="shared" si="4"/>
        <v>0.38969064309661688</v>
      </c>
      <c r="BG63" s="31">
        <f t="shared" si="5"/>
        <v>0.29149649497104541</v>
      </c>
      <c r="BH63" s="29">
        <f t="shared" si="6"/>
        <v>4318.7262651610208</v>
      </c>
      <c r="BI63" s="32">
        <f t="shared" si="7"/>
        <v>1258.8935690338312</v>
      </c>
      <c r="BJ63" s="30">
        <f t="shared" si="8"/>
        <v>3.1332935833335226E-2</v>
      </c>
      <c r="BK63" s="30">
        <f t="shared" si="9"/>
        <v>0.16203994144709327</v>
      </c>
      <c r="BL63" s="31">
        <f>IFERROR('Tabela '!$J63/'Tabela '!$K63-1,"")</f>
        <v>0.10958927273034713</v>
      </c>
      <c r="BM63" s="30">
        <f t="shared" si="10"/>
        <v>1</v>
      </c>
      <c r="BN63" s="33">
        <f>IFERROR('Tabela '!$J63/'Tabela '!$I63,"")</f>
        <v>2981.5075650870099</v>
      </c>
      <c r="BO63" s="31">
        <f t="shared" si="11"/>
        <v>2.783364248755249E-2</v>
      </c>
      <c r="BP63" s="31">
        <f t="shared" si="12"/>
        <v>0.21194962413355461</v>
      </c>
      <c r="BQ63" s="31">
        <f t="shared" si="13"/>
        <v>5.1596212047251781E-2</v>
      </c>
      <c r="BR63" s="30">
        <v>0.44950000000000001</v>
      </c>
      <c r="BS63" s="31">
        <f t="shared" si="14"/>
        <v>5.5550131797324999E-3</v>
      </c>
      <c r="BT63" s="31">
        <f t="shared" si="15"/>
        <v>4.6861271111978912E-4</v>
      </c>
      <c r="BU63" s="31">
        <f t="shared" si="16"/>
        <v>4.9885571755509273E-3</v>
      </c>
      <c r="BV63" s="31">
        <f t="shared" si="17"/>
        <v>5.2971277224922219E-3</v>
      </c>
      <c r="BW63" s="31">
        <f t="shared" si="18"/>
        <v>0.21026733627555419</v>
      </c>
      <c r="BX63" s="31">
        <f t="shared" si="19"/>
        <v>5.8134226145183383E-2</v>
      </c>
      <c r="BY63" s="31">
        <f t="shared" si="20"/>
        <v>7.5652276839310778E-2</v>
      </c>
      <c r="BZ63" s="31">
        <f t="shared" si="21"/>
        <v>0.13378650298449415</v>
      </c>
      <c r="CA63" s="31">
        <f>IFERROR('Tabela '!$V63/'Tabela '!$K63,"")</f>
        <v>0.29001166742758588</v>
      </c>
      <c r="CB63" s="31">
        <f t="shared" si="22"/>
        <v>0.48337814301898918</v>
      </c>
      <c r="CC63" s="34">
        <f>IFERROR('Tabela '!$AJ63/'Tabela '!$K63,"")</f>
        <v>0.59527553729349503</v>
      </c>
      <c r="CD63" s="35">
        <f>IFERROR('Tabela '!$AJ63/'Tabela '!$AK63,"")</f>
        <v>1.7859172077922079</v>
      </c>
      <c r="CE63" s="34">
        <f t="shared" si="23"/>
        <v>0.44006362913305308</v>
      </c>
      <c r="CF63" s="31">
        <f t="shared" si="24"/>
        <v>0.3333164240179915</v>
      </c>
      <c r="CG63" s="31">
        <f t="shared" si="25"/>
        <v>0.28233770192014629</v>
      </c>
      <c r="CH63" s="31">
        <f t="shared" si="26"/>
        <v>-6.0115665584415612E-2</v>
      </c>
      <c r="CI63" s="31">
        <f t="shared" si="27"/>
        <v>-5.0978722097845208E-2</v>
      </c>
      <c r="CJ63" s="30">
        <f t="shared" si="28"/>
        <v>0.35536728896103897</v>
      </c>
      <c r="CK63" s="30">
        <f t="shared" si="29"/>
        <v>0.29211421169104546</v>
      </c>
      <c r="CL63" s="30">
        <f t="shared" si="30"/>
        <v>-6.3253077269993518E-2</v>
      </c>
      <c r="CM63" s="30">
        <f t="shared" si="31"/>
        <v>-0.22740899357601718</v>
      </c>
      <c r="CN63" s="30">
        <f>IFERROR('Tabela '!$AO63/'Tabela '!$AK63,"")</f>
        <v>6.1460024350649352E-2</v>
      </c>
      <c r="CO63" s="30">
        <f>IFERROR('Tabela '!$AP63/'Tabela '!$AL63,"")</f>
        <v>3.7944621363415552E-2</v>
      </c>
      <c r="CP63" s="30">
        <f>IFERROR('Tabela '!$CO63-'Tabela '!$CN63,"")</f>
        <v>-2.3515402987233799E-2</v>
      </c>
      <c r="CQ63" s="30">
        <f t="shared" si="32"/>
        <v>-0.22740899357601718</v>
      </c>
      <c r="CR63" s="30">
        <f>IFERROR('Tabela '!$AQ63/'Tabela '!$AK63,"")</f>
        <v>0.29390726461038963</v>
      </c>
      <c r="CS63" s="30">
        <f>IFERROR('Tabela '!$AR63/'Tabela '!$AL63,"")</f>
        <v>0.25416959032762992</v>
      </c>
      <c r="CT63" s="30">
        <f>IFERROR('Tabela '!$CS63-'Tabela '!$CR63,"")</f>
        <v>-3.9737674282759705E-2</v>
      </c>
      <c r="CU63" s="30">
        <f t="shared" si="33"/>
        <v>-0.18719254336756708</v>
      </c>
      <c r="CV63" s="35">
        <f>IFERROR('Tabela '!$AS63/'Tabela '!$K63,"")</f>
        <v>35.917406449212869</v>
      </c>
      <c r="CW63" s="35">
        <f>IFERROR('Tabela '!$AV63/'Tabela '!$J63,"")</f>
        <v>40.177964035355075</v>
      </c>
      <c r="CX63" s="30">
        <f>IFERROR('Tabela '!$AV63/'Tabela '!$AS63-1,"")</f>
        <v>0.24120982835476057</v>
      </c>
      <c r="CY63" s="34">
        <f>IFERROR('Tabela '!$CW63/'Tabela '!$CV63-1,"")</f>
        <v>0.11862096981213344</v>
      </c>
      <c r="CZ63" s="30">
        <f>IFERROR('Tabela '!$AU63/'Tabela '!$AT63,"")</f>
        <v>0.34445464721293667</v>
      </c>
      <c r="DA63" s="30">
        <f t="shared" si="34"/>
        <v>0.21692675051272814</v>
      </c>
      <c r="DB63" s="30">
        <f t="shared" si="35"/>
        <v>-0.12752789670020853</v>
      </c>
      <c r="DC63" s="36">
        <f t="shared" si="36"/>
        <v>55.036633603115682</v>
      </c>
      <c r="DD63" s="36">
        <f t="shared" si="37"/>
        <v>76.651430907604251</v>
      </c>
      <c r="DE63" s="30">
        <f t="shared" si="38"/>
        <v>0.39273472756998218</v>
      </c>
      <c r="DH63" s="23"/>
      <c r="DQ63" s="23"/>
      <c r="DR63" s="23"/>
      <c r="DU63" s="23"/>
      <c r="DV63" s="23"/>
      <c r="DX63" s="23"/>
      <c r="EA63" s="23"/>
      <c r="EB63" s="23"/>
    </row>
    <row r="64" spans="1:132" ht="13.8" x14ac:dyDescent="0.25">
      <c r="A64" s="11" t="s">
        <v>133</v>
      </c>
      <c r="B64" s="11">
        <v>43</v>
      </c>
      <c r="C64" s="11">
        <v>4303202</v>
      </c>
      <c r="D64" s="11">
        <v>430320</v>
      </c>
      <c r="E64" s="54" t="s">
        <v>728</v>
      </c>
      <c r="F64" s="54" t="s">
        <v>773</v>
      </c>
      <c r="G64" s="54" t="s">
        <v>730</v>
      </c>
      <c r="H64" s="12" t="s">
        <v>191</v>
      </c>
      <c r="I64" s="13">
        <v>203.797</v>
      </c>
      <c r="J64" s="14">
        <v>5074</v>
      </c>
      <c r="K64" s="13">
        <v>4868</v>
      </c>
      <c r="L64" s="13">
        <v>315</v>
      </c>
      <c r="M64" s="13">
        <v>5</v>
      </c>
      <c r="N64" s="13">
        <v>1656</v>
      </c>
      <c r="O64" s="13">
        <v>1847</v>
      </c>
      <c r="P64" s="13">
        <v>3053</v>
      </c>
      <c r="Q64" s="15">
        <v>1358</v>
      </c>
      <c r="R64" s="15">
        <v>168</v>
      </c>
      <c r="S64" s="15">
        <v>5781647</v>
      </c>
      <c r="T64" s="13">
        <v>4190</v>
      </c>
      <c r="U64" s="16">
        <v>1628</v>
      </c>
      <c r="V64" s="15">
        <v>1061</v>
      </c>
      <c r="W64" s="15">
        <v>645</v>
      </c>
      <c r="X64" s="15">
        <v>152</v>
      </c>
      <c r="Y64" s="15">
        <v>339</v>
      </c>
      <c r="Z64" s="15">
        <v>491</v>
      </c>
      <c r="AA64" s="13">
        <v>2417</v>
      </c>
      <c r="AB64" s="15">
        <v>234</v>
      </c>
      <c r="AC64" s="15">
        <v>1</v>
      </c>
      <c r="AD64" s="15">
        <v>1453</v>
      </c>
      <c r="AE64" s="15">
        <v>101</v>
      </c>
      <c r="AF64" s="15">
        <v>6</v>
      </c>
      <c r="AG64" s="17">
        <v>0.90692124105011929</v>
      </c>
      <c r="AH64" s="15">
        <v>556</v>
      </c>
      <c r="AI64" s="15">
        <v>181</v>
      </c>
      <c r="AJ64" s="13">
        <v>2829</v>
      </c>
      <c r="AK64" s="13">
        <v>267</v>
      </c>
      <c r="AL64" s="13">
        <v>432</v>
      </c>
      <c r="AM64" s="13">
        <v>16</v>
      </c>
      <c r="AN64" s="13">
        <v>43</v>
      </c>
      <c r="AO64" s="13">
        <v>0</v>
      </c>
      <c r="AP64" s="13">
        <v>6</v>
      </c>
      <c r="AQ64" s="13">
        <v>16</v>
      </c>
      <c r="AR64" s="13">
        <v>37</v>
      </c>
      <c r="AS64" s="13">
        <v>59115</v>
      </c>
      <c r="AT64" s="13">
        <v>57178</v>
      </c>
      <c r="AU64" s="13">
        <v>2981</v>
      </c>
      <c r="AV64" s="13">
        <v>113810</v>
      </c>
      <c r="AW64" s="13">
        <v>110302</v>
      </c>
      <c r="AX64" s="13">
        <v>5688</v>
      </c>
      <c r="AY64" s="18">
        <f>'Tabela '!$L64/'Tabela '!$J64</f>
        <v>6.208119826566811E-2</v>
      </c>
      <c r="AZ64" s="18">
        <f>'Tabela '!$M64/'Tabela '!$J64</f>
        <v>9.8541584548679549E-4</v>
      </c>
      <c r="BA64" s="18">
        <f t="shared" si="0"/>
        <v>1.5873015873015872E-2</v>
      </c>
      <c r="BB64" s="18">
        <f t="shared" si="1"/>
        <v>0.54241729446446119</v>
      </c>
      <c r="BC64" s="18">
        <f t="shared" si="2"/>
        <v>0.60497870946609889</v>
      </c>
      <c r="BD64" s="18">
        <f>'Tabela '!$BC64-'Tabela '!$BB64</f>
        <v>6.2561415001637699E-2</v>
      </c>
      <c r="BE64" s="18">
        <f t="shared" si="3"/>
        <v>0.32636972802522662</v>
      </c>
      <c r="BF64" s="18">
        <f t="shared" si="4"/>
        <v>0.36401261332282225</v>
      </c>
      <c r="BG64" s="18">
        <f t="shared" si="5"/>
        <v>0.26763894363421364</v>
      </c>
      <c r="BH64" s="16">
        <f t="shared" si="6"/>
        <v>4257.4720176730489</v>
      </c>
      <c r="BI64" s="37">
        <f t="shared" si="7"/>
        <v>1139.4653133622389</v>
      </c>
      <c r="BJ64" s="17">
        <f t="shared" si="8"/>
        <v>5.0800869870837359E-2</v>
      </c>
      <c r="BK64" s="17">
        <f t="shared" si="9"/>
        <v>0.12371134020618557</v>
      </c>
      <c r="BL64" s="18">
        <f>IFERROR('Tabela '!$J64/'Tabela '!$K64-1,"")</f>
        <v>4.2317173377157014E-2</v>
      </c>
      <c r="BM64" s="17">
        <f t="shared" si="10"/>
        <v>0.33442892358258014</v>
      </c>
      <c r="BN64" s="19">
        <f>IFERROR('Tabela '!$J64/'Tabela '!$I64,"")</f>
        <v>24.897324298198697</v>
      </c>
      <c r="BO64" s="18">
        <f t="shared" si="11"/>
        <v>9.3078758949880713E-2</v>
      </c>
      <c r="BP64" s="18">
        <f t="shared" si="12"/>
        <v>0.13269689737470167</v>
      </c>
      <c r="BQ64" s="18">
        <f t="shared" si="13"/>
        <v>4.3198090692124103E-2</v>
      </c>
      <c r="BR64" s="17">
        <v>0.51390000000000002</v>
      </c>
      <c r="BS64" s="18">
        <f t="shared" si="14"/>
        <v>5.5847255369928399E-2</v>
      </c>
      <c r="BT64" s="18">
        <f t="shared" si="15"/>
        <v>2.3866348448687351E-4</v>
      </c>
      <c r="BU64" s="18">
        <f t="shared" si="16"/>
        <v>6.9511355815554024E-2</v>
      </c>
      <c r="BV64" s="18">
        <f t="shared" si="17"/>
        <v>4.1293874741913286E-3</v>
      </c>
      <c r="BW64" s="18">
        <f t="shared" si="18"/>
        <v>0.13249794576828267</v>
      </c>
      <c r="BX64" s="18">
        <f t="shared" si="19"/>
        <v>3.1224322103533278E-2</v>
      </c>
      <c r="BY64" s="18">
        <f t="shared" si="20"/>
        <v>6.9638455217748557E-2</v>
      </c>
      <c r="BZ64" s="18">
        <f t="shared" si="21"/>
        <v>0.10086277732128184</v>
      </c>
      <c r="CA64" s="18">
        <f>IFERROR('Tabela '!$V64/'Tabela '!$K64,"")</f>
        <v>0.21795398520953163</v>
      </c>
      <c r="CB64" s="18">
        <f t="shared" si="22"/>
        <v>0.49650780608052586</v>
      </c>
      <c r="CC64" s="20">
        <f>IFERROR('Tabela '!$AJ64/'Tabela '!$K64,"")</f>
        <v>0.58114215283483972</v>
      </c>
      <c r="CD64" s="21">
        <f>IFERROR('Tabela '!$AJ64/'Tabela '!$AK64,"")</f>
        <v>10.595505617977528</v>
      </c>
      <c r="CE64" s="20">
        <f t="shared" si="23"/>
        <v>0.90562036055143158</v>
      </c>
      <c r="CF64" s="18">
        <f t="shared" si="24"/>
        <v>5.4847986852917009E-2</v>
      </c>
      <c r="CG64" s="18">
        <f t="shared" si="25"/>
        <v>8.5139929050059127E-2</v>
      </c>
      <c r="CH64" s="18">
        <f t="shared" si="26"/>
        <v>0.6179775280898876</v>
      </c>
      <c r="CI64" s="18">
        <f t="shared" si="27"/>
        <v>3.0291942197142117E-2</v>
      </c>
      <c r="CJ64" s="17">
        <f t="shared" si="28"/>
        <v>5.9925093632958802E-2</v>
      </c>
      <c r="CK64" s="17">
        <f t="shared" si="29"/>
        <v>9.9537037037037035E-2</v>
      </c>
      <c r="CL64" s="17">
        <f t="shared" si="30"/>
        <v>3.9611943404078233E-2</v>
      </c>
      <c r="CM64" s="17">
        <f t="shared" si="31"/>
        <v>1.6875</v>
      </c>
      <c r="CN64" s="17">
        <f>IFERROR('Tabela '!$AO64/'Tabela '!$AK64,"")</f>
        <v>0</v>
      </c>
      <c r="CO64" s="17">
        <f>IFERROR('Tabela '!$AP64/'Tabela '!$AL64,"")</f>
        <v>1.3888888888888888E-2</v>
      </c>
      <c r="CP64" s="17">
        <f>IFERROR('Tabela '!$CO64-'Tabela '!$CN64,"")</f>
        <v>1.3888888888888888E-2</v>
      </c>
      <c r="CQ64" s="17">
        <f t="shared" si="32"/>
        <v>1.6875</v>
      </c>
      <c r="CR64" s="17">
        <f>IFERROR('Tabela '!$AQ64/'Tabela '!$AK64,"")</f>
        <v>5.9925093632958802E-2</v>
      </c>
      <c r="CS64" s="17">
        <f>IFERROR('Tabela '!$AR64/'Tabela '!$AL64,"")</f>
        <v>8.5648148148148154E-2</v>
      </c>
      <c r="CT64" s="17">
        <f>IFERROR('Tabela '!$CS64-'Tabela '!$CR64,"")</f>
        <v>2.5723054515189352E-2</v>
      </c>
      <c r="CU64" s="17">
        <f t="shared" si="33"/>
        <v>1.3125</v>
      </c>
      <c r="CV64" s="21">
        <f>IFERROR('Tabela '!$AS64/'Tabela '!$K64,"")</f>
        <v>12.143590797041906</v>
      </c>
      <c r="CW64" s="21">
        <f>IFERROR('Tabela '!$AV64/'Tabela '!$J64,"")</f>
        <v>22.430035474970438</v>
      </c>
      <c r="CX64" s="17">
        <f>IFERROR('Tabela '!$AV64/'Tabela '!$AS64-1,"")</f>
        <v>0.92523048295694843</v>
      </c>
      <c r="CY64" s="20">
        <f>IFERROR('Tabela '!$CW64/'Tabela '!$CV64-1,"")</f>
        <v>0.84706779484320549</v>
      </c>
      <c r="CZ64" s="17">
        <f>IFERROR('Tabela '!$AU64/'Tabela '!$AT64,"")</f>
        <v>5.213543670642555E-2</v>
      </c>
      <c r="DA64" s="17">
        <f t="shared" si="34"/>
        <v>5.156751464162028E-2</v>
      </c>
      <c r="DB64" s="17">
        <f t="shared" si="35"/>
        <v>-5.6792206480527074E-4</v>
      </c>
      <c r="DC64" s="22">
        <f t="shared" si="36"/>
        <v>186.3125</v>
      </c>
      <c r="DD64" s="22">
        <f t="shared" si="37"/>
        <v>116.08163265306122</v>
      </c>
      <c r="DE64" s="17">
        <f t="shared" si="38"/>
        <v>-0.37695198844381772</v>
      </c>
      <c r="DH64" s="23"/>
      <c r="DQ64" s="23"/>
      <c r="DR64" s="23"/>
      <c r="DU64" s="23"/>
      <c r="DV64" s="23"/>
      <c r="DX64" s="23"/>
      <c r="EA64" s="23"/>
      <c r="EB64" s="23"/>
    </row>
    <row r="65" spans="1:132" ht="13.8" x14ac:dyDescent="0.25">
      <c r="A65" s="24" t="s">
        <v>133</v>
      </c>
      <c r="B65" s="24">
        <v>43</v>
      </c>
      <c r="C65" s="24">
        <v>4303301</v>
      </c>
      <c r="D65" s="24">
        <v>430330</v>
      </c>
      <c r="E65" s="55" t="s">
        <v>728</v>
      </c>
      <c r="F65" s="55" t="s">
        <v>786</v>
      </c>
      <c r="G65" s="55" t="s">
        <v>781</v>
      </c>
      <c r="H65" s="25" t="s">
        <v>192</v>
      </c>
      <c r="I65" s="26">
        <v>260.31</v>
      </c>
      <c r="J65" s="27">
        <v>4823</v>
      </c>
      <c r="K65" s="26">
        <v>4954</v>
      </c>
      <c r="L65" s="26">
        <v>198</v>
      </c>
      <c r="M65" s="26">
        <v>7</v>
      </c>
      <c r="N65" s="26">
        <v>1320</v>
      </c>
      <c r="O65" s="26">
        <v>1426</v>
      </c>
      <c r="P65" s="26">
        <v>3050</v>
      </c>
      <c r="Q65" s="28">
        <v>1200</v>
      </c>
      <c r="R65" s="28">
        <v>143</v>
      </c>
      <c r="S65" s="28">
        <v>5043621</v>
      </c>
      <c r="T65" s="26">
        <v>4412</v>
      </c>
      <c r="U65" s="29">
        <v>2745</v>
      </c>
      <c r="V65" s="28">
        <v>1087</v>
      </c>
      <c r="W65" s="28">
        <v>856</v>
      </c>
      <c r="X65" s="28">
        <v>16</v>
      </c>
      <c r="Y65" s="28">
        <v>1037</v>
      </c>
      <c r="Z65" s="28">
        <v>1053</v>
      </c>
      <c r="AA65" s="26">
        <v>2532</v>
      </c>
      <c r="AB65" s="28">
        <v>216</v>
      </c>
      <c r="AC65" s="28">
        <v>5</v>
      </c>
      <c r="AD65" s="28">
        <v>1729</v>
      </c>
      <c r="AE65" s="28">
        <v>34</v>
      </c>
      <c r="AF65" s="28">
        <v>10</v>
      </c>
      <c r="AG65" s="30">
        <v>0.93517679057116954</v>
      </c>
      <c r="AH65" s="28">
        <v>729</v>
      </c>
      <c r="AI65" s="28">
        <v>282</v>
      </c>
      <c r="AJ65" s="26">
        <v>3182</v>
      </c>
      <c r="AK65" s="26">
        <v>744</v>
      </c>
      <c r="AL65" s="26">
        <v>928</v>
      </c>
      <c r="AM65" s="26">
        <v>62</v>
      </c>
      <c r="AN65" s="26">
        <v>38</v>
      </c>
      <c r="AO65" s="26">
        <v>0</v>
      </c>
      <c r="AP65" s="26">
        <v>20</v>
      </c>
      <c r="AQ65" s="26">
        <v>62</v>
      </c>
      <c r="AR65" s="26">
        <v>18</v>
      </c>
      <c r="AS65" s="26">
        <v>69305</v>
      </c>
      <c r="AT65" s="26">
        <v>64965</v>
      </c>
      <c r="AU65" s="26">
        <v>3444</v>
      </c>
      <c r="AV65" s="26">
        <v>178322</v>
      </c>
      <c r="AW65" s="26">
        <v>166606</v>
      </c>
      <c r="AX65" s="26">
        <v>8670</v>
      </c>
      <c r="AY65" s="31">
        <f>'Tabela '!$L65/'Tabela '!$J65</f>
        <v>4.1053286336305207E-2</v>
      </c>
      <c r="AZ65" s="31">
        <f>'Tabela '!$M65/'Tabela '!$J65</f>
        <v>1.4513788098693759E-3</v>
      </c>
      <c r="BA65" s="31">
        <f t="shared" si="0"/>
        <v>3.5353535353535352E-2</v>
      </c>
      <c r="BB65" s="31">
        <f t="shared" si="1"/>
        <v>0.43278688524590164</v>
      </c>
      <c r="BC65" s="31">
        <f t="shared" si="2"/>
        <v>0.46754098360655738</v>
      </c>
      <c r="BD65" s="31">
        <f>'Tabela '!$BC65-'Tabela '!$BB65</f>
        <v>3.4754098360655739E-2</v>
      </c>
      <c r="BE65" s="31">
        <f t="shared" si="3"/>
        <v>0.27368857557536802</v>
      </c>
      <c r="BF65" s="31">
        <f t="shared" si="4"/>
        <v>0.29566659755339003</v>
      </c>
      <c r="BG65" s="31">
        <f t="shared" si="5"/>
        <v>0.2488077959776073</v>
      </c>
      <c r="BH65" s="29">
        <f t="shared" si="6"/>
        <v>4203.0174999999999</v>
      </c>
      <c r="BI65" s="32">
        <f t="shared" si="7"/>
        <v>1045.743520630313</v>
      </c>
      <c r="BJ65" s="30">
        <f t="shared" si="8"/>
        <v>2.8283784390036003E-2</v>
      </c>
      <c r="BK65" s="30">
        <f t="shared" si="9"/>
        <v>0.11916666666666667</v>
      </c>
      <c r="BL65" s="31">
        <f>IFERROR('Tabela '!$J65/'Tabela '!$K65-1,"")</f>
        <v>-2.6443278159063333E-2</v>
      </c>
      <c r="BM65" s="30">
        <f t="shared" si="10"/>
        <v>0.55409769882922888</v>
      </c>
      <c r="BN65" s="33">
        <f>IFERROR('Tabela '!$J65/'Tabela '!$I65,"")</f>
        <v>18.52790903153932</v>
      </c>
      <c r="BO65" s="31">
        <f t="shared" si="11"/>
        <v>6.4823209428830464E-2</v>
      </c>
      <c r="BP65" s="31">
        <f t="shared" si="12"/>
        <v>0.16523118766999093</v>
      </c>
      <c r="BQ65" s="31">
        <f t="shared" si="13"/>
        <v>6.3916591115140531E-2</v>
      </c>
      <c r="BR65" s="30">
        <v>0.48380000000000001</v>
      </c>
      <c r="BS65" s="31">
        <f t="shared" si="14"/>
        <v>4.8957388939256573E-2</v>
      </c>
      <c r="BT65" s="31">
        <f t="shared" si="15"/>
        <v>1.1332728921124207E-3</v>
      </c>
      <c r="BU65" s="31">
        <f t="shared" si="16"/>
        <v>1.9664545980335454E-2</v>
      </c>
      <c r="BV65" s="31">
        <f t="shared" si="17"/>
        <v>5.7836899942163098E-3</v>
      </c>
      <c r="BW65" s="31">
        <f t="shared" si="18"/>
        <v>0.1727896649172386</v>
      </c>
      <c r="BX65" s="31">
        <f t="shared" si="19"/>
        <v>3.229713362939039E-3</v>
      </c>
      <c r="BY65" s="31">
        <f t="shared" si="20"/>
        <v>0.20932579733548648</v>
      </c>
      <c r="BZ65" s="31">
        <f t="shared" si="21"/>
        <v>0.21255551069842551</v>
      </c>
      <c r="CA65" s="31">
        <f>IFERROR('Tabela '!$V65/'Tabela '!$K65,"")</f>
        <v>0.21941865159467097</v>
      </c>
      <c r="CB65" s="31">
        <f t="shared" si="22"/>
        <v>0.51110213968510299</v>
      </c>
      <c r="CC65" s="34">
        <f>IFERROR('Tabela '!$AJ65/'Tabela '!$K65,"")</f>
        <v>0.64230924505450138</v>
      </c>
      <c r="CD65" s="35">
        <f>IFERROR('Tabela '!$AJ65/'Tabela '!$AK65,"")</f>
        <v>4.2768817204301079</v>
      </c>
      <c r="CE65" s="34">
        <f t="shared" si="23"/>
        <v>0.76618478944060342</v>
      </c>
      <c r="CF65" s="31">
        <f t="shared" si="24"/>
        <v>0.15018167137666533</v>
      </c>
      <c r="CG65" s="31">
        <f t="shared" si="25"/>
        <v>0.19241136222268299</v>
      </c>
      <c r="CH65" s="31">
        <f t="shared" si="26"/>
        <v>0.24731182795698925</v>
      </c>
      <c r="CI65" s="31">
        <f t="shared" si="27"/>
        <v>4.2229690846017659E-2</v>
      </c>
      <c r="CJ65" s="30">
        <f t="shared" si="28"/>
        <v>8.3333333333333329E-2</v>
      </c>
      <c r="CK65" s="30">
        <f t="shared" si="29"/>
        <v>4.0948275862068964E-2</v>
      </c>
      <c r="CL65" s="30">
        <f t="shared" si="30"/>
        <v>-4.2385057471264365E-2</v>
      </c>
      <c r="CM65" s="30">
        <f t="shared" si="31"/>
        <v>-0.38709677419354838</v>
      </c>
      <c r="CN65" s="30">
        <f>IFERROR('Tabela '!$AO65/'Tabela '!$AK65,"")</f>
        <v>0</v>
      </c>
      <c r="CO65" s="30">
        <f>IFERROR('Tabela '!$AP65/'Tabela '!$AL65,"")</f>
        <v>2.1551724137931036E-2</v>
      </c>
      <c r="CP65" s="30">
        <f>IFERROR('Tabela '!$CO65-'Tabela '!$CN65,"")</f>
        <v>2.1551724137931036E-2</v>
      </c>
      <c r="CQ65" s="30">
        <f t="shared" si="32"/>
        <v>-0.38709677419354838</v>
      </c>
      <c r="CR65" s="30">
        <f>IFERROR('Tabela '!$AQ65/'Tabela '!$AK65,"")</f>
        <v>8.3333333333333329E-2</v>
      </c>
      <c r="CS65" s="30">
        <f>IFERROR('Tabela '!$AR65/'Tabela '!$AL65,"")</f>
        <v>1.9396551724137932E-2</v>
      </c>
      <c r="CT65" s="30">
        <f>IFERROR('Tabela '!$CS65-'Tabela '!$CR65,"")</f>
        <v>-6.3936781609195401E-2</v>
      </c>
      <c r="CU65" s="30">
        <f t="shared" si="33"/>
        <v>-0.70967741935483875</v>
      </c>
      <c r="CV65" s="35">
        <f>IFERROR('Tabela '!$AS65/'Tabela '!$K65,"")</f>
        <v>13.989705288655632</v>
      </c>
      <c r="CW65" s="35">
        <f>IFERROR('Tabela '!$AV65/'Tabela '!$J65,"")</f>
        <v>36.973253161932405</v>
      </c>
      <c r="CX65" s="30">
        <f>IFERROR('Tabela '!$AV65/'Tabela '!$AS65-1,"")</f>
        <v>1.573003390808744</v>
      </c>
      <c r="CY65" s="34">
        <f>IFERROR('Tabela '!$CW65/'Tabela '!$CV65-1,"")</f>
        <v>1.6428900680212557</v>
      </c>
      <c r="CZ65" s="30">
        <f>IFERROR('Tabela '!$AU65/'Tabela '!$AT65,"")</f>
        <v>5.3013160932809972E-2</v>
      </c>
      <c r="DA65" s="30">
        <f t="shared" si="34"/>
        <v>5.2038942174951683E-2</v>
      </c>
      <c r="DB65" s="30">
        <f t="shared" si="35"/>
        <v>-9.7421875785828893E-4</v>
      </c>
      <c r="DC65" s="36">
        <f t="shared" si="36"/>
        <v>55.548387096774192</v>
      </c>
      <c r="DD65" s="36">
        <f t="shared" si="37"/>
        <v>149.48275862068965</v>
      </c>
      <c r="DE65" s="30">
        <f t="shared" si="38"/>
        <v>1.6910368857383156</v>
      </c>
      <c r="DH65" s="23"/>
      <c r="DQ65" s="23"/>
      <c r="DR65" s="23"/>
      <c r="DU65" s="23"/>
      <c r="DV65" s="23"/>
      <c r="DX65" s="23"/>
      <c r="EA65" s="23"/>
      <c r="EB65" s="23"/>
    </row>
    <row r="66" spans="1:132" ht="13.8" x14ac:dyDescent="0.25">
      <c r="A66" s="11" t="s">
        <v>133</v>
      </c>
      <c r="B66" s="11">
        <v>43</v>
      </c>
      <c r="C66" s="11">
        <v>4303400</v>
      </c>
      <c r="D66" s="11">
        <v>430340</v>
      </c>
      <c r="E66" s="54" t="s">
        <v>728</v>
      </c>
      <c r="F66" s="54" t="s">
        <v>742</v>
      </c>
      <c r="G66" s="54" t="s">
        <v>743</v>
      </c>
      <c r="H66" s="12" t="s">
        <v>119</v>
      </c>
      <c r="I66" s="13">
        <v>189.203</v>
      </c>
      <c r="J66" s="14">
        <v>4700</v>
      </c>
      <c r="K66" s="13">
        <v>5071</v>
      </c>
      <c r="L66" s="13">
        <v>400</v>
      </c>
      <c r="M66" s="13">
        <v>7</v>
      </c>
      <c r="N66" s="13">
        <v>1520</v>
      </c>
      <c r="O66" s="13">
        <v>1859</v>
      </c>
      <c r="P66" s="13">
        <v>3260</v>
      </c>
      <c r="Q66" s="15">
        <v>1116</v>
      </c>
      <c r="R66" s="15">
        <v>96</v>
      </c>
      <c r="S66" s="15">
        <v>4558941</v>
      </c>
      <c r="T66" s="13">
        <v>4494</v>
      </c>
      <c r="U66" s="16">
        <v>1594</v>
      </c>
      <c r="V66" s="15">
        <v>1156</v>
      </c>
      <c r="W66" s="15">
        <v>320</v>
      </c>
      <c r="X66" s="15">
        <v>113</v>
      </c>
      <c r="Y66" s="15">
        <v>791</v>
      </c>
      <c r="Z66" s="15">
        <v>904</v>
      </c>
      <c r="AA66" s="13">
        <v>2585</v>
      </c>
      <c r="AB66" s="15">
        <v>250</v>
      </c>
      <c r="AC66" s="15">
        <v>5</v>
      </c>
      <c r="AD66" s="15">
        <v>1628</v>
      </c>
      <c r="AE66" s="15">
        <v>66</v>
      </c>
      <c r="AF66" s="15">
        <v>5</v>
      </c>
      <c r="AG66" s="17">
        <v>0.92990654205607481</v>
      </c>
      <c r="AH66" s="15">
        <v>738</v>
      </c>
      <c r="AI66" s="15">
        <v>243</v>
      </c>
      <c r="AJ66" s="13">
        <v>3247</v>
      </c>
      <c r="AK66" s="13">
        <v>346</v>
      </c>
      <c r="AL66" s="13">
        <v>439</v>
      </c>
      <c r="AM66" s="13">
        <v>28</v>
      </c>
      <c r="AN66" s="13">
        <v>10</v>
      </c>
      <c r="AO66" s="13">
        <v>8</v>
      </c>
      <c r="AP66" s="13">
        <v>2</v>
      </c>
      <c r="AQ66" s="13">
        <v>20</v>
      </c>
      <c r="AR66" s="13">
        <v>8</v>
      </c>
      <c r="AS66" s="13">
        <v>51634</v>
      </c>
      <c r="AT66" s="13">
        <v>50414</v>
      </c>
      <c r="AU66" s="13">
        <v>2675</v>
      </c>
      <c r="AV66" s="13">
        <v>101443</v>
      </c>
      <c r="AW66" s="13">
        <v>98620</v>
      </c>
      <c r="AX66" s="13">
        <v>3831</v>
      </c>
      <c r="AY66" s="18">
        <f>'Tabela '!$L66/'Tabela '!$J66</f>
        <v>8.5106382978723402E-2</v>
      </c>
      <c r="AZ66" s="18">
        <f>'Tabela '!$M66/'Tabela '!$J66</f>
        <v>1.4893617021276596E-3</v>
      </c>
      <c r="BA66" s="18">
        <f t="shared" ref="BA66:BA129" si="39">M66/L66</f>
        <v>1.7500000000000002E-2</v>
      </c>
      <c r="BB66" s="18">
        <f t="shared" ref="BB66:BB129" si="40">N66/P66</f>
        <v>0.46625766871165641</v>
      </c>
      <c r="BC66" s="18">
        <f t="shared" ref="BC66:BC129" si="41">O66/P66</f>
        <v>0.57024539877300617</v>
      </c>
      <c r="BD66" s="18">
        <f>'Tabela '!$BC66-'Tabela '!$BB66</f>
        <v>0.10398773006134976</v>
      </c>
      <c r="BE66" s="18">
        <f t="shared" ref="BE66:BE129" si="42">N66/J66</f>
        <v>0.32340425531914896</v>
      </c>
      <c r="BF66" s="18">
        <f t="shared" ref="BF66:BF129" si="43">O66/J66</f>
        <v>0.395531914893617</v>
      </c>
      <c r="BG66" s="18">
        <f t="shared" ref="BG66:BG129" si="44">Q66/J66</f>
        <v>0.23744680851063829</v>
      </c>
      <c r="BH66" s="16">
        <f t="shared" ref="BH66:BH129" si="45">S66/Q66</f>
        <v>4085.0725806451615</v>
      </c>
      <c r="BI66" s="37">
        <f t="shared" ref="BI66:BI129" si="46">S66/J66</f>
        <v>969.98744680851064</v>
      </c>
      <c r="BJ66" s="17">
        <f t="shared" ref="BJ66:BJ129" si="47">S66/(AV66*1000)</f>
        <v>4.4940912630738447E-2</v>
      </c>
      <c r="BK66" s="17">
        <f t="shared" ref="BK66:BK129" si="48">R66/Q66</f>
        <v>8.6021505376344093E-2</v>
      </c>
      <c r="BL66" s="18">
        <f>IFERROR('Tabela '!$J66/'Tabela '!$K66-1,"")</f>
        <v>-7.3161112206665324E-2</v>
      </c>
      <c r="BM66" s="17">
        <f t="shared" ref="BM66:BM129" si="49">IFERROR(U66/K66,"")</f>
        <v>0.31433642279629265</v>
      </c>
      <c r="BN66" s="19">
        <f>IFERROR('Tabela '!$J66/'Tabela '!$I66,"")</f>
        <v>24.841043746663637</v>
      </c>
      <c r="BO66" s="18">
        <f t="shared" ref="BO66:BO129" si="50">IFERROR(1-AG66,"")</f>
        <v>7.0093457943925186E-2</v>
      </c>
      <c r="BP66" s="18">
        <f t="shared" ref="BP66:BP129" si="51">IFERROR(AH66/T66,"")</f>
        <v>0.16421895861148197</v>
      </c>
      <c r="BQ66" s="18">
        <f t="shared" ref="BQ66:BQ129" si="52">IFERROR(AI66/T66,"")</f>
        <v>5.4072096128170898E-2</v>
      </c>
      <c r="BR66" s="17">
        <v>0.46789999999999998</v>
      </c>
      <c r="BS66" s="18">
        <f t="shared" ref="BS66:BS129" si="53">IFERROR(AB66/T66,"")</f>
        <v>5.5629728526924792E-2</v>
      </c>
      <c r="BT66" s="18">
        <f t="shared" ref="BT66:BT129" si="54">IFERROR(AC66/T66,"")</f>
        <v>1.1125945705384957E-3</v>
      </c>
      <c r="BU66" s="18">
        <f t="shared" ref="BU66:BU129" si="55">IFERROR(AE66/AD66,"")</f>
        <v>4.0540540540540543E-2</v>
      </c>
      <c r="BV66" s="18">
        <f t="shared" ref="BV66:BV129" si="56">IFERROR(AF66/AD66,"")</f>
        <v>3.0712530712530711E-3</v>
      </c>
      <c r="BW66" s="18">
        <f t="shared" ref="BW66:BW129" si="57">IFERROR(W66/$K66,"")</f>
        <v>6.3103924275290865E-2</v>
      </c>
      <c r="BX66" s="18">
        <f t="shared" ref="BX66:BX129" si="58">IFERROR(X66/$K66,"")</f>
        <v>2.228357325971209E-2</v>
      </c>
      <c r="BY66" s="18">
        <f t="shared" ref="BY66:BY129" si="59">IFERROR(Y66/K66,"")</f>
        <v>0.15598501281798463</v>
      </c>
      <c r="BZ66" s="18">
        <f t="shared" ref="BZ66:BZ129" si="60">IFERROR(BY66+BX66,"")</f>
        <v>0.17826858607769672</v>
      </c>
      <c r="CA66" s="18">
        <f>IFERROR('Tabela '!$V66/'Tabela '!$K66,"")</f>
        <v>0.22796292644448826</v>
      </c>
      <c r="CB66" s="18">
        <f t="shared" ref="CB66:CB129" si="61">IFERROR(AA66/K66,"")</f>
        <v>0.50976138828633411</v>
      </c>
      <c r="CC66" s="20">
        <f>IFERROR('Tabela '!$AJ66/'Tabela '!$K66,"")</f>
        <v>0.64030763163084203</v>
      </c>
      <c r="CD66" s="21">
        <f>IFERROR('Tabela '!$AJ66/'Tabela '!$AK66,"")</f>
        <v>9.3843930635838149</v>
      </c>
      <c r="CE66" s="20">
        <f t="shared" ref="CE66:CE129" si="62">IFERROR((AJ66-AK66)/AJ66,"")</f>
        <v>0.89344009855251005</v>
      </c>
      <c r="CF66" s="18">
        <f t="shared" ref="CF66:CF129" si="63">IFERROR(AK66/K66,"")</f>
        <v>6.8231118122658252E-2</v>
      </c>
      <c r="CG66" s="18">
        <f t="shared" ref="CG66:CG129" si="64">AL66/J66</f>
        <v>9.3404255319148935E-2</v>
      </c>
      <c r="CH66" s="18">
        <f t="shared" ref="CH66:CH129" si="65">AL66/AK66-1</f>
        <v>0.26878612716762995</v>
      </c>
      <c r="CI66" s="18">
        <f t="shared" ref="CI66:CI129" si="66">IFERROR(CG66-CF66,"")</f>
        <v>2.5173137196490683E-2</v>
      </c>
      <c r="CJ66" s="17">
        <f t="shared" ref="CJ66:CJ129" si="67">IFERROR(CN66+CR66,"")</f>
        <v>8.0924855491329481E-2</v>
      </c>
      <c r="CK66" s="17">
        <f t="shared" ref="CK66:CK129" si="68">IFERROR(CO66+CS66,"")</f>
        <v>2.277904328018223E-2</v>
      </c>
      <c r="CL66" s="17">
        <f t="shared" ref="CL66:CL129" si="69">IFERROR(CK66-CJ66,"")</f>
        <v>-5.8145812211147251E-2</v>
      </c>
      <c r="CM66" s="17">
        <f t="shared" ref="CM66:CM129" si="70">IFERROR(AN66/AM66-1,"")</f>
        <v>-0.64285714285714279</v>
      </c>
      <c r="CN66" s="17">
        <f>IFERROR('Tabela '!$AO66/'Tabela '!$AK66,"")</f>
        <v>2.3121387283236993E-2</v>
      </c>
      <c r="CO66" s="17">
        <f>IFERROR('Tabela '!$AP66/'Tabela '!$AL66,"")</f>
        <v>4.5558086560364463E-3</v>
      </c>
      <c r="CP66" s="17">
        <f>IFERROR('Tabela '!$CO66-'Tabela '!$CN66,"")</f>
        <v>-1.8565578627200548E-2</v>
      </c>
      <c r="CQ66" s="17">
        <f t="shared" ref="CQ66:CQ129" si="71">IFERROR(AN66/AM66-1,"")</f>
        <v>-0.64285714285714279</v>
      </c>
      <c r="CR66" s="17">
        <f>IFERROR('Tabela '!$AQ66/'Tabela '!$AK66,"")</f>
        <v>5.7803468208092484E-2</v>
      </c>
      <c r="CS66" s="17">
        <f>IFERROR('Tabela '!$AR66/'Tabela '!$AL66,"")</f>
        <v>1.8223234624145785E-2</v>
      </c>
      <c r="CT66" s="17">
        <f>IFERROR('Tabela '!$CS66-'Tabela '!$CR66,"")</f>
        <v>-3.9580233583946703E-2</v>
      </c>
      <c r="CU66" s="17">
        <f t="shared" ref="CU66:CU129" si="72">IFERROR(AR66/AQ66-1,"")</f>
        <v>-0.6</v>
      </c>
      <c r="CV66" s="21">
        <f>IFERROR('Tabela '!$AS66/'Tabela '!$K66,"")</f>
        <v>10.182212581344903</v>
      </c>
      <c r="CW66" s="21">
        <f>IFERROR('Tabela '!$AV66/'Tabela '!$J66,"")</f>
        <v>21.583617021276595</v>
      </c>
      <c r="CX66" s="17">
        <f>IFERROR('Tabela '!$AV66/'Tabela '!$AS66-1,"")</f>
        <v>0.9646550722392222</v>
      </c>
      <c r="CY66" s="20">
        <f>IFERROR('Tabela '!$CW66/'Tabela '!$CV66-1,"")</f>
        <v>1.1197374194308711</v>
      </c>
      <c r="CZ66" s="17">
        <f>IFERROR('Tabela '!$AU66/'Tabela '!$AT66,"")</f>
        <v>5.3060657753798549E-2</v>
      </c>
      <c r="DA66" s="17">
        <f t="shared" ref="DA66:DA129" si="73">IFERROR(AX66/AW66,"")</f>
        <v>3.8846075846684244E-2</v>
      </c>
      <c r="DB66" s="17">
        <f t="shared" ref="DB66:DB129" si="74">IFERROR(DA66-CZ66,"")</f>
        <v>-1.4214581907114304E-2</v>
      </c>
      <c r="DC66" s="22">
        <f t="shared" ref="DC66:DC129" si="75">IFERROR(AU66/(AM66+AO66),"")</f>
        <v>74.305555555555557</v>
      </c>
      <c r="DD66" s="22">
        <f t="shared" ref="DD66:DD129" si="76">IFERROR(AX66/(AN66+AP66),"")</f>
        <v>319.25</v>
      </c>
      <c r="DE66" s="17">
        <f t="shared" ref="DE66:DE129" si="77">IFERROR(DD66/DC66-1,"")</f>
        <v>3.2964485981308407</v>
      </c>
      <c r="DH66" s="23"/>
      <c r="DQ66" s="23"/>
      <c r="DR66" s="23"/>
      <c r="DU66" s="23"/>
      <c r="DV66" s="23"/>
      <c r="DX66" s="23"/>
      <c r="EA66" s="23"/>
      <c r="EB66" s="23"/>
    </row>
    <row r="67" spans="1:132" ht="13.8" x14ac:dyDescent="0.25">
      <c r="A67" s="24" t="s">
        <v>133</v>
      </c>
      <c r="B67" s="24">
        <v>43</v>
      </c>
      <c r="C67" s="24">
        <v>4303509</v>
      </c>
      <c r="D67" s="24">
        <v>430350</v>
      </c>
      <c r="E67" s="55" t="s">
        <v>746</v>
      </c>
      <c r="F67" s="55" t="s">
        <v>759</v>
      </c>
      <c r="G67" s="55" t="s">
        <v>760</v>
      </c>
      <c r="H67" s="25" t="s">
        <v>193</v>
      </c>
      <c r="I67" s="26">
        <v>1679.434</v>
      </c>
      <c r="J67" s="27">
        <v>66478</v>
      </c>
      <c r="K67" s="26">
        <v>62764</v>
      </c>
      <c r="L67" s="26">
        <v>5640</v>
      </c>
      <c r="M67" s="26">
        <v>106</v>
      </c>
      <c r="N67" s="26">
        <v>20363</v>
      </c>
      <c r="O67" s="26">
        <v>23621</v>
      </c>
      <c r="P67" s="26">
        <v>36106</v>
      </c>
      <c r="Q67" s="28">
        <v>19786</v>
      </c>
      <c r="R67" s="28">
        <v>2983</v>
      </c>
      <c r="S67" s="28">
        <v>85886774</v>
      </c>
      <c r="T67" s="26">
        <v>54523</v>
      </c>
      <c r="U67" s="29">
        <v>49356</v>
      </c>
      <c r="V67" s="28">
        <v>16465</v>
      </c>
      <c r="W67" s="28">
        <v>17551</v>
      </c>
      <c r="X67" s="28">
        <v>4443</v>
      </c>
      <c r="Y67" s="28">
        <v>3217</v>
      </c>
      <c r="Z67" s="28">
        <v>7660</v>
      </c>
      <c r="AA67" s="26">
        <v>30900</v>
      </c>
      <c r="AB67" s="28">
        <v>871</v>
      </c>
      <c r="AC67" s="28">
        <v>51</v>
      </c>
      <c r="AD67" s="28">
        <v>20793</v>
      </c>
      <c r="AE67" s="28">
        <v>255</v>
      </c>
      <c r="AF67" s="28">
        <v>122</v>
      </c>
      <c r="AG67" s="30">
        <v>0.93333088788217822</v>
      </c>
      <c r="AH67" s="28">
        <v>10509</v>
      </c>
      <c r="AI67" s="28">
        <v>3286</v>
      </c>
      <c r="AJ67" s="26">
        <v>36045</v>
      </c>
      <c r="AK67" s="26">
        <v>10785</v>
      </c>
      <c r="AL67" s="26">
        <v>12003</v>
      </c>
      <c r="AM67" s="26">
        <v>3223</v>
      </c>
      <c r="AN67" s="26">
        <v>2490</v>
      </c>
      <c r="AO67" s="26">
        <v>1070</v>
      </c>
      <c r="AP67" s="26">
        <v>413</v>
      </c>
      <c r="AQ67" s="26">
        <v>2153</v>
      </c>
      <c r="AR67" s="26">
        <v>2077</v>
      </c>
      <c r="AS67" s="26">
        <v>1034395</v>
      </c>
      <c r="AT67" s="26">
        <v>909767</v>
      </c>
      <c r="AU67" s="26">
        <v>154751</v>
      </c>
      <c r="AV67" s="26">
        <v>2011791</v>
      </c>
      <c r="AW67" s="26">
        <v>1787126</v>
      </c>
      <c r="AX67" s="26">
        <v>291559</v>
      </c>
      <c r="AY67" s="31">
        <f>'Tabela '!$L67/'Tabela '!$J67</f>
        <v>8.4840097475856677E-2</v>
      </c>
      <c r="AZ67" s="31">
        <f>'Tabela '!$M67/'Tabela '!$J67</f>
        <v>1.5945124702909234E-3</v>
      </c>
      <c r="BA67" s="31">
        <f t="shared" si="39"/>
        <v>1.8794326241134751E-2</v>
      </c>
      <c r="BB67" s="31">
        <f t="shared" si="40"/>
        <v>0.5639782861574254</v>
      </c>
      <c r="BC67" s="31">
        <f t="shared" si="41"/>
        <v>0.65421259624439154</v>
      </c>
      <c r="BD67" s="31">
        <f>'Tabela '!$BC67-'Tabela '!$BB67</f>
        <v>9.0234310086966141E-2</v>
      </c>
      <c r="BE67" s="31">
        <f t="shared" si="42"/>
        <v>0.30631186257107612</v>
      </c>
      <c r="BF67" s="31">
        <f t="shared" si="43"/>
        <v>0.35532055717681038</v>
      </c>
      <c r="BG67" s="31">
        <f t="shared" si="44"/>
        <v>0.29763229940732272</v>
      </c>
      <c r="BH67" s="29">
        <f t="shared" si="45"/>
        <v>4340.785100576165</v>
      </c>
      <c r="BI67" s="32">
        <f t="shared" si="46"/>
        <v>1291.9578507175306</v>
      </c>
      <c r="BJ67" s="30">
        <f t="shared" si="47"/>
        <v>4.2691698093887488E-2</v>
      </c>
      <c r="BK67" s="30">
        <f t="shared" si="48"/>
        <v>0.15076316587486102</v>
      </c>
      <c r="BL67" s="31">
        <f>IFERROR('Tabela '!$J67/'Tabela '!$K67-1,"")</f>
        <v>5.9174048817793645E-2</v>
      </c>
      <c r="BM67" s="30">
        <f t="shared" si="49"/>
        <v>0.78637435472563888</v>
      </c>
      <c r="BN67" s="33">
        <f>IFERROR('Tabela '!$J67/'Tabela '!$I67,"")</f>
        <v>39.583573989808471</v>
      </c>
      <c r="BO67" s="31">
        <f t="shared" si="50"/>
        <v>6.6669112117821783E-2</v>
      </c>
      <c r="BP67" s="31">
        <f t="shared" si="51"/>
        <v>0.19274434642261065</v>
      </c>
      <c r="BQ67" s="31">
        <f t="shared" si="52"/>
        <v>6.0268143719164391E-2</v>
      </c>
      <c r="BR67" s="30">
        <v>0.50480000000000003</v>
      </c>
      <c r="BS67" s="31">
        <f t="shared" si="53"/>
        <v>1.5974909671147956E-2</v>
      </c>
      <c r="BT67" s="31">
        <f t="shared" si="54"/>
        <v>9.3538506685252097E-4</v>
      </c>
      <c r="BU67" s="31">
        <f t="shared" si="55"/>
        <v>1.2263742605684606E-2</v>
      </c>
      <c r="BV67" s="31">
        <f t="shared" si="56"/>
        <v>5.8673592074255758E-3</v>
      </c>
      <c r="BW67" s="31">
        <f t="shared" si="57"/>
        <v>0.27963482250971894</v>
      </c>
      <c r="BX67" s="31">
        <f t="shared" si="58"/>
        <v>7.0788987317570579E-2</v>
      </c>
      <c r="BY67" s="31">
        <f t="shared" si="59"/>
        <v>5.1255496781594544E-2</v>
      </c>
      <c r="BZ67" s="31">
        <f t="shared" si="60"/>
        <v>0.12204448409916513</v>
      </c>
      <c r="CA67" s="31">
        <f>IFERROR('Tabela '!$V67/'Tabela '!$K67,"")</f>
        <v>0.26233191001210887</v>
      </c>
      <c r="CB67" s="31">
        <f t="shared" si="61"/>
        <v>0.49232043846791151</v>
      </c>
      <c r="CC67" s="34">
        <f>IFERROR('Tabela '!$AJ67/'Tabela '!$K67,"")</f>
        <v>0.57429418137785992</v>
      </c>
      <c r="CD67" s="35">
        <f>IFERROR('Tabela '!$AJ67/'Tabela '!$AK67,"")</f>
        <v>3.3421418636995828</v>
      </c>
      <c r="CE67" s="34">
        <f t="shared" si="62"/>
        <v>0.70079067831876818</v>
      </c>
      <c r="CF67" s="31">
        <f t="shared" si="63"/>
        <v>0.17183417245554777</v>
      </c>
      <c r="CG67" s="31">
        <f t="shared" si="64"/>
        <v>0.18055597340473539</v>
      </c>
      <c r="CH67" s="31">
        <f t="shared" si="65"/>
        <v>0.11293463143254523</v>
      </c>
      <c r="CI67" s="31">
        <f t="shared" si="66"/>
        <v>8.7218009491876192E-3</v>
      </c>
      <c r="CJ67" s="30">
        <f t="shared" si="67"/>
        <v>0.29884098284654614</v>
      </c>
      <c r="CK67" s="30">
        <f t="shared" si="68"/>
        <v>0.20744813796550865</v>
      </c>
      <c r="CL67" s="30">
        <f t="shared" si="69"/>
        <v>-9.1392844881037494E-2</v>
      </c>
      <c r="CM67" s="30">
        <f t="shared" si="70"/>
        <v>-0.22742786224014888</v>
      </c>
      <c r="CN67" s="30">
        <f>IFERROR('Tabela '!$AO67/'Tabela '!$AK67,"")</f>
        <v>9.9211868335651363E-2</v>
      </c>
      <c r="CO67" s="30">
        <f>IFERROR('Tabela '!$AP67/'Tabela '!$AL67,"")</f>
        <v>3.4408064650504042E-2</v>
      </c>
      <c r="CP67" s="30">
        <f>IFERROR('Tabela '!$CO67-'Tabela '!$CN67,"")</f>
        <v>-6.4803803685147321E-2</v>
      </c>
      <c r="CQ67" s="30">
        <f t="shared" si="71"/>
        <v>-0.22742786224014888</v>
      </c>
      <c r="CR67" s="30">
        <f>IFERROR('Tabela '!$AQ67/'Tabela '!$AK67,"")</f>
        <v>0.19962911451089477</v>
      </c>
      <c r="CS67" s="30">
        <f>IFERROR('Tabela '!$AR67/'Tabela '!$AL67,"")</f>
        <v>0.17304007331500459</v>
      </c>
      <c r="CT67" s="30">
        <f>IFERROR('Tabela '!$CS67-'Tabela '!$CR67,"")</f>
        <v>-2.6589041195890173E-2</v>
      </c>
      <c r="CU67" s="30">
        <f t="shared" si="72"/>
        <v>-3.5299581978634476E-2</v>
      </c>
      <c r="CV67" s="35">
        <f>IFERROR('Tabela '!$AS67/'Tabela '!$K67,"")</f>
        <v>16.480705499968135</v>
      </c>
      <c r="CW67" s="35">
        <f>IFERROR('Tabela '!$AV67/'Tabela '!$J67,"")</f>
        <v>30.262507897349501</v>
      </c>
      <c r="CX67" s="30">
        <f>IFERROR('Tabela '!$AV67/'Tabela '!$AS67-1,"")</f>
        <v>0.9448962920354409</v>
      </c>
      <c r="CY67" s="34">
        <f>IFERROR('Tabela '!$CW67/'Tabela '!$CV67-1,"")</f>
        <v>0.83623861838972924</v>
      </c>
      <c r="CZ67" s="30">
        <f>IFERROR('Tabela '!$AU67/'Tabela '!$AT67,"")</f>
        <v>0.17009959692976334</v>
      </c>
      <c r="DA67" s="30">
        <f t="shared" si="73"/>
        <v>0.1631440648281095</v>
      </c>
      <c r="DB67" s="30">
        <f t="shared" si="74"/>
        <v>-6.9555321016538385E-3</v>
      </c>
      <c r="DC67" s="36">
        <f t="shared" si="75"/>
        <v>36.047286279990679</v>
      </c>
      <c r="DD67" s="36">
        <f t="shared" si="76"/>
        <v>100.43368928694454</v>
      </c>
      <c r="DE67" s="30">
        <f t="shared" si="77"/>
        <v>1.7861650529486268</v>
      </c>
      <c r="DH67" s="23"/>
      <c r="DQ67" s="23"/>
      <c r="DR67" s="23"/>
      <c r="DU67" s="23"/>
      <c r="DV67" s="23"/>
      <c r="DX67" s="23"/>
      <c r="EA67" s="23"/>
      <c r="EB67" s="23"/>
    </row>
    <row r="68" spans="1:132" ht="13.8" x14ac:dyDescent="0.25">
      <c r="A68" s="11" t="s">
        <v>133</v>
      </c>
      <c r="B68" s="11">
        <v>43</v>
      </c>
      <c r="C68" s="11">
        <v>4303558</v>
      </c>
      <c r="D68" s="11">
        <v>430355</v>
      </c>
      <c r="E68" s="54" t="s">
        <v>728</v>
      </c>
      <c r="F68" s="54" t="s">
        <v>729</v>
      </c>
      <c r="G68" s="54" t="s">
        <v>741</v>
      </c>
      <c r="H68" s="12" t="s">
        <v>194</v>
      </c>
      <c r="I68" s="13">
        <v>138.06899999999999</v>
      </c>
      <c r="J68" s="14">
        <v>2742</v>
      </c>
      <c r="K68" s="13">
        <v>2592</v>
      </c>
      <c r="L68" s="13">
        <v>270</v>
      </c>
      <c r="M68" s="13">
        <v>5</v>
      </c>
      <c r="N68" s="13">
        <v>1156</v>
      </c>
      <c r="O68" s="13">
        <v>1295</v>
      </c>
      <c r="P68" s="13">
        <v>1856</v>
      </c>
      <c r="Q68" s="15">
        <v>540</v>
      </c>
      <c r="R68" s="15">
        <v>72</v>
      </c>
      <c r="S68" s="15">
        <v>2293332</v>
      </c>
      <c r="T68" s="13">
        <v>2291</v>
      </c>
      <c r="U68" s="16">
        <v>1095</v>
      </c>
      <c r="V68" s="15">
        <v>617</v>
      </c>
      <c r="W68" s="15">
        <v>135</v>
      </c>
      <c r="X68" s="15">
        <v>33</v>
      </c>
      <c r="Y68" s="15">
        <v>242</v>
      </c>
      <c r="Z68" s="15">
        <v>275</v>
      </c>
      <c r="AA68" s="13">
        <v>1291</v>
      </c>
      <c r="AB68" s="15">
        <v>34</v>
      </c>
      <c r="AC68" s="15">
        <v>1</v>
      </c>
      <c r="AD68" s="15">
        <v>835</v>
      </c>
      <c r="AE68" s="15">
        <v>4</v>
      </c>
      <c r="AF68" s="15">
        <v>3</v>
      </c>
      <c r="AG68" s="17">
        <v>0.91837625491051944</v>
      </c>
      <c r="AH68" s="15">
        <v>306</v>
      </c>
      <c r="AI68" s="15">
        <v>136</v>
      </c>
      <c r="AJ68" s="13">
        <v>1710</v>
      </c>
      <c r="AK68" s="13">
        <v>362</v>
      </c>
      <c r="AL68" s="13">
        <v>638</v>
      </c>
      <c r="AM68" s="13">
        <v>136</v>
      </c>
      <c r="AN68" s="13">
        <v>237</v>
      </c>
      <c r="AO68" s="13">
        <v>0</v>
      </c>
      <c r="AP68" s="13">
        <v>2</v>
      </c>
      <c r="AQ68" s="13">
        <v>136</v>
      </c>
      <c r="AR68" s="13">
        <v>235</v>
      </c>
      <c r="AS68" s="13">
        <v>52327</v>
      </c>
      <c r="AT68" s="13">
        <v>49283</v>
      </c>
      <c r="AU68" s="13">
        <v>3108</v>
      </c>
      <c r="AV68" s="13">
        <v>165766</v>
      </c>
      <c r="AW68" s="13">
        <v>145579</v>
      </c>
      <c r="AX68" s="13">
        <v>25736</v>
      </c>
      <c r="AY68" s="18">
        <f>'Tabela '!$L68/'Tabela '!$J68</f>
        <v>9.8468271334792121E-2</v>
      </c>
      <c r="AZ68" s="18">
        <f>'Tabela '!$M68/'Tabela '!$J68</f>
        <v>1.8234865061998542E-3</v>
      </c>
      <c r="BA68" s="18">
        <f t="shared" si="39"/>
        <v>1.8518518518518517E-2</v>
      </c>
      <c r="BB68" s="18">
        <f t="shared" si="40"/>
        <v>0.62284482758620685</v>
      </c>
      <c r="BC68" s="18">
        <f t="shared" si="41"/>
        <v>0.69773706896551724</v>
      </c>
      <c r="BD68" s="18">
        <f>'Tabela '!$BC68-'Tabela '!$BB68</f>
        <v>7.4892241379310387E-2</v>
      </c>
      <c r="BE68" s="18">
        <f t="shared" si="42"/>
        <v>0.42159008023340627</v>
      </c>
      <c r="BF68" s="18">
        <f t="shared" si="43"/>
        <v>0.47228300510576221</v>
      </c>
      <c r="BG68" s="18">
        <f t="shared" si="44"/>
        <v>0.19693654266958424</v>
      </c>
      <c r="BH68" s="16">
        <f t="shared" si="45"/>
        <v>4246.9111111111115</v>
      </c>
      <c r="BI68" s="37">
        <f t="shared" si="46"/>
        <v>836.37199124726476</v>
      </c>
      <c r="BJ68" s="17">
        <f t="shared" si="47"/>
        <v>1.3834755016107042E-2</v>
      </c>
      <c r="BK68" s="17">
        <f t="shared" si="48"/>
        <v>0.13333333333333333</v>
      </c>
      <c r="BL68" s="18">
        <f>IFERROR('Tabela '!$J68/'Tabela '!$K68-1,"")</f>
        <v>5.7870370370370461E-2</v>
      </c>
      <c r="BM68" s="17">
        <f t="shared" si="49"/>
        <v>0.42245370370370372</v>
      </c>
      <c r="BN68" s="19">
        <f>IFERROR('Tabela '!$J68/'Tabela '!$I68,"")</f>
        <v>19.859635399691459</v>
      </c>
      <c r="BO68" s="18">
        <f t="shared" si="50"/>
        <v>8.1623745089480559E-2</v>
      </c>
      <c r="BP68" s="18">
        <f t="shared" si="51"/>
        <v>0.13356612832824094</v>
      </c>
      <c r="BQ68" s="18">
        <f t="shared" si="52"/>
        <v>5.9362723701440419E-2</v>
      </c>
      <c r="BR68" s="17">
        <v>0.38740000000000002</v>
      </c>
      <c r="BS68" s="18">
        <f t="shared" si="53"/>
        <v>1.4840680925360105E-2</v>
      </c>
      <c r="BT68" s="18">
        <f t="shared" si="54"/>
        <v>4.3649061545176777E-4</v>
      </c>
      <c r="BU68" s="18">
        <f t="shared" si="55"/>
        <v>4.7904191616766467E-3</v>
      </c>
      <c r="BV68" s="18">
        <f t="shared" si="56"/>
        <v>3.592814371257485E-3</v>
      </c>
      <c r="BW68" s="18">
        <f t="shared" si="57"/>
        <v>5.2083333333333336E-2</v>
      </c>
      <c r="BX68" s="18">
        <f t="shared" si="58"/>
        <v>1.2731481481481481E-2</v>
      </c>
      <c r="BY68" s="18">
        <f t="shared" si="59"/>
        <v>9.3364197530864196E-2</v>
      </c>
      <c r="BZ68" s="18">
        <f t="shared" si="60"/>
        <v>0.10609567901234568</v>
      </c>
      <c r="CA68" s="18">
        <f>IFERROR('Tabela '!$V68/'Tabela '!$K68,"")</f>
        <v>0.23804012345679013</v>
      </c>
      <c r="CB68" s="18">
        <f t="shared" si="61"/>
        <v>0.49807098765432101</v>
      </c>
      <c r="CC68" s="20">
        <f>IFERROR('Tabela '!$AJ68/'Tabela '!$K68,"")</f>
        <v>0.65972222222222221</v>
      </c>
      <c r="CD68" s="21">
        <f>IFERROR('Tabela '!$AJ68/'Tabela '!$AK68,"")</f>
        <v>4.7237569060773481</v>
      </c>
      <c r="CE68" s="20">
        <f t="shared" si="62"/>
        <v>0.78830409356725151</v>
      </c>
      <c r="CF68" s="18">
        <f t="shared" si="63"/>
        <v>0.1396604938271605</v>
      </c>
      <c r="CG68" s="18">
        <f t="shared" si="64"/>
        <v>0.23267687819110139</v>
      </c>
      <c r="CH68" s="18">
        <f t="shared" si="65"/>
        <v>0.76243093922651939</v>
      </c>
      <c r="CI68" s="18">
        <f t="shared" si="66"/>
        <v>9.3016384363940885E-2</v>
      </c>
      <c r="CJ68" s="17">
        <f t="shared" si="67"/>
        <v>0.37569060773480661</v>
      </c>
      <c r="CK68" s="17">
        <f t="shared" si="68"/>
        <v>0.37147335423197492</v>
      </c>
      <c r="CL68" s="17">
        <f t="shared" si="69"/>
        <v>-4.2172535028316971E-3</v>
      </c>
      <c r="CM68" s="17">
        <f t="shared" si="70"/>
        <v>0.74264705882352944</v>
      </c>
      <c r="CN68" s="17">
        <f>IFERROR('Tabela '!$AO68/'Tabela '!$AK68,"")</f>
        <v>0</v>
      </c>
      <c r="CO68" s="17">
        <f>IFERROR('Tabela '!$AP68/'Tabela '!$AL68,"")</f>
        <v>3.134796238244514E-3</v>
      </c>
      <c r="CP68" s="17">
        <f>IFERROR('Tabela '!$CO68-'Tabela '!$CN68,"")</f>
        <v>3.134796238244514E-3</v>
      </c>
      <c r="CQ68" s="17">
        <f t="shared" si="71"/>
        <v>0.74264705882352944</v>
      </c>
      <c r="CR68" s="17">
        <f>IFERROR('Tabela '!$AQ68/'Tabela '!$AK68,"")</f>
        <v>0.37569060773480661</v>
      </c>
      <c r="CS68" s="17">
        <f>IFERROR('Tabela '!$AR68/'Tabela '!$AL68,"")</f>
        <v>0.36833855799373039</v>
      </c>
      <c r="CT68" s="17">
        <f>IFERROR('Tabela '!$CS68-'Tabela '!$CR68,"")</f>
        <v>-7.3520497410762276E-3</v>
      </c>
      <c r="CU68" s="17">
        <f t="shared" si="72"/>
        <v>0.72794117647058831</v>
      </c>
      <c r="CV68" s="21">
        <f>IFERROR('Tabela '!$AS68/'Tabela '!$K68,"")</f>
        <v>20.187885802469136</v>
      </c>
      <c r="CW68" s="21">
        <f>IFERROR('Tabela '!$AV68/'Tabela '!$J68,"")</f>
        <v>60.454412837345004</v>
      </c>
      <c r="CX68" s="17">
        <f>IFERROR('Tabela '!$AV68/'Tabela '!$AS68-1,"")</f>
        <v>2.1678865595199417</v>
      </c>
      <c r="CY68" s="20">
        <f>IFERROR('Tabela '!$CW68/'Tabela '!$CV68-1,"")</f>
        <v>1.9945886076862469</v>
      </c>
      <c r="CZ68" s="17">
        <f>IFERROR('Tabela '!$AU68/'Tabela '!$AT68,"")</f>
        <v>6.3064342673944368E-2</v>
      </c>
      <c r="DA68" s="17">
        <f t="shared" si="73"/>
        <v>0.17678373941296477</v>
      </c>
      <c r="DB68" s="17">
        <f t="shared" si="74"/>
        <v>0.1137193967390204</v>
      </c>
      <c r="DC68" s="22">
        <f t="shared" si="75"/>
        <v>22.852941176470587</v>
      </c>
      <c r="DD68" s="22">
        <f t="shared" si="76"/>
        <v>107.68200836820084</v>
      </c>
      <c r="DE68" s="17">
        <f t="shared" si="77"/>
        <v>3.711954034129767</v>
      </c>
      <c r="DH68" s="23"/>
      <c r="DQ68" s="23"/>
      <c r="DR68" s="23"/>
      <c r="DU68" s="23"/>
      <c r="DV68" s="23"/>
      <c r="DX68" s="23"/>
      <c r="EA68" s="23"/>
      <c r="EB68" s="23"/>
    </row>
    <row r="69" spans="1:132" ht="13.8" x14ac:dyDescent="0.25">
      <c r="A69" s="24" t="s">
        <v>133</v>
      </c>
      <c r="B69" s="24">
        <v>43</v>
      </c>
      <c r="C69" s="24">
        <v>4303608</v>
      </c>
      <c r="D69" s="24">
        <v>430360</v>
      </c>
      <c r="E69" s="55" t="s">
        <v>730</v>
      </c>
      <c r="F69" s="55" t="s">
        <v>779</v>
      </c>
      <c r="G69" s="55" t="s">
        <v>787</v>
      </c>
      <c r="H69" s="25" t="s">
        <v>195</v>
      </c>
      <c r="I69" s="26">
        <v>1208.6469999999999</v>
      </c>
      <c r="J69" s="27">
        <v>6406</v>
      </c>
      <c r="K69" s="26">
        <v>6542</v>
      </c>
      <c r="L69" s="26">
        <v>287</v>
      </c>
      <c r="M69" s="26">
        <v>6</v>
      </c>
      <c r="N69" s="26">
        <v>2310</v>
      </c>
      <c r="O69" s="26">
        <v>2580</v>
      </c>
      <c r="P69" s="26">
        <v>3606</v>
      </c>
      <c r="Q69" s="28">
        <v>1761</v>
      </c>
      <c r="R69" s="28">
        <v>291</v>
      </c>
      <c r="S69" s="28">
        <v>7664427</v>
      </c>
      <c r="T69" s="26">
        <v>5543</v>
      </c>
      <c r="U69" s="29">
        <v>3041</v>
      </c>
      <c r="V69" s="28">
        <v>1681</v>
      </c>
      <c r="W69" s="28">
        <v>1597</v>
      </c>
      <c r="X69" s="28">
        <v>345</v>
      </c>
      <c r="Y69" s="28">
        <v>877</v>
      </c>
      <c r="Z69" s="28">
        <v>1222</v>
      </c>
      <c r="AA69" s="26">
        <v>3350</v>
      </c>
      <c r="AB69" s="28">
        <v>161</v>
      </c>
      <c r="AC69" s="28">
        <v>4</v>
      </c>
      <c r="AD69" s="28">
        <v>2188</v>
      </c>
      <c r="AE69" s="28">
        <v>15</v>
      </c>
      <c r="AF69" s="28">
        <v>5</v>
      </c>
      <c r="AG69" s="30">
        <v>0.9361356666065308</v>
      </c>
      <c r="AH69" s="28">
        <v>983</v>
      </c>
      <c r="AI69" s="28">
        <v>282</v>
      </c>
      <c r="AJ69" s="26">
        <v>3823</v>
      </c>
      <c r="AK69" s="26">
        <v>1719</v>
      </c>
      <c r="AL69" s="26">
        <v>1532</v>
      </c>
      <c r="AM69" s="26">
        <v>816</v>
      </c>
      <c r="AN69" s="26">
        <v>549</v>
      </c>
      <c r="AO69" s="26">
        <v>92</v>
      </c>
      <c r="AP69" s="26">
        <v>5</v>
      </c>
      <c r="AQ69" s="26">
        <v>724</v>
      </c>
      <c r="AR69" s="26">
        <v>544</v>
      </c>
      <c r="AS69" s="26">
        <v>105716</v>
      </c>
      <c r="AT69" s="26">
        <v>98358</v>
      </c>
      <c r="AU69" s="26">
        <v>24124</v>
      </c>
      <c r="AV69" s="26">
        <v>180824</v>
      </c>
      <c r="AW69" s="26">
        <v>167516</v>
      </c>
      <c r="AX69" s="26">
        <v>45872</v>
      </c>
      <c r="AY69" s="31">
        <f>'Tabela '!$L69/'Tabela '!$J69</f>
        <v>4.4801748360911643E-2</v>
      </c>
      <c r="AZ69" s="31">
        <f>'Tabela '!$M69/'Tabela '!$J69</f>
        <v>9.3662191695285675E-4</v>
      </c>
      <c r="BA69" s="31">
        <f t="shared" si="39"/>
        <v>2.0905923344947737E-2</v>
      </c>
      <c r="BB69" s="31">
        <f t="shared" si="40"/>
        <v>0.6405990016638935</v>
      </c>
      <c r="BC69" s="31">
        <f t="shared" si="41"/>
        <v>0.71547420965058239</v>
      </c>
      <c r="BD69" s="31">
        <f>'Tabela '!$BC69-'Tabela '!$BB69</f>
        <v>7.4875207986688896E-2</v>
      </c>
      <c r="BE69" s="31">
        <f t="shared" si="42"/>
        <v>0.36059943802684985</v>
      </c>
      <c r="BF69" s="31">
        <f t="shared" si="43"/>
        <v>0.40274742428972837</v>
      </c>
      <c r="BG69" s="31">
        <f t="shared" si="44"/>
        <v>0.27489853262566344</v>
      </c>
      <c r="BH69" s="29">
        <f t="shared" si="45"/>
        <v>4352.3151618398633</v>
      </c>
      <c r="BI69" s="32">
        <f t="shared" si="46"/>
        <v>1196.4450515142055</v>
      </c>
      <c r="BJ69" s="30">
        <f t="shared" si="47"/>
        <v>4.2386115781091006E-2</v>
      </c>
      <c r="BK69" s="30">
        <f t="shared" si="48"/>
        <v>0.16524701873935263</v>
      </c>
      <c r="BL69" s="31">
        <f>IFERROR('Tabela '!$J69/'Tabela '!$K69-1,"")</f>
        <v>-2.0788749617853819E-2</v>
      </c>
      <c r="BM69" s="30">
        <f t="shared" si="49"/>
        <v>0.46484255579333539</v>
      </c>
      <c r="BN69" s="33">
        <f>IFERROR('Tabela '!$J69/'Tabela '!$I69,"")</f>
        <v>5.3001413977778462</v>
      </c>
      <c r="BO69" s="31">
        <f t="shared" si="50"/>
        <v>6.3864333393469197E-2</v>
      </c>
      <c r="BP69" s="31">
        <f t="shared" si="51"/>
        <v>0.17734079018581994</v>
      </c>
      <c r="BQ69" s="31">
        <f t="shared" si="52"/>
        <v>5.0874977449034818E-2</v>
      </c>
      <c r="BR69" s="30">
        <v>0.45450000000000002</v>
      </c>
      <c r="BS69" s="31">
        <f t="shared" si="53"/>
        <v>2.9045643153526972E-2</v>
      </c>
      <c r="BT69" s="31">
        <f t="shared" si="54"/>
        <v>7.216308858019123E-4</v>
      </c>
      <c r="BU69" s="31">
        <f t="shared" si="55"/>
        <v>6.855575868372943E-3</v>
      </c>
      <c r="BV69" s="31">
        <f t="shared" si="56"/>
        <v>2.2851919561243145E-3</v>
      </c>
      <c r="BW69" s="31">
        <f t="shared" si="57"/>
        <v>0.24411494955671048</v>
      </c>
      <c r="BX69" s="31">
        <f t="shared" si="58"/>
        <v>5.2736166309996946E-2</v>
      </c>
      <c r="BY69" s="31">
        <f t="shared" si="59"/>
        <v>0.13405686334454295</v>
      </c>
      <c r="BZ69" s="31">
        <f t="shared" si="60"/>
        <v>0.18679302965453989</v>
      </c>
      <c r="CA69" s="31">
        <f>IFERROR('Tabela '!$V69/'Tabela '!$K69,"")</f>
        <v>0.2569550596147967</v>
      </c>
      <c r="CB69" s="31">
        <f t="shared" si="61"/>
        <v>0.51207581779272393</v>
      </c>
      <c r="CC69" s="34">
        <f>IFERROR('Tabela '!$AJ69/'Tabela '!$K69,"")</f>
        <v>0.58437786609599507</v>
      </c>
      <c r="CD69" s="35">
        <f>IFERROR('Tabela '!$AJ69/'Tabela '!$AK69,"")</f>
        <v>2.2239674229203024</v>
      </c>
      <c r="CE69" s="34">
        <f t="shared" si="62"/>
        <v>0.55035312581742091</v>
      </c>
      <c r="CF69" s="31">
        <f t="shared" si="63"/>
        <v>0.26276368083154999</v>
      </c>
      <c r="CG69" s="31">
        <f t="shared" si="64"/>
        <v>0.23915079612862941</v>
      </c>
      <c r="CH69" s="31">
        <f t="shared" si="65"/>
        <v>-0.10878417684700403</v>
      </c>
      <c r="CI69" s="31">
        <f t="shared" si="66"/>
        <v>-2.3612884702920584E-2</v>
      </c>
      <c r="CJ69" s="30">
        <f t="shared" si="67"/>
        <v>0.47469458987783592</v>
      </c>
      <c r="CK69" s="30">
        <f t="shared" si="68"/>
        <v>0.358355091383812</v>
      </c>
      <c r="CL69" s="30">
        <f t="shared" si="69"/>
        <v>-0.11633949849402392</v>
      </c>
      <c r="CM69" s="30">
        <f t="shared" si="70"/>
        <v>-0.32720588235294112</v>
      </c>
      <c r="CN69" s="30">
        <f>IFERROR('Tabela '!$AO69/'Tabela '!$AK69,"")</f>
        <v>5.3519488074461899E-2</v>
      </c>
      <c r="CO69" s="30">
        <f>IFERROR('Tabela '!$AP69/'Tabela '!$AL69,"")</f>
        <v>3.2637075718015664E-3</v>
      </c>
      <c r="CP69" s="30">
        <f>IFERROR('Tabela '!$CO69-'Tabela '!$CN69,"")</f>
        <v>-5.025578050266033E-2</v>
      </c>
      <c r="CQ69" s="30">
        <f t="shared" si="71"/>
        <v>-0.32720588235294112</v>
      </c>
      <c r="CR69" s="30">
        <f>IFERROR('Tabela '!$AQ69/'Tabela '!$AK69,"")</f>
        <v>0.42117510180337403</v>
      </c>
      <c r="CS69" s="30">
        <f>IFERROR('Tabela '!$AR69/'Tabela '!$AL69,"")</f>
        <v>0.35509138381201044</v>
      </c>
      <c r="CT69" s="30">
        <f>IFERROR('Tabela '!$CS69-'Tabela '!$CR69,"")</f>
        <v>-6.6083717991363589E-2</v>
      </c>
      <c r="CU69" s="30">
        <f t="shared" si="72"/>
        <v>-0.24861878453038677</v>
      </c>
      <c r="CV69" s="35">
        <f>IFERROR('Tabela '!$AS69/'Tabela '!$K69,"")</f>
        <v>16.159584225007642</v>
      </c>
      <c r="CW69" s="35">
        <f>IFERROR('Tabela '!$AV69/'Tabela '!$J69,"")</f>
        <v>28.227286918513894</v>
      </c>
      <c r="CX69" s="30">
        <f>IFERROR('Tabela '!$AV69/'Tabela '!$AS69-1,"")</f>
        <v>0.71046955995308192</v>
      </c>
      <c r="CY69" s="34">
        <f>IFERROR('Tabela '!$CW69/'Tabela '!$CV69-1,"")</f>
        <v>0.74678299425742467</v>
      </c>
      <c r="CZ69" s="30">
        <f>IFERROR('Tabela '!$AU69/'Tabela '!$AT69,"")</f>
        <v>0.24526728888346652</v>
      </c>
      <c r="DA69" s="30">
        <f t="shared" si="73"/>
        <v>0.27383652904797151</v>
      </c>
      <c r="DB69" s="30">
        <f t="shared" si="74"/>
        <v>2.8569240164504989E-2</v>
      </c>
      <c r="DC69" s="36">
        <f t="shared" si="75"/>
        <v>26.568281938325992</v>
      </c>
      <c r="DD69" s="36">
        <f t="shared" si="76"/>
        <v>82.801444043321297</v>
      </c>
      <c r="DE69" s="30">
        <f t="shared" si="77"/>
        <v>2.1165524453380757</v>
      </c>
      <c r="DH69" s="23"/>
      <c r="DQ69" s="23"/>
      <c r="DR69" s="23"/>
      <c r="DU69" s="23"/>
      <c r="DV69" s="23"/>
      <c r="DX69" s="23"/>
      <c r="EA69" s="23"/>
      <c r="EB69" s="23"/>
    </row>
    <row r="70" spans="1:132" ht="13.8" x14ac:dyDescent="0.25">
      <c r="A70" s="11" t="s">
        <v>133</v>
      </c>
      <c r="B70" s="11">
        <v>43</v>
      </c>
      <c r="C70" s="11">
        <v>4303673</v>
      </c>
      <c r="D70" s="11">
        <v>430367</v>
      </c>
      <c r="E70" s="54" t="s">
        <v>730</v>
      </c>
      <c r="F70" s="54" t="s">
        <v>779</v>
      </c>
      <c r="G70" s="54" t="s">
        <v>755</v>
      </c>
      <c r="H70" s="12" t="s">
        <v>196</v>
      </c>
      <c r="I70" s="13">
        <v>538</v>
      </c>
      <c r="J70" s="14">
        <v>3395</v>
      </c>
      <c r="K70" s="13">
        <v>3247</v>
      </c>
      <c r="L70" s="13">
        <v>134</v>
      </c>
      <c r="M70" s="13">
        <v>0</v>
      </c>
      <c r="N70" s="13">
        <v>1607</v>
      </c>
      <c r="O70" s="13">
        <v>1774</v>
      </c>
      <c r="P70" s="13">
        <v>2069</v>
      </c>
      <c r="Q70" s="15">
        <v>680</v>
      </c>
      <c r="R70" s="15">
        <v>91</v>
      </c>
      <c r="S70" s="15">
        <v>2861826</v>
      </c>
      <c r="T70" s="13">
        <v>2857</v>
      </c>
      <c r="U70" s="16">
        <v>1231</v>
      </c>
      <c r="V70" s="15">
        <v>683</v>
      </c>
      <c r="W70" s="15">
        <v>160</v>
      </c>
      <c r="X70" s="15">
        <v>54</v>
      </c>
      <c r="Y70" s="15">
        <v>470</v>
      </c>
      <c r="Z70" s="15">
        <v>524</v>
      </c>
      <c r="AA70" s="13">
        <v>1674</v>
      </c>
      <c r="AB70" s="15">
        <v>32</v>
      </c>
      <c r="AC70" s="15" t="e">
        <v>#NULL!</v>
      </c>
      <c r="AD70" s="15">
        <v>1101</v>
      </c>
      <c r="AE70" s="15">
        <v>9</v>
      </c>
      <c r="AF70" s="15">
        <v>3</v>
      </c>
      <c r="AG70" s="17">
        <v>0.94154707735386767</v>
      </c>
      <c r="AH70" s="15">
        <v>469</v>
      </c>
      <c r="AI70" s="15">
        <v>52</v>
      </c>
      <c r="AJ70" s="13">
        <v>2127</v>
      </c>
      <c r="AK70" s="13">
        <v>462</v>
      </c>
      <c r="AL70" s="13">
        <v>541</v>
      </c>
      <c r="AM70" s="13">
        <v>128</v>
      </c>
      <c r="AN70" s="13">
        <v>129</v>
      </c>
      <c r="AO70" s="13">
        <v>0</v>
      </c>
      <c r="AP70" s="13">
        <v>0</v>
      </c>
      <c r="AQ70" s="13">
        <v>128</v>
      </c>
      <c r="AR70" s="13">
        <v>129</v>
      </c>
      <c r="AS70" s="13">
        <v>62159</v>
      </c>
      <c r="AT70" s="13">
        <v>54428</v>
      </c>
      <c r="AU70" s="13">
        <v>6005</v>
      </c>
      <c r="AV70" s="13">
        <v>171639</v>
      </c>
      <c r="AW70" s="13">
        <v>137018</v>
      </c>
      <c r="AX70" s="13">
        <v>29302</v>
      </c>
      <c r="AY70" s="18">
        <f>'Tabela '!$L70/'Tabela '!$J70</f>
        <v>3.9469808541973489E-2</v>
      </c>
      <c r="AZ70" s="18">
        <f>'Tabela '!$M70/'Tabela '!$J70</f>
        <v>0</v>
      </c>
      <c r="BA70" s="18">
        <f t="shared" si="39"/>
        <v>0</v>
      </c>
      <c r="BB70" s="18">
        <f t="shared" si="40"/>
        <v>0.77670372160463996</v>
      </c>
      <c r="BC70" s="18">
        <f t="shared" si="41"/>
        <v>0.85741904301594973</v>
      </c>
      <c r="BD70" s="18">
        <f>'Tabela '!$BC70-'Tabela '!$BB70</f>
        <v>8.0715321411309771E-2</v>
      </c>
      <c r="BE70" s="18">
        <f t="shared" si="42"/>
        <v>0.47334315169366714</v>
      </c>
      <c r="BF70" s="18">
        <f t="shared" si="43"/>
        <v>0.52253313696612669</v>
      </c>
      <c r="BG70" s="18">
        <f t="shared" si="44"/>
        <v>0.20029455081001474</v>
      </c>
      <c r="BH70" s="16">
        <f t="shared" si="45"/>
        <v>4208.5676470588232</v>
      </c>
      <c r="BI70" s="37">
        <f t="shared" si="46"/>
        <v>842.9531664212077</v>
      </c>
      <c r="BJ70" s="17">
        <f t="shared" si="47"/>
        <v>1.6673518256340343E-2</v>
      </c>
      <c r="BK70" s="17">
        <f t="shared" si="48"/>
        <v>0.1338235294117647</v>
      </c>
      <c r="BL70" s="18">
        <f>IFERROR('Tabela '!$J70/'Tabela '!$K70-1,"")</f>
        <v>4.5580535879273132E-2</v>
      </c>
      <c r="BM70" s="17">
        <f t="shared" si="49"/>
        <v>0.37911918694179242</v>
      </c>
      <c r="BN70" s="19">
        <f>IFERROR('Tabela '!$J70/'Tabela '!$I70,"")</f>
        <v>6.3104089219330852</v>
      </c>
      <c r="BO70" s="18">
        <f t="shared" si="50"/>
        <v>5.8452922646132333E-2</v>
      </c>
      <c r="BP70" s="18">
        <f t="shared" si="51"/>
        <v>0.16415820791039551</v>
      </c>
      <c r="BQ70" s="18">
        <f t="shared" si="52"/>
        <v>1.8200910045502276E-2</v>
      </c>
      <c r="BR70" s="17">
        <v>0.3085</v>
      </c>
      <c r="BS70" s="18">
        <f t="shared" si="53"/>
        <v>1.12005600280014E-2</v>
      </c>
      <c r="BT70" s="18" t="str">
        <f t="shared" si="54"/>
        <v/>
      </c>
      <c r="BU70" s="18">
        <f t="shared" si="55"/>
        <v>8.1743869209809257E-3</v>
      </c>
      <c r="BV70" s="18">
        <f t="shared" si="56"/>
        <v>2.7247956403269754E-3</v>
      </c>
      <c r="BW70" s="18">
        <f t="shared" si="57"/>
        <v>4.927625500461965E-2</v>
      </c>
      <c r="BX70" s="18">
        <f t="shared" si="58"/>
        <v>1.6630736064059133E-2</v>
      </c>
      <c r="BY70" s="18">
        <f t="shared" si="59"/>
        <v>0.14474899907607022</v>
      </c>
      <c r="BZ70" s="18">
        <f t="shared" si="60"/>
        <v>0.16137973514012935</v>
      </c>
      <c r="CA70" s="18">
        <f>IFERROR('Tabela '!$V70/'Tabela '!$K70,"")</f>
        <v>0.21034801355097013</v>
      </c>
      <c r="CB70" s="18">
        <f t="shared" si="61"/>
        <v>0.51555281798583308</v>
      </c>
      <c r="CC70" s="20">
        <f>IFERROR('Tabela '!$AJ70/'Tabela '!$K70,"")</f>
        <v>0.65506621496766249</v>
      </c>
      <c r="CD70" s="21">
        <f>IFERROR('Tabela '!$AJ70/'Tabela '!$AK70,"")</f>
        <v>4.6038961038961039</v>
      </c>
      <c r="CE70" s="20">
        <f t="shared" si="62"/>
        <v>0.78279266572637518</v>
      </c>
      <c r="CF70" s="18">
        <f t="shared" si="63"/>
        <v>0.14228518632583922</v>
      </c>
      <c r="CG70" s="18">
        <f t="shared" si="64"/>
        <v>0.15935198821796759</v>
      </c>
      <c r="CH70" s="18">
        <f t="shared" si="65"/>
        <v>0.17099567099567103</v>
      </c>
      <c r="CI70" s="18">
        <f t="shared" si="66"/>
        <v>1.7066801892128364E-2</v>
      </c>
      <c r="CJ70" s="17">
        <f t="shared" si="67"/>
        <v>0.27705627705627706</v>
      </c>
      <c r="CK70" s="17">
        <f t="shared" si="68"/>
        <v>0.23844731977818853</v>
      </c>
      <c r="CL70" s="17">
        <f t="shared" si="69"/>
        <v>-3.8608957278088524E-2</v>
      </c>
      <c r="CM70" s="17">
        <f t="shared" si="70"/>
        <v>7.8125E-3</v>
      </c>
      <c r="CN70" s="17">
        <f>IFERROR('Tabela '!$AO70/'Tabela '!$AK70,"")</f>
        <v>0</v>
      </c>
      <c r="CO70" s="17">
        <f>IFERROR('Tabela '!$AP70/'Tabela '!$AL70,"")</f>
        <v>0</v>
      </c>
      <c r="CP70" s="17">
        <f>IFERROR('Tabela '!$CO70-'Tabela '!$CN70,"")</f>
        <v>0</v>
      </c>
      <c r="CQ70" s="17">
        <f t="shared" si="71"/>
        <v>7.8125E-3</v>
      </c>
      <c r="CR70" s="17">
        <f>IFERROR('Tabela '!$AQ70/'Tabela '!$AK70,"")</f>
        <v>0.27705627705627706</v>
      </c>
      <c r="CS70" s="17">
        <f>IFERROR('Tabela '!$AR70/'Tabela '!$AL70,"")</f>
        <v>0.23844731977818853</v>
      </c>
      <c r="CT70" s="17">
        <f>IFERROR('Tabela '!$CS70-'Tabela '!$CR70,"")</f>
        <v>-3.8608957278088524E-2</v>
      </c>
      <c r="CU70" s="17">
        <f t="shared" si="72"/>
        <v>7.8125E-3</v>
      </c>
      <c r="CV70" s="21">
        <f>IFERROR('Tabela '!$AS70/'Tabela '!$K70,"")</f>
        <v>19.143517092700954</v>
      </c>
      <c r="CW70" s="21">
        <f>IFERROR('Tabela '!$AV70/'Tabela '!$J70,"")</f>
        <v>50.556406480117822</v>
      </c>
      <c r="CX70" s="17">
        <f>IFERROR('Tabela '!$AV70/'Tabela '!$AS70-1,"")</f>
        <v>1.7612895960359722</v>
      </c>
      <c r="CY70" s="20">
        <f>IFERROR('Tabela '!$CW70/'Tabela '!$CV70-1,"")</f>
        <v>1.6409152631307227</v>
      </c>
      <c r="CZ70" s="17">
        <f>IFERROR('Tabela '!$AU70/'Tabela '!$AT70,"")</f>
        <v>0.11032924230175645</v>
      </c>
      <c r="DA70" s="17">
        <f t="shared" si="73"/>
        <v>0.21385511392663736</v>
      </c>
      <c r="DB70" s="17">
        <f t="shared" si="74"/>
        <v>0.10352587162488092</v>
      </c>
      <c r="DC70" s="22">
        <f t="shared" si="75"/>
        <v>46.9140625</v>
      </c>
      <c r="DD70" s="22">
        <f t="shared" si="76"/>
        <v>227.14728682170542</v>
      </c>
      <c r="DE70" s="17">
        <f t="shared" si="77"/>
        <v>3.8417739738848118</v>
      </c>
      <c r="DH70" s="23"/>
      <c r="DQ70" s="23"/>
      <c r="DR70" s="23"/>
      <c r="DU70" s="23"/>
      <c r="DV70" s="23"/>
      <c r="DX70" s="23"/>
      <c r="EA70" s="23"/>
      <c r="EB70" s="23"/>
    </row>
    <row r="71" spans="1:132" ht="13.8" x14ac:dyDescent="0.25">
      <c r="A71" s="24" t="s">
        <v>133</v>
      </c>
      <c r="B71" s="24">
        <v>43</v>
      </c>
      <c r="C71" s="24">
        <v>4303707</v>
      </c>
      <c r="D71" s="24">
        <v>430370</v>
      </c>
      <c r="E71" s="55" t="s">
        <v>728</v>
      </c>
      <c r="F71" s="55" t="s">
        <v>786</v>
      </c>
      <c r="G71" s="55" t="s">
        <v>737</v>
      </c>
      <c r="H71" s="25" t="s">
        <v>197</v>
      </c>
      <c r="I71" s="26">
        <v>225.57599999999999</v>
      </c>
      <c r="J71" s="27">
        <v>5398</v>
      </c>
      <c r="K71" s="26">
        <v>6117</v>
      </c>
      <c r="L71" s="26">
        <v>368</v>
      </c>
      <c r="M71" s="26">
        <v>7</v>
      </c>
      <c r="N71" s="26">
        <v>2069</v>
      </c>
      <c r="O71" s="26">
        <v>2341</v>
      </c>
      <c r="P71" s="26">
        <v>4126</v>
      </c>
      <c r="Q71" s="28">
        <v>1011</v>
      </c>
      <c r="R71" s="28">
        <v>96</v>
      </c>
      <c r="S71" s="28">
        <v>4142842</v>
      </c>
      <c r="T71" s="26">
        <v>5582</v>
      </c>
      <c r="U71" s="29">
        <v>2188</v>
      </c>
      <c r="V71" s="28">
        <v>1276</v>
      </c>
      <c r="W71" s="28">
        <v>330</v>
      </c>
      <c r="X71" s="28">
        <v>89</v>
      </c>
      <c r="Y71" s="28">
        <v>245</v>
      </c>
      <c r="Z71" s="28">
        <v>334</v>
      </c>
      <c r="AA71" s="26">
        <v>3056</v>
      </c>
      <c r="AB71" s="28">
        <v>133</v>
      </c>
      <c r="AC71" s="28">
        <v>1</v>
      </c>
      <c r="AD71" s="28">
        <v>2080</v>
      </c>
      <c r="AE71" s="28">
        <v>52</v>
      </c>
      <c r="AF71" s="28">
        <v>6</v>
      </c>
      <c r="AG71" s="30">
        <v>0.96237907560014335</v>
      </c>
      <c r="AH71" s="28">
        <v>1100</v>
      </c>
      <c r="AI71" s="28">
        <v>216</v>
      </c>
      <c r="AJ71" s="26">
        <v>3902</v>
      </c>
      <c r="AK71" s="26">
        <v>608</v>
      </c>
      <c r="AL71" s="26">
        <v>745</v>
      </c>
      <c r="AM71" s="26">
        <v>64</v>
      </c>
      <c r="AN71" s="26">
        <v>106</v>
      </c>
      <c r="AO71" s="26">
        <v>6</v>
      </c>
      <c r="AP71" s="26">
        <v>44</v>
      </c>
      <c r="AQ71" s="26">
        <v>58</v>
      </c>
      <c r="AR71" s="26">
        <v>62</v>
      </c>
      <c r="AS71" s="26">
        <v>68468</v>
      </c>
      <c r="AT71" s="26">
        <v>65652</v>
      </c>
      <c r="AU71" s="26">
        <v>3378</v>
      </c>
      <c r="AV71" s="26">
        <v>152430</v>
      </c>
      <c r="AW71" s="26">
        <v>145409</v>
      </c>
      <c r="AX71" s="26">
        <v>7413</v>
      </c>
      <c r="AY71" s="31">
        <f>'Tabela '!$L71/'Tabela '!$J71</f>
        <v>6.8173397554649864E-2</v>
      </c>
      <c r="AZ71" s="31">
        <f>'Tabela '!$M71/'Tabela '!$J71</f>
        <v>1.2967765839199705E-3</v>
      </c>
      <c r="BA71" s="31">
        <f t="shared" si="39"/>
        <v>1.9021739130434784E-2</v>
      </c>
      <c r="BB71" s="31">
        <f t="shared" si="40"/>
        <v>0.50145419292292781</v>
      </c>
      <c r="BC71" s="31">
        <f t="shared" si="41"/>
        <v>0.56737760542898696</v>
      </c>
      <c r="BD71" s="31">
        <f>'Tabela '!$BC71-'Tabela '!$BB71</f>
        <v>6.5923412506059154E-2</v>
      </c>
      <c r="BE71" s="31">
        <f t="shared" si="42"/>
        <v>0.38329010744720265</v>
      </c>
      <c r="BF71" s="31">
        <f t="shared" si="43"/>
        <v>0.43367914042237865</v>
      </c>
      <c r="BG71" s="31">
        <f t="shared" si="44"/>
        <v>0.18729158947758429</v>
      </c>
      <c r="BH71" s="29">
        <f t="shared" si="45"/>
        <v>4097.7665677546984</v>
      </c>
      <c r="BI71" s="32">
        <f t="shared" si="46"/>
        <v>767.47721378288259</v>
      </c>
      <c r="BJ71" s="30">
        <f t="shared" si="47"/>
        <v>2.7178652496227775E-2</v>
      </c>
      <c r="BK71" s="30">
        <f t="shared" si="48"/>
        <v>9.4955489614243327E-2</v>
      </c>
      <c r="BL71" s="31">
        <f>IFERROR('Tabela '!$J71/'Tabela '!$K71-1,"")</f>
        <v>-0.11754127840444661</v>
      </c>
      <c r="BM71" s="30">
        <f t="shared" si="49"/>
        <v>0.35769167892757886</v>
      </c>
      <c r="BN71" s="33">
        <f>IFERROR('Tabela '!$J71/'Tabela '!$I71,"")</f>
        <v>23.929850693336171</v>
      </c>
      <c r="BO71" s="31">
        <f t="shared" si="50"/>
        <v>3.7620924399856648E-2</v>
      </c>
      <c r="BP71" s="31">
        <f t="shared" si="51"/>
        <v>0.19706198495163024</v>
      </c>
      <c r="BQ71" s="31">
        <f t="shared" si="52"/>
        <v>3.8695807954138302E-2</v>
      </c>
      <c r="BR71" s="30">
        <v>0.40529999999999999</v>
      </c>
      <c r="BS71" s="31">
        <f t="shared" si="53"/>
        <v>2.3826585453242566E-2</v>
      </c>
      <c r="BT71" s="31">
        <f t="shared" si="54"/>
        <v>1.7914725904693657E-4</v>
      </c>
      <c r="BU71" s="31">
        <f t="shared" si="55"/>
        <v>2.5000000000000001E-2</v>
      </c>
      <c r="BV71" s="31">
        <f t="shared" si="56"/>
        <v>2.8846153846153848E-3</v>
      </c>
      <c r="BW71" s="31">
        <f t="shared" si="57"/>
        <v>5.3948013732221675E-2</v>
      </c>
      <c r="BX71" s="31">
        <f t="shared" si="58"/>
        <v>1.4549615824750695E-2</v>
      </c>
      <c r="BY71" s="31">
        <f t="shared" si="59"/>
        <v>4.0052313225437307E-2</v>
      </c>
      <c r="BZ71" s="31">
        <f t="shared" si="60"/>
        <v>5.4601929050188E-2</v>
      </c>
      <c r="CA71" s="31">
        <f>IFERROR('Tabela '!$V71/'Tabela '!$K71,"")</f>
        <v>0.20859898643125716</v>
      </c>
      <c r="CB71" s="31">
        <f t="shared" si="61"/>
        <v>0.49959130292627107</v>
      </c>
      <c r="CC71" s="34">
        <f>IFERROR('Tabela '!$AJ71/'Tabela '!$K71,"")</f>
        <v>0.63789439267614845</v>
      </c>
      <c r="CD71" s="35">
        <f>IFERROR('Tabela '!$AJ71/'Tabela '!$AK71,"")</f>
        <v>6.4177631578947372</v>
      </c>
      <c r="CE71" s="34">
        <f t="shared" si="62"/>
        <v>0.84418247052793438</v>
      </c>
      <c r="CF71" s="31">
        <f t="shared" si="63"/>
        <v>9.9395128330881155E-2</v>
      </c>
      <c r="CG71" s="31">
        <f t="shared" si="64"/>
        <v>0.13801407928862541</v>
      </c>
      <c r="CH71" s="31">
        <f t="shared" si="65"/>
        <v>0.22532894736842102</v>
      </c>
      <c r="CI71" s="31">
        <f t="shared" si="66"/>
        <v>3.8618950957744258E-2</v>
      </c>
      <c r="CJ71" s="30">
        <f t="shared" si="67"/>
        <v>0.10526315789473685</v>
      </c>
      <c r="CK71" s="30">
        <f t="shared" si="68"/>
        <v>0.14228187919463087</v>
      </c>
      <c r="CL71" s="30">
        <f t="shared" si="69"/>
        <v>3.7018721299894017E-2</v>
      </c>
      <c r="CM71" s="30">
        <f t="shared" si="70"/>
        <v>0.65625</v>
      </c>
      <c r="CN71" s="30">
        <f>IFERROR('Tabela '!$AO71/'Tabela '!$AK71,"")</f>
        <v>9.8684210526315784E-3</v>
      </c>
      <c r="CO71" s="30">
        <f>IFERROR('Tabela '!$AP71/'Tabela '!$AL71,"")</f>
        <v>5.9060402684563758E-2</v>
      </c>
      <c r="CP71" s="30">
        <f>IFERROR('Tabela '!$CO71-'Tabela '!$CN71,"")</f>
        <v>4.9191981631932183E-2</v>
      </c>
      <c r="CQ71" s="30">
        <f t="shared" si="71"/>
        <v>0.65625</v>
      </c>
      <c r="CR71" s="30">
        <f>IFERROR('Tabela '!$AQ71/'Tabela '!$AK71,"")</f>
        <v>9.5394736842105268E-2</v>
      </c>
      <c r="CS71" s="30">
        <f>IFERROR('Tabela '!$AR71/'Tabela '!$AL71,"")</f>
        <v>8.3221476510067116E-2</v>
      </c>
      <c r="CT71" s="30">
        <f>IFERROR('Tabela '!$CS71-'Tabela '!$CR71,"")</f>
        <v>-1.2173260332038152E-2</v>
      </c>
      <c r="CU71" s="30">
        <f t="shared" si="72"/>
        <v>6.8965517241379226E-2</v>
      </c>
      <c r="CV71" s="35">
        <f>IFERROR('Tabela '!$AS71/'Tabela '!$K71,"")</f>
        <v>11.193068497629557</v>
      </c>
      <c r="CW71" s="35">
        <f>IFERROR('Tabela '!$AV71/'Tabela '!$J71,"")</f>
        <v>28.238236383845869</v>
      </c>
      <c r="CX71" s="30">
        <f>IFERROR('Tabela '!$AV71/'Tabela '!$AS71-1,"")</f>
        <v>1.2262954957060233</v>
      </c>
      <c r="CY71" s="34">
        <f>IFERROR('Tabela '!$CW71/'Tabela '!$CV71-1,"")</f>
        <v>1.5228324466902081</v>
      </c>
      <c r="CZ71" s="30">
        <f>IFERROR('Tabela '!$AU71/'Tabela '!$AT71,"")</f>
        <v>5.1453116432096511E-2</v>
      </c>
      <c r="DA71" s="30">
        <f t="shared" si="73"/>
        <v>5.0980338218404635E-2</v>
      </c>
      <c r="DB71" s="30">
        <f t="shared" si="74"/>
        <v>-4.7277821369187678E-4</v>
      </c>
      <c r="DC71" s="36">
        <f t="shared" si="75"/>
        <v>48.25714285714286</v>
      </c>
      <c r="DD71" s="36">
        <f t="shared" si="76"/>
        <v>49.42</v>
      </c>
      <c r="DE71" s="30">
        <f t="shared" si="77"/>
        <v>2.4097098875073941E-2</v>
      </c>
      <c r="DH71" s="23"/>
      <c r="DQ71" s="23"/>
      <c r="DR71" s="23"/>
      <c r="DU71" s="23"/>
      <c r="DV71" s="23"/>
      <c r="DX71" s="23"/>
      <c r="EA71" s="23"/>
      <c r="EB71" s="23"/>
    </row>
    <row r="72" spans="1:132" ht="13.8" x14ac:dyDescent="0.25">
      <c r="A72" s="11" t="s">
        <v>133</v>
      </c>
      <c r="B72" s="11">
        <v>43</v>
      </c>
      <c r="C72" s="11">
        <v>4303806</v>
      </c>
      <c r="D72" s="11">
        <v>430380</v>
      </c>
      <c r="E72" s="54" t="s">
        <v>728</v>
      </c>
      <c r="F72" s="54" t="s">
        <v>762</v>
      </c>
      <c r="G72" s="54" t="s">
        <v>763</v>
      </c>
      <c r="H72" s="12" t="s">
        <v>198</v>
      </c>
      <c r="I72" s="13">
        <v>276.16199999999998</v>
      </c>
      <c r="J72" s="14">
        <v>5438</v>
      </c>
      <c r="K72" s="13">
        <v>5506</v>
      </c>
      <c r="L72" s="13">
        <v>372</v>
      </c>
      <c r="M72" s="13">
        <v>5</v>
      </c>
      <c r="N72" s="13">
        <v>2412</v>
      </c>
      <c r="O72" s="13">
        <v>2741</v>
      </c>
      <c r="P72" s="13">
        <v>3614</v>
      </c>
      <c r="Q72" s="15">
        <v>1124</v>
      </c>
      <c r="R72" s="15">
        <v>99</v>
      </c>
      <c r="S72" s="15">
        <v>4578685</v>
      </c>
      <c r="T72" s="13">
        <v>4938</v>
      </c>
      <c r="U72" s="16">
        <v>4217</v>
      </c>
      <c r="V72" s="15">
        <v>1215</v>
      </c>
      <c r="W72" s="15">
        <v>478</v>
      </c>
      <c r="X72" s="15">
        <v>91</v>
      </c>
      <c r="Y72" s="15">
        <v>694</v>
      </c>
      <c r="Z72" s="15">
        <v>785</v>
      </c>
      <c r="AA72" s="13">
        <v>2650</v>
      </c>
      <c r="AB72" s="15">
        <v>108</v>
      </c>
      <c r="AC72" s="15">
        <v>3</v>
      </c>
      <c r="AD72" s="15">
        <v>1884</v>
      </c>
      <c r="AE72" s="15">
        <v>24</v>
      </c>
      <c r="AF72" s="15">
        <v>10</v>
      </c>
      <c r="AG72" s="17">
        <v>0.95565006075334147</v>
      </c>
      <c r="AH72" s="15">
        <v>692</v>
      </c>
      <c r="AI72" s="15">
        <v>358</v>
      </c>
      <c r="AJ72" s="13">
        <v>3622</v>
      </c>
      <c r="AK72" s="13">
        <v>832</v>
      </c>
      <c r="AL72" s="13">
        <v>994</v>
      </c>
      <c r="AM72" s="13">
        <v>144</v>
      </c>
      <c r="AN72" s="13">
        <v>117</v>
      </c>
      <c r="AO72" s="13">
        <v>28</v>
      </c>
      <c r="AP72" s="13">
        <v>7</v>
      </c>
      <c r="AQ72" s="13">
        <v>116</v>
      </c>
      <c r="AR72" s="13">
        <v>110</v>
      </c>
      <c r="AS72" s="13">
        <v>105987</v>
      </c>
      <c r="AT72" s="13">
        <v>98684</v>
      </c>
      <c r="AU72" s="13">
        <v>7016</v>
      </c>
      <c r="AV72" s="13">
        <v>221364</v>
      </c>
      <c r="AW72" s="13">
        <v>207286</v>
      </c>
      <c r="AX72" s="13">
        <v>9982</v>
      </c>
      <c r="AY72" s="18">
        <f>'Tabela '!$L72/'Tabela '!$J72</f>
        <v>6.8407502758367045E-2</v>
      </c>
      <c r="AZ72" s="18">
        <f>'Tabela '!$M72/'Tabela '!$J72</f>
        <v>9.1945568223611625E-4</v>
      </c>
      <c r="BA72" s="18">
        <f t="shared" si="39"/>
        <v>1.3440860215053764E-2</v>
      </c>
      <c r="BB72" s="18">
        <f t="shared" si="40"/>
        <v>0.66740453790813503</v>
      </c>
      <c r="BC72" s="18">
        <f t="shared" si="41"/>
        <v>0.75843940232429441</v>
      </c>
      <c r="BD72" s="18">
        <f>'Tabela '!$BC72-'Tabela '!$BB72</f>
        <v>9.1034864416159378E-2</v>
      </c>
      <c r="BE72" s="18">
        <f t="shared" si="42"/>
        <v>0.44354542111070244</v>
      </c>
      <c r="BF72" s="18">
        <f t="shared" si="43"/>
        <v>0.50404560500183893</v>
      </c>
      <c r="BG72" s="18">
        <f t="shared" si="44"/>
        <v>0.20669363736667892</v>
      </c>
      <c r="BH72" s="16">
        <f t="shared" si="45"/>
        <v>4073.5631672597865</v>
      </c>
      <c r="BI72" s="37">
        <f t="shared" si="46"/>
        <v>841.97958808385431</v>
      </c>
      <c r="BJ72" s="17">
        <f t="shared" si="47"/>
        <v>2.0683963968847689E-2</v>
      </c>
      <c r="BK72" s="17">
        <f t="shared" si="48"/>
        <v>8.8078291814946613E-2</v>
      </c>
      <c r="BL72" s="18">
        <f>IFERROR('Tabela '!$J72/'Tabela '!$K72-1,"")</f>
        <v>-1.2350163458045738E-2</v>
      </c>
      <c r="BM72" s="17">
        <f t="shared" si="49"/>
        <v>0.76589175444969126</v>
      </c>
      <c r="BN72" s="19">
        <f>IFERROR('Tabela '!$J72/'Tabela '!$I72,"")</f>
        <v>19.691340589943586</v>
      </c>
      <c r="BO72" s="18">
        <f t="shared" si="50"/>
        <v>4.4349939246658532E-2</v>
      </c>
      <c r="BP72" s="18">
        <f t="shared" si="51"/>
        <v>0.14013770757391655</v>
      </c>
      <c r="BQ72" s="18">
        <f t="shared" si="52"/>
        <v>7.2498987444309437E-2</v>
      </c>
      <c r="BR72" s="17">
        <v>0.4677</v>
      </c>
      <c r="BS72" s="18">
        <f t="shared" si="53"/>
        <v>2.187120291616039E-2</v>
      </c>
      <c r="BT72" s="18">
        <f t="shared" si="54"/>
        <v>6.0753341433778852E-4</v>
      </c>
      <c r="BU72" s="18">
        <f t="shared" si="55"/>
        <v>1.2738853503184714E-2</v>
      </c>
      <c r="BV72" s="18">
        <f t="shared" si="56"/>
        <v>5.3078556263269636E-3</v>
      </c>
      <c r="BW72" s="18">
        <f t="shared" si="57"/>
        <v>8.6814384308027612E-2</v>
      </c>
      <c r="BX72" s="18">
        <f t="shared" si="58"/>
        <v>1.6527424627678897E-2</v>
      </c>
      <c r="BY72" s="18">
        <f t="shared" si="59"/>
        <v>0.12604431529240828</v>
      </c>
      <c r="BZ72" s="18">
        <f t="shared" si="60"/>
        <v>0.14257173992008718</v>
      </c>
      <c r="CA72" s="18">
        <f>IFERROR('Tabela '!$V72/'Tabela '!$K72,"")</f>
        <v>0.2206683617871413</v>
      </c>
      <c r="CB72" s="18">
        <f t="shared" si="61"/>
        <v>0.48129313476207775</v>
      </c>
      <c r="CC72" s="20">
        <f>IFERROR('Tabela '!$AJ72/'Tabela '!$K72,"")</f>
        <v>0.65782782419179076</v>
      </c>
      <c r="CD72" s="21">
        <f>IFERROR('Tabela '!$AJ72/'Tabela '!$AK72,"")</f>
        <v>4.353365384615385</v>
      </c>
      <c r="CE72" s="20">
        <f t="shared" si="62"/>
        <v>0.77029265599116514</v>
      </c>
      <c r="CF72" s="18">
        <f t="shared" si="63"/>
        <v>0.15110788231020705</v>
      </c>
      <c r="CG72" s="18">
        <f t="shared" si="64"/>
        <v>0.18278778962853989</v>
      </c>
      <c r="CH72" s="18">
        <f t="shared" si="65"/>
        <v>0.19471153846153855</v>
      </c>
      <c r="CI72" s="18">
        <f t="shared" si="66"/>
        <v>3.1679907318332839E-2</v>
      </c>
      <c r="CJ72" s="17">
        <f t="shared" si="67"/>
        <v>0.17307692307692307</v>
      </c>
      <c r="CK72" s="17">
        <f t="shared" si="68"/>
        <v>0.11770623742454729</v>
      </c>
      <c r="CL72" s="17">
        <f t="shared" si="69"/>
        <v>-5.5370685652375781E-2</v>
      </c>
      <c r="CM72" s="17">
        <f t="shared" si="70"/>
        <v>-0.1875</v>
      </c>
      <c r="CN72" s="17">
        <f>IFERROR('Tabela '!$AO72/'Tabela '!$AK72,"")</f>
        <v>3.3653846153846152E-2</v>
      </c>
      <c r="CO72" s="17">
        <f>IFERROR('Tabela '!$AP72/'Tabela '!$AL72,"")</f>
        <v>7.0422535211267607E-3</v>
      </c>
      <c r="CP72" s="17">
        <f>IFERROR('Tabela '!$CO72-'Tabela '!$CN72,"")</f>
        <v>-2.6611592632719391E-2</v>
      </c>
      <c r="CQ72" s="17">
        <f t="shared" si="71"/>
        <v>-0.1875</v>
      </c>
      <c r="CR72" s="17">
        <f>IFERROR('Tabela '!$AQ72/'Tabela '!$AK72,"")</f>
        <v>0.13942307692307693</v>
      </c>
      <c r="CS72" s="17">
        <f>IFERROR('Tabela '!$AR72/'Tabela '!$AL72,"")</f>
        <v>0.11066398390342053</v>
      </c>
      <c r="CT72" s="17">
        <f>IFERROR('Tabela '!$CS72-'Tabela '!$CR72,"")</f>
        <v>-2.8759093019656401E-2</v>
      </c>
      <c r="CU72" s="17">
        <f t="shared" si="72"/>
        <v>-5.1724137931034475E-2</v>
      </c>
      <c r="CV72" s="21">
        <f>IFERROR('Tabela '!$AS72/'Tabela '!$K72,"")</f>
        <v>19.249364329822011</v>
      </c>
      <c r="CW72" s="21">
        <f>IFERROR('Tabela '!$AV72/'Tabela '!$J72,"")</f>
        <v>40.706877528503128</v>
      </c>
      <c r="CX72" s="17">
        <f>IFERROR('Tabela '!$AV72/'Tabela '!$AS72-1,"")</f>
        <v>1.0885957711794845</v>
      </c>
      <c r="CY72" s="20">
        <f>IFERROR('Tabela '!$CW72/'Tabela '!$CV72-1,"")</f>
        <v>1.1147128201754763</v>
      </c>
      <c r="CZ72" s="17">
        <f>IFERROR('Tabela '!$AU72/'Tabela '!$AT72,"")</f>
        <v>7.1095618337319116E-2</v>
      </c>
      <c r="DA72" s="17">
        <f t="shared" si="73"/>
        <v>4.8155688276101616E-2</v>
      </c>
      <c r="DB72" s="17">
        <f t="shared" si="74"/>
        <v>-2.2939930061217501E-2</v>
      </c>
      <c r="DC72" s="22">
        <f t="shared" si="75"/>
        <v>40.790697674418603</v>
      </c>
      <c r="DD72" s="22">
        <f t="shared" si="76"/>
        <v>80.5</v>
      </c>
      <c r="DE72" s="17">
        <f t="shared" si="77"/>
        <v>0.97348916761687576</v>
      </c>
      <c r="DH72" s="23"/>
      <c r="DQ72" s="23"/>
      <c r="DR72" s="23"/>
      <c r="DU72" s="23"/>
      <c r="DV72" s="23"/>
      <c r="DX72" s="23"/>
      <c r="EA72" s="23"/>
      <c r="EB72" s="23"/>
    </row>
    <row r="73" spans="1:132" ht="13.8" x14ac:dyDescent="0.25">
      <c r="A73" s="24" t="s">
        <v>133</v>
      </c>
      <c r="B73" s="24">
        <v>43</v>
      </c>
      <c r="C73" s="24">
        <v>4303905</v>
      </c>
      <c r="D73" s="24">
        <v>430390</v>
      </c>
      <c r="E73" s="55" t="s">
        <v>746</v>
      </c>
      <c r="F73" s="55" t="s">
        <v>749</v>
      </c>
      <c r="G73" s="55" t="s">
        <v>761</v>
      </c>
      <c r="H73" s="25" t="s">
        <v>199</v>
      </c>
      <c r="I73" s="26">
        <v>60.51</v>
      </c>
      <c r="J73" s="27">
        <v>69458</v>
      </c>
      <c r="K73" s="26">
        <v>60074</v>
      </c>
      <c r="L73" s="26">
        <v>8689</v>
      </c>
      <c r="M73" s="26">
        <v>214</v>
      </c>
      <c r="N73" s="26">
        <v>26292</v>
      </c>
      <c r="O73" s="26">
        <v>29746</v>
      </c>
      <c r="P73" s="26">
        <v>39678</v>
      </c>
      <c r="Q73" s="28">
        <v>14852</v>
      </c>
      <c r="R73" s="28">
        <v>2126</v>
      </c>
      <c r="S73" s="28">
        <v>63065412</v>
      </c>
      <c r="T73" s="26">
        <v>52447</v>
      </c>
      <c r="U73" s="29">
        <v>57338</v>
      </c>
      <c r="V73" s="28">
        <v>17635</v>
      </c>
      <c r="W73" s="28">
        <v>15722</v>
      </c>
      <c r="X73" s="28">
        <v>1387</v>
      </c>
      <c r="Y73" s="28">
        <v>4817</v>
      </c>
      <c r="Z73" s="28">
        <v>6204</v>
      </c>
      <c r="AA73" s="26">
        <v>29471</v>
      </c>
      <c r="AB73" s="28">
        <v>258</v>
      </c>
      <c r="AC73" s="28">
        <v>38</v>
      </c>
      <c r="AD73" s="28">
        <v>20008</v>
      </c>
      <c r="AE73" s="28">
        <v>32</v>
      </c>
      <c r="AF73" s="28">
        <v>115</v>
      </c>
      <c r="AG73" s="30">
        <v>0.97050355597078952</v>
      </c>
      <c r="AH73" s="28">
        <v>11441</v>
      </c>
      <c r="AI73" s="28">
        <v>2112</v>
      </c>
      <c r="AJ73" s="26">
        <v>40129</v>
      </c>
      <c r="AK73" s="26">
        <v>22255</v>
      </c>
      <c r="AL73" s="26">
        <v>22481</v>
      </c>
      <c r="AM73" s="26">
        <v>14236</v>
      </c>
      <c r="AN73" s="26">
        <v>11886</v>
      </c>
      <c r="AO73" s="26">
        <v>524</v>
      </c>
      <c r="AP73" s="26">
        <v>438</v>
      </c>
      <c r="AQ73" s="26">
        <v>13712</v>
      </c>
      <c r="AR73" s="26">
        <v>11448</v>
      </c>
      <c r="AS73" s="26">
        <v>1754045</v>
      </c>
      <c r="AT73" s="26">
        <v>1462511</v>
      </c>
      <c r="AU73" s="26">
        <v>746964</v>
      </c>
      <c r="AV73" s="26">
        <v>3120149</v>
      </c>
      <c r="AW73" s="26">
        <v>2418832</v>
      </c>
      <c r="AX73" s="26">
        <v>1098465</v>
      </c>
      <c r="AY73" s="31">
        <f>'Tabela '!$L73/'Tabela '!$J73</f>
        <v>0.12509718103026291</v>
      </c>
      <c r="AZ73" s="31">
        <f>'Tabela '!$M73/'Tabela '!$J73</f>
        <v>3.0809985890754123E-3</v>
      </c>
      <c r="BA73" s="31">
        <f t="shared" si="39"/>
        <v>2.4628841063413513E-2</v>
      </c>
      <c r="BB73" s="31">
        <f t="shared" si="40"/>
        <v>0.66263420535309236</v>
      </c>
      <c r="BC73" s="31">
        <f t="shared" si="41"/>
        <v>0.74968496395987705</v>
      </c>
      <c r="BD73" s="31">
        <f>'Tabela '!$BC73-'Tabela '!$BB73</f>
        <v>8.7050758606784684E-2</v>
      </c>
      <c r="BE73" s="31">
        <f t="shared" si="42"/>
        <v>0.37853091076621842</v>
      </c>
      <c r="BF73" s="31">
        <f t="shared" si="43"/>
        <v>0.42825880388148235</v>
      </c>
      <c r="BG73" s="31">
        <f t="shared" si="44"/>
        <v>0.21382706095770107</v>
      </c>
      <c r="BH73" s="29">
        <f t="shared" si="45"/>
        <v>4246.2572044169137</v>
      </c>
      <c r="BI73" s="32">
        <f t="shared" si="46"/>
        <v>907.96469809093264</v>
      </c>
      <c r="BJ73" s="30">
        <f t="shared" si="47"/>
        <v>2.0212307809659089E-2</v>
      </c>
      <c r="BK73" s="30">
        <f t="shared" si="48"/>
        <v>0.14314570428225154</v>
      </c>
      <c r="BL73" s="31">
        <f>IFERROR('Tabela '!$J73/'Tabela '!$K73-1,"")</f>
        <v>0.15620734427539373</v>
      </c>
      <c r="BM73" s="30">
        <f t="shared" si="49"/>
        <v>0.95445617072277522</v>
      </c>
      <c r="BN73" s="33">
        <f>IFERROR('Tabela '!$J73/'Tabela '!$I73,"")</f>
        <v>1147.8763840687491</v>
      </c>
      <c r="BO73" s="31">
        <f t="shared" si="50"/>
        <v>2.9496444029210478E-2</v>
      </c>
      <c r="BP73" s="31">
        <f t="shared" si="51"/>
        <v>0.21814403111712777</v>
      </c>
      <c r="BQ73" s="31">
        <f t="shared" si="52"/>
        <v>4.0269224169161247E-2</v>
      </c>
      <c r="BR73" s="30">
        <v>0.43230000000000002</v>
      </c>
      <c r="BS73" s="31">
        <f t="shared" si="53"/>
        <v>4.9192518161191301E-3</v>
      </c>
      <c r="BT73" s="31">
        <f t="shared" si="54"/>
        <v>7.2454096516483312E-4</v>
      </c>
      <c r="BU73" s="31">
        <f t="shared" si="55"/>
        <v>1.5993602558976409E-3</v>
      </c>
      <c r="BV73" s="31">
        <f t="shared" si="56"/>
        <v>5.747700919632147E-3</v>
      </c>
      <c r="BW73" s="31">
        <f t="shared" si="57"/>
        <v>0.26171055697972501</v>
      </c>
      <c r="BX73" s="31">
        <f t="shared" si="58"/>
        <v>2.3088191230815326E-2</v>
      </c>
      <c r="BY73" s="31">
        <f t="shared" si="59"/>
        <v>8.0184439191663612E-2</v>
      </c>
      <c r="BZ73" s="31">
        <f t="shared" si="60"/>
        <v>0.10327263042247894</v>
      </c>
      <c r="CA73" s="31">
        <f>IFERROR('Tabela '!$V73/'Tabela '!$K73,"")</f>
        <v>0.29355461597363253</v>
      </c>
      <c r="CB73" s="31">
        <f t="shared" si="61"/>
        <v>0.49057828677963844</v>
      </c>
      <c r="CC73" s="34">
        <f>IFERROR('Tabela '!$AJ73/'Tabela '!$K73,"")</f>
        <v>0.66799280886906154</v>
      </c>
      <c r="CD73" s="35">
        <f>IFERROR('Tabela '!$AJ73/'Tabela '!$AK73,"")</f>
        <v>1.8031453605931251</v>
      </c>
      <c r="CE73" s="34">
        <f t="shared" si="62"/>
        <v>0.44541354132921329</v>
      </c>
      <c r="CF73" s="31">
        <f t="shared" si="63"/>
        <v>0.37045976628824451</v>
      </c>
      <c r="CG73" s="31">
        <f t="shared" si="64"/>
        <v>0.32366322093927263</v>
      </c>
      <c r="CH73" s="31">
        <f t="shared" si="65"/>
        <v>1.01550213435182E-2</v>
      </c>
      <c r="CI73" s="31">
        <f t="shared" si="66"/>
        <v>-4.6796545348971874E-2</v>
      </c>
      <c r="CJ73" s="30">
        <f t="shared" si="67"/>
        <v>0.63967647719613563</v>
      </c>
      <c r="CK73" s="30">
        <f t="shared" si="68"/>
        <v>0.52871313553667543</v>
      </c>
      <c r="CL73" s="30">
        <f t="shared" si="69"/>
        <v>-0.1109633416594602</v>
      </c>
      <c r="CM73" s="30">
        <f t="shared" si="70"/>
        <v>-0.16507445911772967</v>
      </c>
      <c r="CN73" s="30">
        <f>IFERROR('Tabela '!$AO73/'Tabela '!$AK73,"")</f>
        <v>2.3545270725679624E-2</v>
      </c>
      <c r="CO73" s="30">
        <f>IFERROR('Tabela '!$AP73/'Tabela '!$AL73,"")</f>
        <v>1.9483119078332816E-2</v>
      </c>
      <c r="CP73" s="30">
        <f>IFERROR('Tabela '!$CO73-'Tabela '!$CN73,"")</f>
        <v>-4.0621516473468081E-3</v>
      </c>
      <c r="CQ73" s="30">
        <f t="shared" si="71"/>
        <v>-0.16507445911772967</v>
      </c>
      <c r="CR73" s="30">
        <f>IFERROR('Tabela '!$AQ73/'Tabela '!$AK73,"")</f>
        <v>0.61613120647045605</v>
      </c>
      <c r="CS73" s="30">
        <f>IFERROR('Tabela '!$AR73/'Tabela '!$AL73,"")</f>
        <v>0.50923001645834265</v>
      </c>
      <c r="CT73" s="30">
        <f>IFERROR('Tabela '!$CS73-'Tabela '!$CR73,"")</f>
        <v>-0.1069011900121134</v>
      </c>
      <c r="CU73" s="30">
        <f t="shared" si="72"/>
        <v>-0.16511085180863472</v>
      </c>
      <c r="CV73" s="35">
        <f>IFERROR('Tabela '!$AS73/'Tabela '!$K73,"")</f>
        <v>29.198072377401203</v>
      </c>
      <c r="CW73" s="35">
        <f>IFERROR('Tabela '!$AV73/'Tabela '!$J73,"")</f>
        <v>44.921376947219905</v>
      </c>
      <c r="CX73" s="30">
        <f>IFERROR('Tabela '!$AV73/'Tabela '!$AS73-1,"")</f>
        <v>0.77883064573599881</v>
      </c>
      <c r="CY73" s="34">
        <f>IFERROR('Tabela '!$CW73/'Tabela '!$CV73-1,"")</f>
        <v>0.53850488369870142</v>
      </c>
      <c r="CZ73" s="30">
        <f>IFERROR('Tabela '!$AU73/'Tabela '!$AT73,"")</f>
        <v>0.51074077391554662</v>
      </c>
      <c r="DA73" s="30">
        <f t="shared" si="73"/>
        <v>0.45413034059413798</v>
      </c>
      <c r="DB73" s="30">
        <f t="shared" si="74"/>
        <v>-5.6610433321408637E-2</v>
      </c>
      <c r="DC73" s="36">
        <f t="shared" si="75"/>
        <v>50.607317073170734</v>
      </c>
      <c r="DD73" s="36">
        <f t="shared" si="76"/>
        <v>89.132181110029208</v>
      </c>
      <c r="DE73" s="30">
        <f t="shared" si="77"/>
        <v>0.76125086775805939</v>
      </c>
      <c r="DH73" s="23"/>
      <c r="DQ73" s="23"/>
      <c r="DR73" s="23"/>
      <c r="DU73" s="23"/>
      <c r="DV73" s="23"/>
      <c r="DX73" s="23"/>
      <c r="EA73" s="23"/>
      <c r="EB73" s="23"/>
    </row>
    <row r="74" spans="1:132" ht="13.8" x14ac:dyDescent="0.25">
      <c r="A74" s="11" t="s">
        <v>133</v>
      </c>
      <c r="B74" s="11">
        <v>43</v>
      </c>
      <c r="C74" s="11">
        <v>4304002</v>
      </c>
      <c r="D74" s="11">
        <v>430400</v>
      </c>
      <c r="E74" s="54" t="s">
        <v>728</v>
      </c>
      <c r="F74" s="54" t="s">
        <v>774</v>
      </c>
      <c r="G74" s="54" t="s">
        <v>775</v>
      </c>
      <c r="H74" s="12" t="s">
        <v>200</v>
      </c>
      <c r="I74" s="13">
        <v>222.07300000000001</v>
      </c>
      <c r="J74" s="14">
        <v>4376</v>
      </c>
      <c r="K74" s="13">
        <v>5459</v>
      </c>
      <c r="L74" s="13">
        <v>280</v>
      </c>
      <c r="M74" s="13">
        <v>9</v>
      </c>
      <c r="N74" s="13">
        <v>1340</v>
      </c>
      <c r="O74" s="13">
        <v>1496</v>
      </c>
      <c r="P74" s="13">
        <v>3125</v>
      </c>
      <c r="Q74" s="15">
        <v>1612</v>
      </c>
      <c r="R74" s="15">
        <v>268</v>
      </c>
      <c r="S74" s="15">
        <v>6955457</v>
      </c>
      <c r="T74" s="13">
        <v>4785</v>
      </c>
      <c r="U74" s="16">
        <v>4109</v>
      </c>
      <c r="V74" s="15">
        <v>1249</v>
      </c>
      <c r="W74" s="15">
        <v>1371</v>
      </c>
      <c r="X74" s="15">
        <v>240</v>
      </c>
      <c r="Y74" s="15">
        <v>592</v>
      </c>
      <c r="Z74" s="15">
        <v>832</v>
      </c>
      <c r="AA74" s="13">
        <v>2685</v>
      </c>
      <c r="AB74" s="15">
        <v>232</v>
      </c>
      <c r="AC74" s="15">
        <v>7</v>
      </c>
      <c r="AD74" s="15">
        <v>1847</v>
      </c>
      <c r="AE74" s="15">
        <v>60</v>
      </c>
      <c r="AF74" s="15">
        <v>8</v>
      </c>
      <c r="AG74" s="17">
        <v>0.88275862068965516</v>
      </c>
      <c r="AH74" s="15">
        <v>842</v>
      </c>
      <c r="AI74" s="15">
        <v>226</v>
      </c>
      <c r="AJ74" s="13">
        <v>3212</v>
      </c>
      <c r="AK74" s="13">
        <v>879</v>
      </c>
      <c r="AL74" s="13">
        <v>1160</v>
      </c>
      <c r="AM74" s="13">
        <v>166</v>
      </c>
      <c r="AN74" s="13">
        <v>162</v>
      </c>
      <c r="AO74" s="13">
        <v>75</v>
      </c>
      <c r="AP74" s="13">
        <v>21</v>
      </c>
      <c r="AQ74" s="13">
        <v>91</v>
      </c>
      <c r="AR74" s="13">
        <v>141</v>
      </c>
      <c r="AS74" s="13">
        <v>94139</v>
      </c>
      <c r="AT74" s="13">
        <v>86960</v>
      </c>
      <c r="AU74" s="13">
        <v>5432</v>
      </c>
      <c r="AV74" s="13">
        <v>209435</v>
      </c>
      <c r="AW74" s="13">
        <v>182783</v>
      </c>
      <c r="AX74" s="13">
        <v>16102</v>
      </c>
      <c r="AY74" s="18">
        <f>'Tabela '!$L74/'Tabela '!$J74</f>
        <v>6.3985374771480807E-2</v>
      </c>
      <c r="AZ74" s="18">
        <f>'Tabela '!$M74/'Tabela '!$J74</f>
        <v>2.0566727605118829E-3</v>
      </c>
      <c r="BA74" s="18">
        <f t="shared" si="39"/>
        <v>3.214285714285714E-2</v>
      </c>
      <c r="BB74" s="18">
        <f t="shared" si="40"/>
        <v>0.42880000000000001</v>
      </c>
      <c r="BC74" s="18">
        <f t="shared" si="41"/>
        <v>0.47871999999999998</v>
      </c>
      <c r="BD74" s="18">
        <f>'Tabela '!$BC74-'Tabela '!$BB74</f>
        <v>4.9919999999999964E-2</v>
      </c>
      <c r="BE74" s="18">
        <f t="shared" si="42"/>
        <v>0.30621572212065812</v>
      </c>
      <c r="BF74" s="18">
        <f t="shared" si="43"/>
        <v>0.34186471663619744</v>
      </c>
      <c r="BG74" s="18">
        <f t="shared" si="44"/>
        <v>0.36837294332723947</v>
      </c>
      <c r="BH74" s="16">
        <f t="shared" si="45"/>
        <v>4314.7996277915636</v>
      </c>
      <c r="BI74" s="37">
        <f t="shared" si="46"/>
        <v>1589.4554387568555</v>
      </c>
      <c r="BJ74" s="17">
        <f t="shared" si="47"/>
        <v>3.3210576073722159E-2</v>
      </c>
      <c r="BK74" s="17">
        <f t="shared" si="48"/>
        <v>0.16625310173697269</v>
      </c>
      <c r="BL74" s="18">
        <f>IFERROR('Tabela '!$J74/'Tabela '!$K74-1,"")</f>
        <v>-0.19838798314709649</v>
      </c>
      <c r="BM74" s="17">
        <f t="shared" si="49"/>
        <v>0.75270196006594614</v>
      </c>
      <c r="BN74" s="19">
        <f>IFERROR('Tabela '!$J74/'Tabela '!$I74,"")</f>
        <v>19.705232063330527</v>
      </c>
      <c r="BO74" s="18">
        <f t="shared" si="50"/>
        <v>0.11724137931034484</v>
      </c>
      <c r="BP74" s="18">
        <f t="shared" si="51"/>
        <v>0.17596656217345871</v>
      </c>
      <c r="BQ74" s="18">
        <f t="shared" si="52"/>
        <v>4.7230929989550682E-2</v>
      </c>
      <c r="BR74" s="17">
        <v>0.50319999999999998</v>
      </c>
      <c r="BS74" s="18">
        <f t="shared" si="53"/>
        <v>4.8484848484848485E-2</v>
      </c>
      <c r="BT74" s="18">
        <f t="shared" si="54"/>
        <v>1.4629049111807733E-3</v>
      </c>
      <c r="BU74" s="18">
        <f t="shared" si="55"/>
        <v>3.2485110990795887E-2</v>
      </c>
      <c r="BV74" s="18">
        <f t="shared" si="56"/>
        <v>4.3313481321061182E-3</v>
      </c>
      <c r="BW74" s="18">
        <f t="shared" si="57"/>
        <v>0.251144898333028</v>
      </c>
      <c r="BX74" s="18">
        <f t="shared" si="58"/>
        <v>4.396409598827624E-2</v>
      </c>
      <c r="BY74" s="18">
        <f t="shared" si="59"/>
        <v>0.10844477010441472</v>
      </c>
      <c r="BZ74" s="18">
        <f t="shared" si="60"/>
        <v>0.15240886609269097</v>
      </c>
      <c r="CA74" s="18">
        <f>IFERROR('Tabela '!$V74/'Tabela '!$K74,"")</f>
        <v>0.22879648287232093</v>
      </c>
      <c r="CB74" s="18">
        <f t="shared" si="61"/>
        <v>0.49184832386884042</v>
      </c>
      <c r="CC74" s="20">
        <f>IFERROR('Tabela '!$AJ74/'Tabela '!$K74,"")</f>
        <v>0.58838615130976368</v>
      </c>
      <c r="CD74" s="21">
        <f>IFERROR('Tabela '!$AJ74/'Tabela '!$AK74,"")</f>
        <v>3.6541524459613197</v>
      </c>
      <c r="CE74" s="20">
        <f t="shared" si="62"/>
        <v>0.72633872976338731</v>
      </c>
      <c r="CF74" s="18">
        <f t="shared" si="63"/>
        <v>0.16101850155706174</v>
      </c>
      <c r="CG74" s="18">
        <f t="shared" si="64"/>
        <v>0.26508226691042047</v>
      </c>
      <c r="CH74" s="18">
        <f t="shared" si="65"/>
        <v>0.31968145620022748</v>
      </c>
      <c r="CI74" s="18">
        <f t="shared" si="66"/>
        <v>0.10406376535335873</v>
      </c>
      <c r="CJ74" s="17">
        <f t="shared" si="67"/>
        <v>0.18885096700796361</v>
      </c>
      <c r="CK74" s="17">
        <f t="shared" si="68"/>
        <v>0.1396551724137931</v>
      </c>
      <c r="CL74" s="17">
        <f t="shared" si="69"/>
        <v>-4.9195794594170505E-2</v>
      </c>
      <c r="CM74" s="17">
        <f t="shared" si="70"/>
        <v>-2.4096385542168641E-2</v>
      </c>
      <c r="CN74" s="17">
        <f>IFERROR('Tabela '!$AO74/'Tabela '!$AK74,"")</f>
        <v>8.5324232081911269E-2</v>
      </c>
      <c r="CO74" s="17">
        <f>IFERROR('Tabela '!$AP74/'Tabela '!$AL74,"")</f>
        <v>1.810344827586207E-2</v>
      </c>
      <c r="CP74" s="17">
        <f>IFERROR('Tabela '!$CO74-'Tabela '!$CN74,"")</f>
        <v>-6.7220783806049206E-2</v>
      </c>
      <c r="CQ74" s="17">
        <f t="shared" si="71"/>
        <v>-2.4096385542168641E-2</v>
      </c>
      <c r="CR74" s="17">
        <f>IFERROR('Tabela '!$AQ74/'Tabela '!$AK74,"")</f>
        <v>0.10352673492605233</v>
      </c>
      <c r="CS74" s="17">
        <f>IFERROR('Tabela '!$AR74/'Tabela '!$AL74,"")</f>
        <v>0.12155172413793103</v>
      </c>
      <c r="CT74" s="17">
        <f>IFERROR('Tabela '!$CS74-'Tabela '!$CR74,"")</f>
        <v>1.80249892118787E-2</v>
      </c>
      <c r="CU74" s="17">
        <f t="shared" si="72"/>
        <v>0.5494505494505495</v>
      </c>
      <c r="CV74" s="21">
        <f>IFERROR('Tabela '!$AS74/'Tabela '!$K74,"")</f>
        <v>17.24473346766807</v>
      </c>
      <c r="CW74" s="21">
        <f>IFERROR('Tabela '!$AV74/'Tabela '!$J74,"")</f>
        <v>47.859917733089581</v>
      </c>
      <c r="CX74" s="17">
        <f>IFERROR('Tabela '!$AV74/'Tabela '!$AS74-1,"")</f>
        <v>1.2247421366277527</v>
      </c>
      <c r="CY74" s="20">
        <f>IFERROR('Tabela '!$CW74/'Tabela '!$CV74-1,"")</f>
        <v>1.7753353116661112</v>
      </c>
      <c r="CZ74" s="17">
        <f>IFERROR('Tabela '!$AU74/'Tabela '!$AT74,"")</f>
        <v>6.2465501379944804E-2</v>
      </c>
      <c r="DA74" s="17">
        <f t="shared" si="73"/>
        <v>8.8093531674171013E-2</v>
      </c>
      <c r="DB74" s="17">
        <f t="shared" si="74"/>
        <v>2.5628030294226209E-2</v>
      </c>
      <c r="DC74" s="22">
        <f t="shared" si="75"/>
        <v>22.539419087136931</v>
      </c>
      <c r="DD74" s="22">
        <f t="shared" si="76"/>
        <v>87.989071038251367</v>
      </c>
      <c r="DE74" s="17">
        <f t="shared" si="77"/>
        <v>2.9037861046057767</v>
      </c>
      <c r="DH74" s="23"/>
      <c r="DQ74" s="23"/>
      <c r="DR74" s="23"/>
      <c r="DU74" s="23"/>
      <c r="DV74" s="23"/>
      <c r="DX74" s="23"/>
      <c r="EA74" s="23"/>
      <c r="EB74" s="23"/>
    </row>
    <row r="75" spans="1:132" ht="13.8" x14ac:dyDescent="0.25">
      <c r="A75" s="24" t="s">
        <v>133</v>
      </c>
      <c r="B75" s="24">
        <v>43</v>
      </c>
      <c r="C75" s="24">
        <v>4304101</v>
      </c>
      <c r="D75" s="24">
        <v>430410</v>
      </c>
      <c r="E75" s="55" t="s">
        <v>728</v>
      </c>
      <c r="F75" s="55" t="s">
        <v>744</v>
      </c>
      <c r="G75" s="55" t="s">
        <v>745</v>
      </c>
      <c r="H75" s="25" t="s">
        <v>201</v>
      </c>
      <c r="I75" s="26">
        <v>226.578</v>
      </c>
      <c r="J75" s="27">
        <v>3295</v>
      </c>
      <c r="K75" s="26">
        <v>3494</v>
      </c>
      <c r="L75" s="26">
        <v>313</v>
      </c>
      <c r="M75" s="26">
        <v>4</v>
      </c>
      <c r="N75" s="26">
        <v>996</v>
      </c>
      <c r="O75" s="26">
        <v>1262</v>
      </c>
      <c r="P75" s="26">
        <v>2340</v>
      </c>
      <c r="Q75" s="28">
        <v>983</v>
      </c>
      <c r="R75" s="28">
        <v>115</v>
      </c>
      <c r="S75" s="28">
        <v>4103639</v>
      </c>
      <c r="T75" s="26">
        <v>3087</v>
      </c>
      <c r="U75" s="29">
        <v>2006</v>
      </c>
      <c r="V75" s="28">
        <v>834</v>
      </c>
      <c r="W75" s="28">
        <v>323</v>
      </c>
      <c r="X75" s="28">
        <v>69</v>
      </c>
      <c r="Y75" s="28">
        <v>366</v>
      </c>
      <c r="Z75" s="28">
        <v>435</v>
      </c>
      <c r="AA75" s="26">
        <v>1754</v>
      </c>
      <c r="AB75" s="28">
        <v>166</v>
      </c>
      <c r="AC75" s="28">
        <v>3</v>
      </c>
      <c r="AD75" s="28">
        <v>1243</v>
      </c>
      <c r="AE75" s="28">
        <v>28</v>
      </c>
      <c r="AF75" s="28">
        <v>5</v>
      </c>
      <c r="AG75" s="30">
        <v>0.91124068675089087</v>
      </c>
      <c r="AH75" s="28">
        <v>598</v>
      </c>
      <c r="AI75" s="28">
        <v>195</v>
      </c>
      <c r="AJ75" s="26">
        <v>2301</v>
      </c>
      <c r="AK75" s="26">
        <v>382</v>
      </c>
      <c r="AL75" s="26">
        <v>520</v>
      </c>
      <c r="AM75" s="26">
        <v>61</v>
      </c>
      <c r="AN75" s="26">
        <v>74</v>
      </c>
      <c r="AO75" s="26">
        <v>34</v>
      </c>
      <c r="AP75" s="26">
        <v>3</v>
      </c>
      <c r="AQ75" s="26">
        <v>27</v>
      </c>
      <c r="AR75" s="26">
        <v>71</v>
      </c>
      <c r="AS75" s="26">
        <v>51422</v>
      </c>
      <c r="AT75" s="26">
        <v>48704</v>
      </c>
      <c r="AU75" s="26">
        <v>12387</v>
      </c>
      <c r="AV75" s="26">
        <v>99397</v>
      </c>
      <c r="AW75" s="26">
        <v>93292</v>
      </c>
      <c r="AX75" s="26">
        <v>4978</v>
      </c>
      <c r="AY75" s="31">
        <f>'Tabela '!$L75/'Tabela '!$J75</f>
        <v>9.4992412746585736E-2</v>
      </c>
      <c r="AZ75" s="31">
        <f>'Tabela '!$M75/'Tabela '!$J75</f>
        <v>1.2139605462822458E-3</v>
      </c>
      <c r="BA75" s="31">
        <f t="shared" si="39"/>
        <v>1.2779552715654952E-2</v>
      </c>
      <c r="BB75" s="31">
        <f t="shared" si="40"/>
        <v>0.42564102564102563</v>
      </c>
      <c r="BC75" s="31">
        <f t="shared" si="41"/>
        <v>0.53931623931623929</v>
      </c>
      <c r="BD75" s="31">
        <f>'Tabela '!$BC75-'Tabela '!$BB75</f>
        <v>0.11367521367521366</v>
      </c>
      <c r="BE75" s="31">
        <f t="shared" si="42"/>
        <v>0.3022761760242792</v>
      </c>
      <c r="BF75" s="31">
        <f t="shared" si="43"/>
        <v>0.38300455235204856</v>
      </c>
      <c r="BG75" s="31">
        <f t="shared" si="44"/>
        <v>0.29833080424886194</v>
      </c>
      <c r="BH75" s="29">
        <f t="shared" si="45"/>
        <v>4174.6073245167854</v>
      </c>
      <c r="BI75" s="32">
        <f t="shared" si="46"/>
        <v>1245.4139605462822</v>
      </c>
      <c r="BJ75" s="30">
        <f t="shared" si="47"/>
        <v>4.1285340603841161E-2</v>
      </c>
      <c r="BK75" s="30">
        <f t="shared" si="48"/>
        <v>0.11698880976602238</v>
      </c>
      <c r="BL75" s="31">
        <f>IFERROR('Tabela '!$J75/'Tabela '!$K75-1,"")</f>
        <v>-5.6954779622209517E-2</v>
      </c>
      <c r="BM75" s="30">
        <f t="shared" si="49"/>
        <v>0.57412707498568971</v>
      </c>
      <c r="BN75" s="33">
        <f>IFERROR('Tabela '!$J75/'Tabela '!$I75,"")</f>
        <v>14.542453371465896</v>
      </c>
      <c r="BO75" s="31">
        <f t="shared" si="50"/>
        <v>8.8759313249109129E-2</v>
      </c>
      <c r="BP75" s="31">
        <f t="shared" si="51"/>
        <v>0.19371558147068352</v>
      </c>
      <c r="BQ75" s="31">
        <f t="shared" si="52"/>
        <v>6.3168124392614183E-2</v>
      </c>
      <c r="BR75" s="30">
        <v>0.46060000000000001</v>
      </c>
      <c r="BS75" s="31">
        <f t="shared" si="53"/>
        <v>5.3773890508584388E-2</v>
      </c>
      <c r="BT75" s="31">
        <f t="shared" si="54"/>
        <v>9.7181729834791054E-4</v>
      </c>
      <c r="BU75" s="31">
        <f t="shared" si="55"/>
        <v>2.252614641995173E-2</v>
      </c>
      <c r="BV75" s="31">
        <f t="shared" si="56"/>
        <v>4.0225261464199519E-3</v>
      </c>
      <c r="BW75" s="31">
        <f t="shared" si="57"/>
        <v>9.2444190040068694E-2</v>
      </c>
      <c r="BX75" s="31">
        <f t="shared" si="58"/>
        <v>1.974813966800229E-2</v>
      </c>
      <c r="BY75" s="31">
        <f t="shared" si="59"/>
        <v>0.10475100171722954</v>
      </c>
      <c r="BZ75" s="31">
        <f t="shared" si="60"/>
        <v>0.12449914138523183</v>
      </c>
      <c r="CA75" s="31">
        <f>IFERROR('Tabela '!$V75/'Tabela '!$K75,"")</f>
        <v>0.23869490555237549</v>
      </c>
      <c r="CB75" s="31">
        <f t="shared" si="61"/>
        <v>0.50200343445907269</v>
      </c>
      <c r="CC75" s="34">
        <f>IFERROR('Tabela '!$AJ75/'Tabela '!$K75,"")</f>
        <v>0.6585575271894677</v>
      </c>
      <c r="CD75" s="35">
        <f>IFERROR('Tabela '!$AJ75/'Tabela '!$AK75,"")</f>
        <v>6.0235602094240841</v>
      </c>
      <c r="CE75" s="34">
        <f t="shared" si="62"/>
        <v>0.83398522381573226</v>
      </c>
      <c r="CF75" s="31">
        <f t="shared" si="63"/>
        <v>0.10933028048082427</v>
      </c>
      <c r="CG75" s="31">
        <f t="shared" si="64"/>
        <v>0.15781487101669195</v>
      </c>
      <c r="CH75" s="31">
        <f t="shared" si="65"/>
        <v>0.3612565445026179</v>
      </c>
      <c r="CI75" s="31">
        <f t="shared" si="66"/>
        <v>4.8484590535867678E-2</v>
      </c>
      <c r="CJ75" s="30">
        <f t="shared" si="67"/>
        <v>0.15968586387434555</v>
      </c>
      <c r="CK75" s="30">
        <f t="shared" si="68"/>
        <v>0.1423076923076923</v>
      </c>
      <c r="CL75" s="30">
        <f t="shared" si="69"/>
        <v>-1.737817156665325E-2</v>
      </c>
      <c r="CM75" s="30">
        <f t="shared" si="70"/>
        <v>0.21311475409836067</v>
      </c>
      <c r="CN75" s="30">
        <f>IFERROR('Tabela '!$AO75/'Tabela '!$AK75,"")</f>
        <v>8.9005235602094238E-2</v>
      </c>
      <c r="CO75" s="30">
        <f>IFERROR('Tabela '!$AP75/'Tabela '!$AL75,"")</f>
        <v>5.7692307692307696E-3</v>
      </c>
      <c r="CP75" s="30">
        <f>IFERROR('Tabela '!$CO75-'Tabela '!$CN75,"")</f>
        <v>-8.3236004832863475E-2</v>
      </c>
      <c r="CQ75" s="30">
        <f t="shared" si="71"/>
        <v>0.21311475409836067</v>
      </c>
      <c r="CR75" s="30">
        <f>IFERROR('Tabela '!$AQ75/'Tabela '!$AK75,"")</f>
        <v>7.0680628272251314E-2</v>
      </c>
      <c r="CS75" s="30">
        <f>IFERROR('Tabela '!$AR75/'Tabela '!$AL75,"")</f>
        <v>0.13653846153846153</v>
      </c>
      <c r="CT75" s="30">
        <f>IFERROR('Tabela '!$CS75-'Tabela '!$CR75,"")</f>
        <v>6.5857833266210211E-2</v>
      </c>
      <c r="CU75" s="30">
        <f t="shared" si="72"/>
        <v>1.6296296296296298</v>
      </c>
      <c r="CV75" s="35">
        <f>IFERROR('Tabela '!$AS75/'Tabela '!$K75,"")</f>
        <v>14.717229536348025</v>
      </c>
      <c r="CW75" s="35">
        <f>IFERROR('Tabela '!$AV75/'Tabela '!$J75,"")</f>
        <v>30.166009104704099</v>
      </c>
      <c r="CX75" s="30">
        <f>IFERROR('Tabela '!$AV75/'Tabela '!$AS75-1,"")</f>
        <v>0.93296643459997664</v>
      </c>
      <c r="CY75" s="34">
        <f>IFERROR('Tabela '!$CW75/'Tabela '!$CV75-1,"")</f>
        <v>1.0497070477973653</v>
      </c>
      <c r="CZ75" s="30">
        <f>IFERROR('Tabela '!$AU75/'Tabela '!$AT75,"")</f>
        <v>0.25433229303547961</v>
      </c>
      <c r="DA75" s="30">
        <f t="shared" si="73"/>
        <v>5.3359344852720487E-2</v>
      </c>
      <c r="DB75" s="30">
        <f t="shared" si="74"/>
        <v>-0.20097294818275913</v>
      </c>
      <c r="DC75" s="36">
        <f t="shared" si="75"/>
        <v>130.38947368421051</v>
      </c>
      <c r="DD75" s="36">
        <f t="shared" si="76"/>
        <v>64.649350649350652</v>
      </c>
      <c r="DE75" s="30">
        <f t="shared" si="77"/>
        <v>-0.50418274709870725</v>
      </c>
      <c r="DH75" s="23"/>
      <c r="DQ75" s="23"/>
      <c r="DR75" s="23"/>
      <c r="DU75" s="23"/>
      <c r="DV75" s="23"/>
      <c r="DX75" s="23"/>
      <c r="EA75" s="23"/>
      <c r="EB75" s="23"/>
    </row>
    <row r="76" spans="1:132" ht="13.8" x14ac:dyDescent="0.25">
      <c r="A76" s="11" t="s">
        <v>133</v>
      </c>
      <c r="B76" s="11">
        <v>43</v>
      </c>
      <c r="C76" s="11">
        <v>4304200</v>
      </c>
      <c r="D76" s="11">
        <v>430420</v>
      </c>
      <c r="E76" s="54" t="s">
        <v>764</v>
      </c>
      <c r="F76" s="54" t="s">
        <v>770</v>
      </c>
      <c r="G76" s="54" t="s">
        <v>771</v>
      </c>
      <c r="H76" s="12" t="s">
        <v>202</v>
      </c>
      <c r="I76" s="13">
        <v>943.94500000000005</v>
      </c>
      <c r="J76" s="14">
        <v>31421</v>
      </c>
      <c r="K76" s="13">
        <v>30171</v>
      </c>
      <c r="L76" s="13">
        <v>2053</v>
      </c>
      <c r="M76" s="13">
        <v>42</v>
      </c>
      <c r="N76" s="13">
        <v>9096</v>
      </c>
      <c r="O76" s="13">
        <v>10474</v>
      </c>
      <c r="P76" s="13">
        <v>16642</v>
      </c>
      <c r="Q76" s="15">
        <v>7597</v>
      </c>
      <c r="R76" s="15">
        <v>943</v>
      </c>
      <c r="S76" s="15">
        <v>31884266</v>
      </c>
      <c r="T76" s="13">
        <v>26336</v>
      </c>
      <c r="U76" s="16">
        <v>15715</v>
      </c>
      <c r="V76" s="15">
        <v>7527</v>
      </c>
      <c r="W76" s="15">
        <v>9775</v>
      </c>
      <c r="X76" s="15">
        <v>1246</v>
      </c>
      <c r="Y76" s="15">
        <v>3060</v>
      </c>
      <c r="Z76" s="15">
        <v>4306</v>
      </c>
      <c r="AA76" s="13">
        <v>14752</v>
      </c>
      <c r="AB76" s="15">
        <v>1014</v>
      </c>
      <c r="AC76" s="15">
        <v>11</v>
      </c>
      <c r="AD76" s="15">
        <v>10441</v>
      </c>
      <c r="AE76" s="15">
        <v>291</v>
      </c>
      <c r="AF76" s="15">
        <v>32</v>
      </c>
      <c r="AG76" s="17">
        <v>0.91198359659781292</v>
      </c>
      <c r="AH76" s="15">
        <v>4693</v>
      </c>
      <c r="AI76" s="15">
        <v>931</v>
      </c>
      <c r="AJ76" s="13">
        <v>19600</v>
      </c>
      <c r="AK76" s="13">
        <v>3768</v>
      </c>
      <c r="AL76" s="13">
        <v>5134</v>
      </c>
      <c r="AM76" s="13">
        <v>1069</v>
      </c>
      <c r="AN76" s="13">
        <v>2210</v>
      </c>
      <c r="AO76" s="13">
        <v>51</v>
      </c>
      <c r="AP76" s="13">
        <v>83</v>
      </c>
      <c r="AQ76" s="13">
        <v>1018</v>
      </c>
      <c r="AR76" s="13">
        <v>2127</v>
      </c>
      <c r="AS76" s="13">
        <v>383562</v>
      </c>
      <c r="AT76" s="13">
        <v>361220</v>
      </c>
      <c r="AU76" s="13">
        <v>43066</v>
      </c>
      <c r="AV76" s="13">
        <v>832090</v>
      </c>
      <c r="AW76" s="13">
        <v>776587</v>
      </c>
      <c r="AX76" s="13">
        <v>140372</v>
      </c>
      <c r="AY76" s="18">
        <f>'Tabela '!$L76/'Tabela '!$J76</f>
        <v>6.5338467903631334E-2</v>
      </c>
      <c r="AZ76" s="18">
        <f>'Tabela '!$M76/'Tabela '!$J76</f>
        <v>1.3366856560898762E-3</v>
      </c>
      <c r="BA76" s="18">
        <f t="shared" si="39"/>
        <v>2.0457866536775452E-2</v>
      </c>
      <c r="BB76" s="18">
        <f t="shared" si="40"/>
        <v>0.54656892200456675</v>
      </c>
      <c r="BC76" s="18">
        <f t="shared" si="41"/>
        <v>0.62937146977526737</v>
      </c>
      <c r="BD76" s="18">
        <f>'Tabela '!$BC76-'Tabela '!$BB76</f>
        <v>8.2802547770700619E-2</v>
      </c>
      <c r="BE76" s="18">
        <f t="shared" si="42"/>
        <v>0.28948792209032176</v>
      </c>
      <c r="BF76" s="18">
        <f t="shared" si="43"/>
        <v>0.3333439419496515</v>
      </c>
      <c r="BG76" s="18">
        <f t="shared" si="44"/>
        <v>0.241780974507495</v>
      </c>
      <c r="BH76" s="16">
        <f t="shared" si="45"/>
        <v>4196.9548505989205</v>
      </c>
      <c r="BI76" s="37">
        <f t="shared" si="46"/>
        <v>1014.7438337417651</v>
      </c>
      <c r="BJ76" s="17">
        <f t="shared" si="47"/>
        <v>3.8318290088812511E-2</v>
      </c>
      <c r="BK76" s="17">
        <f t="shared" si="48"/>
        <v>0.12412794524154272</v>
      </c>
      <c r="BL76" s="18">
        <f>IFERROR('Tabela '!$J76/'Tabela '!$K76-1,"")</f>
        <v>4.143051274402576E-2</v>
      </c>
      <c r="BM76" s="17">
        <f t="shared" si="49"/>
        <v>0.52086440621789132</v>
      </c>
      <c r="BN76" s="19">
        <f>IFERROR('Tabela '!$J76/'Tabela '!$I76,"")</f>
        <v>33.286897012008112</v>
      </c>
      <c r="BO76" s="18">
        <f t="shared" si="50"/>
        <v>8.8016403402187082E-2</v>
      </c>
      <c r="BP76" s="18">
        <f t="shared" si="51"/>
        <v>0.17819714459295261</v>
      </c>
      <c r="BQ76" s="18">
        <f t="shared" si="52"/>
        <v>3.5350850546780076E-2</v>
      </c>
      <c r="BR76" s="17">
        <v>0.47070000000000001</v>
      </c>
      <c r="BS76" s="18">
        <f t="shared" si="53"/>
        <v>3.8502430133657353E-2</v>
      </c>
      <c r="BT76" s="18">
        <f t="shared" si="54"/>
        <v>4.1767922235722964E-4</v>
      </c>
      <c r="BU76" s="18">
        <f t="shared" si="55"/>
        <v>2.7870893592567763E-2</v>
      </c>
      <c r="BV76" s="18">
        <f t="shared" si="56"/>
        <v>3.0648405325160426E-3</v>
      </c>
      <c r="BW76" s="18">
        <f t="shared" si="57"/>
        <v>0.32398660965828113</v>
      </c>
      <c r="BX76" s="18">
        <f t="shared" si="58"/>
        <v>4.1297935103244837E-2</v>
      </c>
      <c r="BY76" s="18">
        <f t="shared" si="59"/>
        <v>0.10142189519737496</v>
      </c>
      <c r="BZ76" s="18">
        <f t="shared" si="60"/>
        <v>0.1427198303006198</v>
      </c>
      <c r="CA76" s="18">
        <f>IFERROR('Tabela '!$V76/'Tabela '!$K76,"")</f>
        <v>0.24947797553942527</v>
      </c>
      <c r="CB76" s="18">
        <f t="shared" si="61"/>
        <v>0.48894633919989394</v>
      </c>
      <c r="CC76" s="20">
        <f>IFERROR('Tabela '!$AJ76/'Tabela '!$K76,"")</f>
        <v>0.64963043982632329</v>
      </c>
      <c r="CD76" s="21">
        <f>IFERROR('Tabela '!$AJ76/'Tabela '!$AK76,"")</f>
        <v>5.2016985138004248</v>
      </c>
      <c r="CE76" s="20">
        <f t="shared" si="62"/>
        <v>0.80775510204081635</v>
      </c>
      <c r="CF76" s="18">
        <f t="shared" si="63"/>
        <v>0.12488813761559113</v>
      </c>
      <c r="CG76" s="18">
        <f t="shared" si="64"/>
        <v>0.1633939085325101</v>
      </c>
      <c r="CH76" s="18">
        <f t="shared" si="65"/>
        <v>0.36252653927813161</v>
      </c>
      <c r="CI76" s="18">
        <f t="shared" si="66"/>
        <v>3.8505770916918966E-2</v>
      </c>
      <c r="CJ76" s="17">
        <f t="shared" si="67"/>
        <v>0.28370488322717624</v>
      </c>
      <c r="CK76" s="17">
        <f t="shared" si="68"/>
        <v>0.43046357615894038</v>
      </c>
      <c r="CL76" s="17">
        <f t="shared" si="69"/>
        <v>0.14675869293176413</v>
      </c>
      <c r="CM76" s="17">
        <f t="shared" si="70"/>
        <v>1.067352666043031</v>
      </c>
      <c r="CN76" s="17">
        <f>IFERROR('Tabela '!$AO76/'Tabela '!$AK76,"")</f>
        <v>1.3535031847133758E-2</v>
      </c>
      <c r="CO76" s="17">
        <f>IFERROR('Tabela '!$AP76/'Tabela '!$AL76,"")</f>
        <v>1.6166731593299573E-2</v>
      </c>
      <c r="CP76" s="17">
        <f>IFERROR('Tabela '!$CO76-'Tabela '!$CN76,"")</f>
        <v>2.6316997461658144E-3</v>
      </c>
      <c r="CQ76" s="17">
        <f t="shared" si="71"/>
        <v>1.067352666043031</v>
      </c>
      <c r="CR76" s="17">
        <f>IFERROR('Tabela '!$AQ76/'Tabela '!$AK76,"")</f>
        <v>0.27016985138004246</v>
      </c>
      <c r="CS76" s="17">
        <f>IFERROR('Tabela '!$AR76/'Tabela '!$AL76,"")</f>
        <v>0.41429684456564081</v>
      </c>
      <c r="CT76" s="17">
        <f>IFERROR('Tabela '!$CS76-'Tabela '!$CR76,"")</f>
        <v>0.14412699318559835</v>
      </c>
      <c r="CU76" s="17">
        <f t="shared" si="72"/>
        <v>1.0893909626719056</v>
      </c>
      <c r="CV76" s="21">
        <f>IFERROR('Tabela '!$AS76/'Tabela '!$K76,"")</f>
        <v>12.712936263299195</v>
      </c>
      <c r="CW76" s="21">
        <f>IFERROR('Tabela '!$AV76/'Tabela '!$J76,"")</f>
        <v>26.481970656567263</v>
      </c>
      <c r="CX76" s="17">
        <f>IFERROR('Tabela '!$AV76/'Tabela '!$AS76-1,"")</f>
        <v>1.1693754855799061</v>
      </c>
      <c r="CY76" s="20">
        <f>IFERROR('Tabela '!$CW76/'Tabela '!$CV76-1,"")</f>
        <v>1.083072714917773</v>
      </c>
      <c r="CZ76" s="17">
        <f>IFERROR('Tabela '!$AU76/'Tabela '!$AT76,"")</f>
        <v>0.11922374176402192</v>
      </c>
      <c r="DA76" s="17">
        <f t="shared" si="73"/>
        <v>0.18075502165243559</v>
      </c>
      <c r="DB76" s="17">
        <f t="shared" si="74"/>
        <v>6.153127988841367E-2</v>
      </c>
      <c r="DC76" s="22">
        <f t="shared" si="75"/>
        <v>38.451785714285712</v>
      </c>
      <c r="DD76" s="22">
        <f t="shared" si="76"/>
        <v>61.217618839947669</v>
      </c>
      <c r="DE76" s="17">
        <f t="shared" si="77"/>
        <v>0.59206179122141345</v>
      </c>
      <c r="DH76" s="23"/>
      <c r="DQ76" s="23"/>
      <c r="DR76" s="23"/>
      <c r="DU76" s="23"/>
      <c r="DV76" s="23"/>
      <c r="DX76" s="23"/>
      <c r="EA76" s="23"/>
      <c r="EB76" s="23"/>
    </row>
    <row r="77" spans="1:132" ht="13.8" x14ac:dyDescent="0.25">
      <c r="A77" s="24" t="s">
        <v>133</v>
      </c>
      <c r="B77" s="24">
        <v>43</v>
      </c>
      <c r="C77" s="24">
        <v>4304309</v>
      </c>
      <c r="D77" s="24">
        <v>430430</v>
      </c>
      <c r="E77" s="55" t="s">
        <v>728</v>
      </c>
      <c r="F77" s="55" t="s">
        <v>736</v>
      </c>
      <c r="G77" s="55" t="s">
        <v>737</v>
      </c>
      <c r="H77" s="25" t="s">
        <v>203</v>
      </c>
      <c r="I77" s="26">
        <v>246.27600000000001</v>
      </c>
      <c r="J77" s="27">
        <v>6151</v>
      </c>
      <c r="K77" s="26">
        <v>6535</v>
      </c>
      <c r="L77" s="26">
        <v>342</v>
      </c>
      <c r="M77" s="26">
        <v>1</v>
      </c>
      <c r="N77" s="26">
        <v>2871</v>
      </c>
      <c r="O77" s="26">
        <v>3228</v>
      </c>
      <c r="P77" s="26">
        <v>4597</v>
      </c>
      <c r="Q77" s="28">
        <v>1022</v>
      </c>
      <c r="R77" s="28">
        <v>81</v>
      </c>
      <c r="S77" s="28">
        <v>4094177</v>
      </c>
      <c r="T77" s="26">
        <v>5873</v>
      </c>
      <c r="U77" s="29">
        <v>1846</v>
      </c>
      <c r="V77" s="28">
        <v>1411</v>
      </c>
      <c r="W77" s="28">
        <v>1807</v>
      </c>
      <c r="X77" s="28">
        <v>15</v>
      </c>
      <c r="Y77" s="28">
        <v>137</v>
      </c>
      <c r="Z77" s="28">
        <v>152</v>
      </c>
      <c r="AA77" s="26">
        <v>3318</v>
      </c>
      <c r="AB77" s="28">
        <v>260</v>
      </c>
      <c r="AC77" s="28">
        <v>3</v>
      </c>
      <c r="AD77" s="28">
        <v>2162</v>
      </c>
      <c r="AE77" s="28">
        <v>43</v>
      </c>
      <c r="AF77" s="28">
        <v>5</v>
      </c>
      <c r="AG77" s="30">
        <v>0.96798910267325045</v>
      </c>
      <c r="AH77" s="28">
        <v>871</v>
      </c>
      <c r="AI77" s="28">
        <v>266</v>
      </c>
      <c r="AJ77" s="26">
        <v>4643</v>
      </c>
      <c r="AK77" s="26">
        <v>750</v>
      </c>
      <c r="AL77" s="26">
        <v>1166</v>
      </c>
      <c r="AM77" s="26">
        <v>172</v>
      </c>
      <c r="AN77" s="26">
        <v>397</v>
      </c>
      <c r="AO77" s="26">
        <v>31</v>
      </c>
      <c r="AP77" s="26">
        <v>30</v>
      </c>
      <c r="AQ77" s="26">
        <v>141</v>
      </c>
      <c r="AR77" s="26">
        <v>367</v>
      </c>
      <c r="AS77" s="26">
        <v>125680</v>
      </c>
      <c r="AT77" s="26">
        <v>119016</v>
      </c>
      <c r="AU77" s="26">
        <v>31212</v>
      </c>
      <c r="AV77" s="26">
        <v>237985</v>
      </c>
      <c r="AW77" s="26">
        <v>222840</v>
      </c>
      <c r="AX77" s="26">
        <v>24534</v>
      </c>
      <c r="AY77" s="31">
        <f>'Tabela '!$L77/'Tabela '!$J77</f>
        <v>5.5600715330840517E-2</v>
      </c>
      <c r="AZ77" s="31">
        <f>'Tabela '!$M77/'Tabela '!$J77</f>
        <v>1.6257519102584944E-4</v>
      </c>
      <c r="BA77" s="31">
        <f t="shared" si="39"/>
        <v>2.9239766081871343E-3</v>
      </c>
      <c r="BB77" s="31">
        <f t="shared" si="40"/>
        <v>0.62453774200565582</v>
      </c>
      <c r="BC77" s="31">
        <f t="shared" si="41"/>
        <v>0.70219708505547096</v>
      </c>
      <c r="BD77" s="31">
        <f>'Tabela '!$BC77-'Tabela '!$BB77</f>
        <v>7.7659343049815144E-2</v>
      </c>
      <c r="BE77" s="31">
        <f t="shared" si="42"/>
        <v>0.46675337343521378</v>
      </c>
      <c r="BF77" s="31">
        <f t="shared" si="43"/>
        <v>0.524792716631442</v>
      </c>
      <c r="BG77" s="31">
        <f t="shared" si="44"/>
        <v>0.16615184522841814</v>
      </c>
      <c r="BH77" s="29">
        <f t="shared" si="45"/>
        <v>4006.0440313111544</v>
      </c>
      <c r="BI77" s="32">
        <f t="shared" si="46"/>
        <v>665.61160786863923</v>
      </c>
      <c r="BJ77" s="30">
        <f t="shared" si="47"/>
        <v>1.7203508624493141E-2</v>
      </c>
      <c r="BK77" s="30">
        <f t="shared" si="48"/>
        <v>7.9256360078277882E-2</v>
      </c>
      <c r="BL77" s="31">
        <f>IFERROR('Tabela '!$J77/'Tabela '!$K77-1,"")</f>
        <v>-5.8760520275439987E-2</v>
      </c>
      <c r="BM77" s="30">
        <f t="shared" si="49"/>
        <v>0.2824789594491201</v>
      </c>
      <c r="BN77" s="33">
        <f>IFERROR('Tabela '!$J77/'Tabela '!$I77,"")</f>
        <v>24.976043138592473</v>
      </c>
      <c r="BO77" s="31">
        <f t="shared" si="50"/>
        <v>3.2010897326749554E-2</v>
      </c>
      <c r="BP77" s="31">
        <f t="shared" si="51"/>
        <v>0.14830580623190873</v>
      </c>
      <c r="BQ77" s="31">
        <f t="shared" si="52"/>
        <v>4.5292014302741358E-2</v>
      </c>
      <c r="BR77" s="30">
        <v>0.44829999999999998</v>
      </c>
      <c r="BS77" s="31">
        <f t="shared" si="53"/>
        <v>4.4270389919972758E-2</v>
      </c>
      <c r="BT77" s="31">
        <f t="shared" si="54"/>
        <v>5.1081219138430101E-4</v>
      </c>
      <c r="BU77" s="31">
        <f t="shared" si="55"/>
        <v>1.9888991674375578E-2</v>
      </c>
      <c r="BV77" s="31">
        <f t="shared" si="56"/>
        <v>2.3126734505087882E-3</v>
      </c>
      <c r="BW77" s="31">
        <f t="shared" si="57"/>
        <v>0.27651109410864577</v>
      </c>
      <c r="BX77" s="31">
        <f t="shared" si="58"/>
        <v>2.2953328232593728E-3</v>
      </c>
      <c r="BY77" s="31">
        <f t="shared" si="59"/>
        <v>2.0964039785768936E-2</v>
      </c>
      <c r="BZ77" s="31">
        <f t="shared" si="60"/>
        <v>2.3259372609028307E-2</v>
      </c>
      <c r="CA77" s="31">
        <f>IFERROR('Tabela '!$V77/'Tabela '!$K77,"")</f>
        <v>0.21591430757459831</v>
      </c>
      <c r="CB77" s="31">
        <f t="shared" si="61"/>
        <v>0.50772762050497322</v>
      </c>
      <c r="CC77" s="34">
        <f>IFERROR('Tabela '!$AJ77/'Tabela '!$K77,"")</f>
        <v>0.71048201989288451</v>
      </c>
      <c r="CD77" s="35">
        <f>IFERROR('Tabela '!$AJ77/'Tabela '!$AK77,"")</f>
        <v>6.190666666666667</v>
      </c>
      <c r="CE77" s="34">
        <f t="shared" si="62"/>
        <v>0.83846650872280848</v>
      </c>
      <c r="CF77" s="31">
        <f t="shared" si="63"/>
        <v>0.11476664116296863</v>
      </c>
      <c r="CG77" s="31">
        <f t="shared" si="64"/>
        <v>0.18956267273614047</v>
      </c>
      <c r="CH77" s="31">
        <f t="shared" si="65"/>
        <v>0.55466666666666664</v>
      </c>
      <c r="CI77" s="31">
        <f t="shared" si="66"/>
        <v>7.4796031573171842E-2</v>
      </c>
      <c r="CJ77" s="30">
        <f t="shared" si="67"/>
        <v>0.22933333333333333</v>
      </c>
      <c r="CK77" s="30">
        <f t="shared" si="68"/>
        <v>0.34048027444253859</v>
      </c>
      <c r="CL77" s="30">
        <f t="shared" si="69"/>
        <v>0.11114694110920526</v>
      </c>
      <c r="CM77" s="30">
        <f t="shared" si="70"/>
        <v>1.308139534883721</v>
      </c>
      <c r="CN77" s="30">
        <f>IFERROR('Tabela '!$AO77/'Tabela '!$AK77,"")</f>
        <v>4.1333333333333333E-2</v>
      </c>
      <c r="CO77" s="30">
        <f>IFERROR('Tabela '!$AP77/'Tabela '!$AL77,"")</f>
        <v>2.5728987993138937E-2</v>
      </c>
      <c r="CP77" s="30">
        <f>IFERROR('Tabela '!$CO77-'Tabela '!$CN77,"")</f>
        <v>-1.5604345340194396E-2</v>
      </c>
      <c r="CQ77" s="30">
        <f t="shared" si="71"/>
        <v>1.308139534883721</v>
      </c>
      <c r="CR77" s="30">
        <f>IFERROR('Tabela '!$AQ77/'Tabela '!$AK77,"")</f>
        <v>0.188</v>
      </c>
      <c r="CS77" s="30">
        <f>IFERROR('Tabela '!$AR77/'Tabela '!$AL77,"")</f>
        <v>0.31475128644939965</v>
      </c>
      <c r="CT77" s="30">
        <f>IFERROR('Tabela '!$CS77-'Tabela '!$CR77,"")</f>
        <v>0.12675128644939965</v>
      </c>
      <c r="CU77" s="30">
        <f t="shared" si="72"/>
        <v>1.602836879432624</v>
      </c>
      <c r="CV77" s="35">
        <f>IFERROR('Tabela '!$AS77/'Tabela '!$K77,"")</f>
        <v>19.231828615149198</v>
      </c>
      <c r="CW77" s="35">
        <f>IFERROR('Tabela '!$AV77/'Tabela '!$J77,"")</f>
        <v>38.690456836286785</v>
      </c>
      <c r="CX77" s="30">
        <f>IFERROR('Tabela '!$AV77/'Tabela '!$AS77-1,"")</f>
        <v>0.89357893061744109</v>
      </c>
      <c r="CY77" s="34">
        <f>IFERROR('Tabela '!$CW77/'Tabela '!$CV77-1,"")</f>
        <v>1.0117929298626205</v>
      </c>
      <c r="CZ77" s="30">
        <f>IFERROR('Tabela '!$AU77/'Tabela '!$AT77,"")</f>
        <v>0.26225045372050815</v>
      </c>
      <c r="DA77" s="30">
        <f t="shared" si="73"/>
        <v>0.11009693053311793</v>
      </c>
      <c r="DB77" s="30">
        <f t="shared" si="74"/>
        <v>-0.15215352318739023</v>
      </c>
      <c r="DC77" s="36">
        <f t="shared" si="75"/>
        <v>153.7536945812808</v>
      </c>
      <c r="DD77" s="36">
        <f t="shared" si="76"/>
        <v>57.456674473067913</v>
      </c>
      <c r="DE77" s="30">
        <f t="shared" si="77"/>
        <v>-0.62630703197383109</v>
      </c>
      <c r="DH77" s="23"/>
      <c r="DQ77" s="23"/>
      <c r="DR77" s="23"/>
      <c r="DU77" s="23"/>
      <c r="DV77" s="23"/>
      <c r="DX77" s="23"/>
      <c r="EA77" s="23"/>
      <c r="EB77" s="23"/>
    </row>
    <row r="78" spans="1:132" ht="13.8" x14ac:dyDescent="0.25">
      <c r="A78" s="11" t="s">
        <v>133</v>
      </c>
      <c r="B78" s="11">
        <v>43</v>
      </c>
      <c r="C78" s="11">
        <v>4304358</v>
      </c>
      <c r="D78" s="11">
        <v>430435</v>
      </c>
      <c r="E78" s="54" t="s">
        <v>751</v>
      </c>
      <c r="F78" s="54" t="s">
        <v>752</v>
      </c>
      <c r="G78" s="54" t="s">
        <v>727</v>
      </c>
      <c r="H78" s="12" t="s">
        <v>204</v>
      </c>
      <c r="I78" s="13">
        <v>933.83399999999995</v>
      </c>
      <c r="J78" s="14">
        <v>9647</v>
      </c>
      <c r="K78" s="13">
        <v>8771</v>
      </c>
      <c r="L78" s="13">
        <v>591</v>
      </c>
      <c r="M78" s="13">
        <v>8</v>
      </c>
      <c r="N78" s="13">
        <v>1637</v>
      </c>
      <c r="O78" s="13">
        <v>2005</v>
      </c>
      <c r="P78" s="13">
        <v>5529</v>
      </c>
      <c r="Q78" s="15">
        <v>3137</v>
      </c>
      <c r="R78" s="15">
        <v>632</v>
      </c>
      <c r="S78" s="15">
        <v>14054418</v>
      </c>
      <c r="T78" s="13">
        <v>7363</v>
      </c>
      <c r="U78" s="16">
        <v>2598</v>
      </c>
      <c r="V78" s="15">
        <v>2425</v>
      </c>
      <c r="W78" s="15">
        <v>1557</v>
      </c>
      <c r="X78" s="15">
        <v>675</v>
      </c>
      <c r="Y78" s="15">
        <v>1392</v>
      </c>
      <c r="Z78" s="15">
        <v>2067</v>
      </c>
      <c r="AA78" s="13">
        <v>4481</v>
      </c>
      <c r="AB78" s="15">
        <v>257</v>
      </c>
      <c r="AC78" s="15">
        <v>6</v>
      </c>
      <c r="AD78" s="15">
        <v>2829</v>
      </c>
      <c r="AE78" s="15">
        <v>104</v>
      </c>
      <c r="AF78" s="15">
        <v>16</v>
      </c>
      <c r="AG78" s="17">
        <v>0.94974874371859297</v>
      </c>
      <c r="AH78" s="15">
        <v>1772</v>
      </c>
      <c r="AI78" s="15">
        <v>237</v>
      </c>
      <c r="AJ78" s="13">
        <v>4640</v>
      </c>
      <c r="AK78" s="13">
        <v>2754</v>
      </c>
      <c r="AL78" s="13">
        <v>2533</v>
      </c>
      <c r="AM78" s="13">
        <v>596</v>
      </c>
      <c r="AN78" s="13">
        <v>505</v>
      </c>
      <c r="AO78" s="13">
        <v>498</v>
      </c>
      <c r="AP78" s="13">
        <v>283</v>
      </c>
      <c r="AQ78" s="13">
        <v>98</v>
      </c>
      <c r="AR78" s="13">
        <v>222</v>
      </c>
      <c r="AS78" s="13">
        <v>659547</v>
      </c>
      <c r="AT78" s="13">
        <v>630614</v>
      </c>
      <c r="AU78" s="13">
        <v>534006</v>
      </c>
      <c r="AV78" s="13">
        <v>630090</v>
      </c>
      <c r="AW78" s="13">
        <v>507979</v>
      </c>
      <c r="AX78" s="13">
        <v>237319</v>
      </c>
      <c r="AY78" s="18">
        <f>'Tabela '!$L78/'Tabela '!$J78</f>
        <v>6.1262568674199235E-2</v>
      </c>
      <c r="AZ78" s="18">
        <f>'Tabela '!$M78/'Tabela '!$J78</f>
        <v>8.2927334922773923E-4</v>
      </c>
      <c r="BA78" s="18">
        <f t="shared" si="39"/>
        <v>1.3536379018612521E-2</v>
      </c>
      <c r="BB78" s="18">
        <f t="shared" si="40"/>
        <v>0.29607523964550553</v>
      </c>
      <c r="BC78" s="18">
        <f t="shared" si="41"/>
        <v>0.36263338759269309</v>
      </c>
      <c r="BD78" s="18">
        <f>'Tabela '!$BC78-'Tabela '!$BB78</f>
        <v>6.6558147947187563E-2</v>
      </c>
      <c r="BE78" s="18">
        <f t="shared" si="42"/>
        <v>0.16969005908572612</v>
      </c>
      <c r="BF78" s="18">
        <f t="shared" si="43"/>
        <v>0.20783663315020215</v>
      </c>
      <c r="BG78" s="18">
        <f t="shared" si="44"/>
        <v>0.32517881206592725</v>
      </c>
      <c r="BH78" s="16">
        <f t="shared" si="45"/>
        <v>4480.2097545425568</v>
      </c>
      <c r="BI78" s="37">
        <f t="shared" si="46"/>
        <v>1456.8692857883279</v>
      </c>
      <c r="BJ78" s="17">
        <f t="shared" si="47"/>
        <v>2.2305413512355377E-2</v>
      </c>
      <c r="BK78" s="17">
        <f t="shared" si="48"/>
        <v>0.20146636914249283</v>
      </c>
      <c r="BL78" s="18">
        <f>IFERROR('Tabela '!$J78/'Tabela '!$K78-1,"")</f>
        <v>9.987458670619076E-2</v>
      </c>
      <c r="BM78" s="17">
        <f t="shared" si="49"/>
        <v>0.29620339756014136</v>
      </c>
      <c r="BN78" s="19">
        <f>IFERROR('Tabela '!$J78/'Tabela '!$I78,"")</f>
        <v>10.330529837208754</v>
      </c>
      <c r="BO78" s="18">
        <f t="shared" si="50"/>
        <v>5.0251256281407031E-2</v>
      </c>
      <c r="BP78" s="18">
        <f t="shared" si="51"/>
        <v>0.2406627733260899</v>
      </c>
      <c r="BQ78" s="18">
        <f t="shared" si="52"/>
        <v>3.2187966861333697E-2</v>
      </c>
      <c r="BR78" s="17">
        <v>0.51649999999999996</v>
      </c>
      <c r="BS78" s="18">
        <f t="shared" si="53"/>
        <v>3.4904250984652996E-2</v>
      </c>
      <c r="BT78" s="18">
        <f t="shared" si="54"/>
        <v>8.1488523699578975E-4</v>
      </c>
      <c r="BU78" s="18">
        <f t="shared" si="55"/>
        <v>3.6762106751502301E-2</v>
      </c>
      <c r="BV78" s="18">
        <f t="shared" si="56"/>
        <v>5.6557087310003537E-3</v>
      </c>
      <c r="BW78" s="18">
        <f t="shared" si="57"/>
        <v>0.17751681678257894</v>
      </c>
      <c r="BX78" s="18">
        <f t="shared" si="58"/>
        <v>7.6958157564701854E-2</v>
      </c>
      <c r="BY78" s="18">
        <f t="shared" si="59"/>
        <v>0.15870482271120739</v>
      </c>
      <c r="BZ78" s="18">
        <f t="shared" si="60"/>
        <v>0.23566298027590926</v>
      </c>
      <c r="CA78" s="18">
        <f>IFERROR('Tabela '!$V78/'Tabela '!$K78,"")</f>
        <v>0.2764793068065215</v>
      </c>
      <c r="CB78" s="18">
        <f t="shared" si="61"/>
        <v>0.5108881541443393</v>
      </c>
      <c r="CC78" s="20">
        <f>IFERROR('Tabela '!$AJ78/'Tabela '!$K78,"")</f>
        <v>0.52901607570402465</v>
      </c>
      <c r="CD78" s="21">
        <f>IFERROR('Tabela '!$AJ78/'Tabela '!$AK78,"")</f>
        <v>1.6848220769789397</v>
      </c>
      <c r="CE78" s="20">
        <f t="shared" si="62"/>
        <v>0.4064655172413793</v>
      </c>
      <c r="CF78" s="18">
        <f t="shared" si="63"/>
        <v>0.31398928286398359</v>
      </c>
      <c r="CG78" s="18">
        <f t="shared" si="64"/>
        <v>0.26256867419923291</v>
      </c>
      <c r="CH78" s="18">
        <f t="shared" si="65"/>
        <v>-8.0246913580246937E-2</v>
      </c>
      <c r="CI78" s="18">
        <f t="shared" si="66"/>
        <v>-5.1420608664750678E-2</v>
      </c>
      <c r="CJ78" s="17">
        <f t="shared" si="67"/>
        <v>0.21641249092229484</v>
      </c>
      <c r="CK78" s="17">
        <f t="shared" si="68"/>
        <v>0.19936833793920253</v>
      </c>
      <c r="CL78" s="17">
        <f t="shared" si="69"/>
        <v>-1.7044152983092309E-2</v>
      </c>
      <c r="CM78" s="17">
        <f t="shared" si="70"/>
        <v>-0.15268456375838924</v>
      </c>
      <c r="CN78" s="17">
        <f>IFERROR('Tabela '!$AO78/'Tabela '!$AK78,"")</f>
        <v>0.18082788671023964</v>
      </c>
      <c r="CO78" s="17">
        <f>IFERROR('Tabela '!$AP78/'Tabela '!$AL78,"")</f>
        <v>0.1117252270035531</v>
      </c>
      <c r="CP78" s="17">
        <f>IFERROR('Tabela '!$CO78-'Tabela '!$CN78,"")</f>
        <v>-6.9102659706686539E-2</v>
      </c>
      <c r="CQ78" s="17">
        <f t="shared" si="71"/>
        <v>-0.15268456375838924</v>
      </c>
      <c r="CR78" s="17">
        <f>IFERROR('Tabela '!$AQ78/'Tabela '!$AK78,"")</f>
        <v>3.5584604212055192E-2</v>
      </c>
      <c r="CS78" s="17">
        <f>IFERROR('Tabela '!$AR78/'Tabela '!$AL78,"")</f>
        <v>8.7643110935649429E-2</v>
      </c>
      <c r="CT78" s="17">
        <f>IFERROR('Tabela '!$CS78-'Tabela '!$CR78,"")</f>
        <v>5.2058506723594238E-2</v>
      </c>
      <c r="CU78" s="17">
        <f t="shared" si="72"/>
        <v>1.2653061224489797</v>
      </c>
      <c r="CV78" s="21">
        <f>IFERROR('Tabela '!$AS78/'Tabela '!$K78,"")</f>
        <v>75.196328810853956</v>
      </c>
      <c r="CW78" s="21">
        <f>IFERROR('Tabela '!$AV78/'Tabela '!$J78,"")</f>
        <v>65.314605576863272</v>
      </c>
      <c r="CX78" s="17">
        <f>IFERROR('Tabela '!$AV78/'Tabela '!$AS78-1,"")</f>
        <v>-4.4662472879112514E-2</v>
      </c>
      <c r="CY78" s="20">
        <f>IFERROR('Tabela '!$CW78/'Tabela '!$CV78-1,"")</f>
        <v>-0.13141230948716665</v>
      </c>
      <c r="CZ78" s="17">
        <f>IFERROR('Tabela '!$AU78/'Tabela '!$AT78,"")</f>
        <v>0.84680327426920432</v>
      </c>
      <c r="DA78" s="17">
        <f t="shared" si="73"/>
        <v>0.46718269849737881</v>
      </c>
      <c r="DB78" s="17">
        <f t="shared" si="74"/>
        <v>-0.37962057577182551</v>
      </c>
      <c r="DC78" s="22">
        <f t="shared" si="75"/>
        <v>488.12248628884828</v>
      </c>
      <c r="DD78" s="22">
        <f t="shared" si="76"/>
        <v>301.16624365482232</v>
      </c>
      <c r="DE78" s="17">
        <f t="shared" si="77"/>
        <v>-0.38301092017996874</v>
      </c>
      <c r="DH78" s="23"/>
      <c r="DQ78" s="23"/>
      <c r="DR78" s="23"/>
      <c r="DU78" s="23"/>
      <c r="DV78" s="23"/>
      <c r="DX78" s="23"/>
      <c r="EA78" s="23"/>
      <c r="EB78" s="23"/>
    </row>
    <row r="79" spans="1:132" ht="13.8" x14ac:dyDescent="0.25">
      <c r="A79" s="24" t="s">
        <v>133</v>
      </c>
      <c r="B79" s="24">
        <v>43</v>
      </c>
      <c r="C79" s="24">
        <v>4304408</v>
      </c>
      <c r="D79" s="24">
        <v>430440</v>
      </c>
      <c r="E79" s="55" t="s">
        <v>746</v>
      </c>
      <c r="F79" s="55" t="s">
        <v>788</v>
      </c>
      <c r="G79" s="55" t="s">
        <v>787</v>
      </c>
      <c r="H79" s="25" t="s">
        <v>205</v>
      </c>
      <c r="I79" s="26">
        <v>253.77199999999999</v>
      </c>
      <c r="J79" s="27">
        <v>45488</v>
      </c>
      <c r="K79" s="26">
        <v>39229</v>
      </c>
      <c r="L79" s="26">
        <v>5394</v>
      </c>
      <c r="M79" s="26">
        <v>158</v>
      </c>
      <c r="N79" s="26">
        <v>14323</v>
      </c>
      <c r="O79" s="26">
        <v>16873</v>
      </c>
      <c r="P79" s="26">
        <v>21917</v>
      </c>
      <c r="Q79" s="28">
        <v>12786</v>
      </c>
      <c r="R79" s="28">
        <v>2003</v>
      </c>
      <c r="S79" s="28">
        <v>54472541</v>
      </c>
      <c r="T79" s="26">
        <v>33311</v>
      </c>
      <c r="U79" s="29">
        <v>35831</v>
      </c>
      <c r="V79" s="28">
        <v>11165</v>
      </c>
      <c r="W79" s="28">
        <v>7078</v>
      </c>
      <c r="X79" s="28">
        <v>1503</v>
      </c>
      <c r="Y79" s="28">
        <v>5194</v>
      </c>
      <c r="Z79" s="28">
        <v>6697</v>
      </c>
      <c r="AA79" s="26">
        <v>19120</v>
      </c>
      <c r="AB79" s="28">
        <v>370</v>
      </c>
      <c r="AC79" s="28">
        <v>30</v>
      </c>
      <c r="AD79" s="28">
        <v>12938</v>
      </c>
      <c r="AE79" s="28">
        <v>60</v>
      </c>
      <c r="AF79" s="28">
        <v>131</v>
      </c>
      <c r="AG79" s="30">
        <v>0.96106391282159043</v>
      </c>
      <c r="AH79" s="28">
        <v>7478</v>
      </c>
      <c r="AI79" s="28">
        <v>2162</v>
      </c>
      <c r="AJ79" s="26">
        <v>23914</v>
      </c>
      <c r="AK79" s="26">
        <v>7768</v>
      </c>
      <c r="AL79" s="26">
        <v>9493</v>
      </c>
      <c r="AM79" s="26">
        <v>2463</v>
      </c>
      <c r="AN79" s="26">
        <v>1768</v>
      </c>
      <c r="AO79" s="26">
        <v>448</v>
      </c>
      <c r="AP79" s="26">
        <v>368</v>
      </c>
      <c r="AQ79" s="26">
        <v>2015</v>
      </c>
      <c r="AR79" s="26">
        <v>1400</v>
      </c>
      <c r="AS79" s="26">
        <v>508128</v>
      </c>
      <c r="AT79" s="26">
        <v>470940</v>
      </c>
      <c r="AU79" s="26">
        <v>120556</v>
      </c>
      <c r="AV79" s="26">
        <v>1129075</v>
      </c>
      <c r="AW79" s="26">
        <v>1032969</v>
      </c>
      <c r="AX79" s="26">
        <v>190554</v>
      </c>
      <c r="AY79" s="31">
        <f>'Tabela '!$L79/'Tabela '!$J79</f>
        <v>0.11858072458670418</v>
      </c>
      <c r="AZ79" s="31">
        <f>'Tabela '!$M79/'Tabela '!$J79</f>
        <v>3.4734435455504747E-3</v>
      </c>
      <c r="BA79" s="31">
        <f t="shared" si="39"/>
        <v>2.9291805710048201E-2</v>
      </c>
      <c r="BB79" s="31">
        <f t="shared" si="40"/>
        <v>0.65351097321713736</v>
      </c>
      <c r="BC79" s="31">
        <f t="shared" si="41"/>
        <v>0.76985901355112474</v>
      </c>
      <c r="BD79" s="31">
        <f>'Tabela '!$BC79-'Tabela '!$BB79</f>
        <v>0.11634804033398738</v>
      </c>
      <c r="BE79" s="31">
        <f t="shared" si="42"/>
        <v>0.31487425255012313</v>
      </c>
      <c r="BF79" s="31">
        <f t="shared" si="43"/>
        <v>0.37093299331691876</v>
      </c>
      <c r="BG79" s="31">
        <f t="shared" si="44"/>
        <v>0.28108512135068592</v>
      </c>
      <c r="BH79" s="29">
        <f t="shared" si="45"/>
        <v>4260.3269982793681</v>
      </c>
      <c r="BI79" s="32">
        <f t="shared" si="46"/>
        <v>1197.5145313049595</v>
      </c>
      <c r="BJ79" s="30">
        <f t="shared" si="47"/>
        <v>4.8245281314350241E-2</v>
      </c>
      <c r="BK79" s="30">
        <f t="shared" si="48"/>
        <v>0.15665571719067731</v>
      </c>
      <c r="BL79" s="31">
        <f>IFERROR('Tabela '!$J79/'Tabela '!$K79-1,"")</f>
        <v>0.15955033266206131</v>
      </c>
      <c r="BM79" s="30">
        <f t="shared" si="49"/>
        <v>0.91338040735170412</v>
      </c>
      <c r="BN79" s="33">
        <f>IFERROR('Tabela '!$J79/'Tabela '!$I79,"")</f>
        <v>179.24751351606955</v>
      </c>
      <c r="BO79" s="31">
        <f t="shared" si="50"/>
        <v>3.8936087178409573E-2</v>
      </c>
      <c r="BP79" s="31">
        <f t="shared" si="51"/>
        <v>0.22449040857374442</v>
      </c>
      <c r="BQ79" s="31">
        <f t="shared" si="52"/>
        <v>6.4903485335174566E-2</v>
      </c>
      <c r="BR79" s="30">
        <v>0.48609999999999998</v>
      </c>
      <c r="BS79" s="31">
        <f t="shared" si="53"/>
        <v>1.1107441986130707E-2</v>
      </c>
      <c r="BT79" s="31">
        <f t="shared" si="54"/>
        <v>9.0060340428086815E-4</v>
      </c>
      <c r="BU79" s="31">
        <f t="shared" si="55"/>
        <v>4.637501932292472E-3</v>
      </c>
      <c r="BV79" s="31">
        <f t="shared" si="56"/>
        <v>1.0125212552171897E-2</v>
      </c>
      <c r="BW79" s="31">
        <f t="shared" si="57"/>
        <v>0.18042774478064696</v>
      </c>
      <c r="BX79" s="31">
        <f t="shared" si="58"/>
        <v>3.8313492569272731E-2</v>
      </c>
      <c r="BY79" s="31">
        <f t="shared" si="59"/>
        <v>0.13240204950419332</v>
      </c>
      <c r="BZ79" s="31">
        <f t="shared" si="60"/>
        <v>0.17071554207346606</v>
      </c>
      <c r="CA79" s="31">
        <f>IFERROR('Tabela '!$V79/'Tabela '!$K79,"")</f>
        <v>0.28461087460807055</v>
      </c>
      <c r="CB79" s="31">
        <f t="shared" si="61"/>
        <v>0.48739452955721535</v>
      </c>
      <c r="CC79" s="34">
        <f>IFERROR('Tabela '!$AJ79/'Tabela '!$K79,"")</f>
        <v>0.60960004078615315</v>
      </c>
      <c r="CD79" s="35">
        <f>IFERROR('Tabela '!$AJ79/'Tabela '!$AK79,"")</f>
        <v>3.0785272914521111</v>
      </c>
      <c r="CE79" s="34">
        <f t="shared" si="62"/>
        <v>0.67516935686208912</v>
      </c>
      <c r="CF79" s="31">
        <f t="shared" si="63"/>
        <v>0.1980167733054628</v>
      </c>
      <c r="CG79" s="31">
        <f t="shared" si="64"/>
        <v>0.20869240239183962</v>
      </c>
      <c r="CH79" s="31">
        <f t="shared" si="65"/>
        <v>0.2220648815653965</v>
      </c>
      <c r="CI79" s="31">
        <f t="shared" si="66"/>
        <v>1.0675629086376814E-2</v>
      </c>
      <c r="CJ79" s="30">
        <f t="shared" si="67"/>
        <v>0.31707003089598351</v>
      </c>
      <c r="CK79" s="30">
        <f t="shared" si="68"/>
        <v>0.18624249446960919</v>
      </c>
      <c r="CL79" s="30">
        <f t="shared" si="69"/>
        <v>-0.13082753642637432</v>
      </c>
      <c r="CM79" s="30">
        <f t="shared" si="70"/>
        <v>-0.28217620787657327</v>
      </c>
      <c r="CN79" s="30">
        <f>IFERROR('Tabela '!$AO79/'Tabela '!$AK79,"")</f>
        <v>5.7672502574665295E-2</v>
      </c>
      <c r="CO79" s="30">
        <f>IFERROR('Tabela '!$AP79/'Tabela '!$AL79,"")</f>
        <v>3.8765406088696934E-2</v>
      </c>
      <c r="CP79" s="30">
        <f>IFERROR('Tabela '!$CO79-'Tabela '!$CN79,"")</f>
        <v>-1.8907096485968361E-2</v>
      </c>
      <c r="CQ79" s="30">
        <f t="shared" si="71"/>
        <v>-0.28217620787657327</v>
      </c>
      <c r="CR79" s="30">
        <f>IFERROR('Tabela '!$AQ79/'Tabela '!$AK79,"")</f>
        <v>0.25939752832131824</v>
      </c>
      <c r="CS79" s="30">
        <f>IFERROR('Tabela '!$AR79/'Tabela '!$AL79,"")</f>
        <v>0.14747708838091225</v>
      </c>
      <c r="CT79" s="30">
        <f>IFERROR('Tabela '!$CS79-'Tabela '!$CR79,"")</f>
        <v>-0.11192043994040599</v>
      </c>
      <c r="CU79" s="30">
        <f t="shared" si="72"/>
        <v>-0.30521091811414391</v>
      </c>
      <c r="CV79" s="35">
        <f>IFERROR('Tabela '!$AS79/'Tabela '!$K79,"")</f>
        <v>12.952866501822632</v>
      </c>
      <c r="CW79" s="35">
        <f>IFERROR('Tabela '!$AV79/'Tabela '!$J79,"")</f>
        <v>24.821381463243053</v>
      </c>
      <c r="CX79" s="30">
        <f>IFERROR('Tabela '!$AV79/'Tabela '!$AS79-1,"")</f>
        <v>1.222028701429561</v>
      </c>
      <c r="CY79" s="34">
        <f>IFERROR('Tabela '!$CW79/'Tabela '!$CV79-1,"")</f>
        <v>0.9162848207962595</v>
      </c>
      <c r="CZ79" s="30">
        <f>IFERROR('Tabela '!$AU79/'Tabela '!$AT79,"")</f>
        <v>0.25599014736484477</v>
      </c>
      <c r="DA79" s="30">
        <f t="shared" si="73"/>
        <v>0.18447213807965196</v>
      </c>
      <c r="DB79" s="30">
        <f t="shared" si="74"/>
        <v>-7.1518009285192807E-2</v>
      </c>
      <c r="DC79" s="36">
        <f t="shared" si="75"/>
        <v>41.413947097217452</v>
      </c>
      <c r="DD79" s="36">
        <f t="shared" si="76"/>
        <v>89.210674157303373</v>
      </c>
      <c r="DE79" s="30">
        <f t="shared" si="77"/>
        <v>1.154121507613973</v>
      </c>
      <c r="DH79" s="23"/>
      <c r="DQ79" s="23"/>
      <c r="DR79" s="23"/>
      <c r="DU79" s="23"/>
      <c r="DV79" s="23"/>
      <c r="DX79" s="23"/>
      <c r="EA79" s="23"/>
      <c r="EB79" s="23"/>
    </row>
    <row r="80" spans="1:132" ht="13.8" x14ac:dyDescent="0.25">
      <c r="A80" s="11" t="s">
        <v>133</v>
      </c>
      <c r="B80" s="11">
        <v>43</v>
      </c>
      <c r="C80" s="11">
        <v>4304507</v>
      </c>
      <c r="D80" s="11">
        <v>430450</v>
      </c>
      <c r="E80" s="54" t="s">
        <v>751</v>
      </c>
      <c r="F80" s="54" t="s">
        <v>768</v>
      </c>
      <c r="G80" s="54" t="s">
        <v>753</v>
      </c>
      <c r="H80" s="12" t="s">
        <v>206</v>
      </c>
      <c r="I80" s="13">
        <v>3525.2930000000001</v>
      </c>
      <c r="J80" s="14">
        <v>56211</v>
      </c>
      <c r="K80" s="13">
        <v>53259</v>
      </c>
      <c r="L80" s="13">
        <v>2088</v>
      </c>
      <c r="M80" s="13">
        <v>49</v>
      </c>
      <c r="N80" s="13">
        <v>14769</v>
      </c>
      <c r="O80" s="13">
        <v>18428</v>
      </c>
      <c r="P80" s="13">
        <v>31214</v>
      </c>
      <c r="Q80" s="15">
        <v>15333</v>
      </c>
      <c r="R80" s="15">
        <v>1774</v>
      </c>
      <c r="S80" s="15">
        <v>65466959</v>
      </c>
      <c r="T80" s="13">
        <v>46504</v>
      </c>
      <c r="U80" s="16">
        <v>19694</v>
      </c>
      <c r="V80" s="15">
        <v>12795</v>
      </c>
      <c r="W80" s="15">
        <v>23387</v>
      </c>
      <c r="X80" s="15">
        <v>2836</v>
      </c>
      <c r="Y80" s="15">
        <v>1895</v>
      </c>
      <c r="Z80" s="15">
        <v>4731</v>
      </c>
      <c r="AA80" s="13">
        <v>26856</v>
      </c>
      <c r="AB80" s="15">
        <v>2037</v>
      </c>
      <c r="AC80" s="15">
        <v>17</v>
      </c>
      <c r="AD80" s="15">
        <v>17601</v>
      </c>
      <c r="AE80" s="15">
        <v>843</v>
      </c>
      <c r="AF80" s="15">
        <v>49</v>
      </c>
      <c r="AG80" s="17">
        <v>0.91540512644073624</v>
      </c>
      <c r="AH80" s="15">
        <v>7581</v>
      </c>
      <c r="AI80" s="15">
        <v>1620</v>
      </c>
      <c r="AJ80" s="13">
        <v>31148</v>
      </c>
      <c r="AK80" s="13">
        <v>4431</v>
      </c>
      <c r="AL80" s="13">
        <v>5207</v>
      </c>
      <c r="AM80" s="13">
        <v>272</v>
      </c>
      <c r="AN80" s="13">
        <v>257</v>
      </c>
      <c r="AO80" s="13">
        <v>107</v>
      </c>
      <c r="AP80" s="13">
        <v>39</v>
      </c>
      <c r="AQ80" s="13">
        <v>165</v>
      </c>
      <c r="AR80" s="13">
        <v>218</v>
      </c>
      <c r="AS80" s="13">
        <v>478822</v>
      </c>
      <c r="AT80" s="13">
        <v>452892</v>
      </c>
      <c r="AU80" s="13">
        <v>23023</v>
      </c>
      <c r="AV80" s="13">
        <v>1113646</v>
      </c>
      <c r="AW80" s="13">
        <v>1048400</v>
      </c>
      <c r="AX80" s="13">
        <v>42377</v>
      </c>
      <c r="AY80" s="18">
        <f>'Tabela '!$L80/'Tabela '!$J80</f>
        <v>3.7145754389710198E-2</v>
      </c>
      <c r="AZ80" s="18">
        <f>'Tabela '!$M80/'Tabela '!$J80</f>
        <v>8.7171550052480835E-4</v>
      </c>
      <c r="BA80" s="18">
        <f t="shared" si="39"/>
        <v>2.3467432950191571E-2</v>
      </c>
      <c r="BB80" s="18">
        <f t="shared" si="40"/>
        <v>0.4731530723393349</v>
      </c>
      <c r="BC80" s="18">
        <f t="shared" si="41"/>
        <v>0.59037611328250139</v>
      </c>
      <c r="BD80" s="18">
        <f>'Tabela '!$BC80-'Tabela '!$BB80</f>
        <v>0.11722304094316649</v>
      </c>
      <c r="BE80" s="18">
        <f t="shared" si="42"/>
        <v>0.26274216790307947</v>
      </c>
      <c r="BF80" s="18">
        <f t="shared" si="43"/>
        <v>0.32783618864635033</v>
      </c>
      <c r="BG80" s="18">
        <f t="shared" si="44"/>
        <v>0.27277579121524259</v>
      </c>
      <c r="BH80" s="16">
        <f t="shared" si="45"/>
        <v>4269.6771016761231</v>
      </c>
      <c r="BI80" s="37">
        <f t="shared" si="46"/>
        <v>1164.6645496433082</v>
      </c>
      <c r="BJ80" s="17">
        <f t="shared" si="47"/>
        <v>5.8786148381083397E-2</v>
      </c>
      <c r="BK80" s="17">
        <f t="shared" si="48"/>
        <v>0.11569816735146417</v>
      </c>
      <c r="BL80" s="18">
        <f>IFERROR('Tabela '!$J80/'Tabela '!$K80-1,"")</f>
        <v>5.5427251732101723E-2</v>
      </c>
      <c r="BM80" s="17">
        <f t="shared" si="49"/>
        <v>0.36977787791734729</v>
      </c>
      <c r="BN80" s="19">
        <f>IFERROR('Tabela '!$J80/'Tabela '!$I80,"")</f>
        <v>15.94505761648748</v>
      </c>
      <c r="BO80" s="18">
        <f t="shared" si="50"/>
        <v>8.4594873559263761E-2</v>
      </c>
      <c r="BP80" s="18">
        <f t="shared" si="51"/>
        <v>0.16301823499053844</v>
      </c>
      <c r="BQ80" s="18">
        <f t="shared" si="52"/>
        <v>3.4835713056941338E-2</v>
      </c>
      <c r="BR80" s="17">
        <v>0.50339999999999996</v>
      </c>
      <c r="BS80" s="18">
        <f t="shared" si="53"/>
        <v>4.3802683640116982E-2</v>
      </c>
      <c r="BT80" s="18">
        <f t="shared" si="54"/>
        <v>3.6555995183210044E-4</v>
      </c>
      <c r="BU80" s="18">
        <f t="shared" si="55"/>
        <v>4.7895005965570135E-2</v>
      </c>
      <c r="BV80" s="18">
        <f t="shared" si="56"/>
        <v>2.7839327310948242E-3</v>
      </c>
      <c r="BW80" s="18">
        <f t="shared" si="57"/>
        <v>0.43911827109033214</v>
      </c>
      <c r="BX80" s="18">
        <f t="shared" si="58"/>
        <v>5.3249216094932314E-2</v>
      </c>
      <c r="BY80" s="18">
        <f t="shared" si="59"/>
        <v>3.5580840796860622E-2</v>
      </c>
      <c r="BZ80" s="18">
        <f t="shared" si="60"/>
        <v>8.8830056891792936E-2</v>
      </c>
      <c r="CA80" s="18">
        <f>IFERROR('Tabela '!$V80/'Tabela '!$K80,"")</f>
        <v>0.24024108601363151</v>
      </c>
      <c r="CB80" s="18">
        <f t="shared" si="61"/>
        <v>0.50425280234326597</v>
      </c>
      <c r="CC80" s="20">
        <f>IFERROR('Tabela '!$AJ80/'Tabela '!$K80,"")</f>
        <v>0.58484012091853022</v>
      </c>
      <c r="CD80" s="21">
        <f>IFERROR('Tabela '!$AJ80/'Tabela '!$AK80,"")</f>
        <v>7.0295644324080344</v>
      </c>
      <c r="CE80" s="20">
        <f t="shared" si="62"/>
        <v>0.8577436753563632</v>
      </c>
      <c r="CF80" s="18">
        <f t="shared" si="63"/>
        <v>8.3197206106010252E-2</v>
      </c>
      <c r="CG80" s="18">
        <f t="shared" si="64"/>
        <v>9.2633114514952583E-2</v>
      </c>
      <c r="CH80" s="18">
        <f t="shared" si="65"/>
        <v>0.17512976754682907</v>
      </c>
      <c r="CI80" s="18">
        <f t="shared" si="66"/>
        <v>9.4359084089423312E-3</v>
      </c>
      <c r="CJ80" s="17">
        <f t="shared" si="67"/>
        <v>6.1385691717445276E-2</v>
      </c>
      <c r="CK80" s="17">
        <f t="shared" si="68"/>
        <v>4.9356635298636452E-2</v>
      </c>
      <c r="CL80" s="17">
        <f t="shared" si="69"/>
        <v>-1.2029056418808824E-2</v>
      </c>
      <c r="CM80" s="17">
        <f t="shared" si="70"/>
        <v>-5.5147058823529438E-2</v>
      </c>
      <c r="CN80" s="17">
        <f>IFERROR('Tabela '!$AO80/'Tabela '!$AK80,"")</f>
        <v>2.4148047844730309E-2</v>
      </c>
      <c r="CO80" s="17">
        <f>IFERROR('Tabela '!$AP80/'Tabela '!$AL80,"")</f>
        <v>7.4899174188592281E-3</v>
      </c>
      <c r="CP80" s="17">
        <f>IFERROR('Tabela '!$CO80-'Tabela '!$CN80,"")</f>
        <v>-1.6658130425871082E-2</v>
      </c>
      <c r="CQ80" s="17">
        <f t="shared" si="71"/>
        <v>-5.5147058823529438E-2</v>
      </c>
      <c r="CR80" s="17">
        <f>IFERROR('Tabela '!$AQ80/'Tabela '!$AK80,"")</f>
        <v>3.7237643872714964E-2</v>
      </c>
      <c r="CS80" s="17">
        <f>IFERROR('Tabela '!$AR80/'Tabela '!$AL80,"")</f>
        <v>4.1866717879777221E-2</v>
      </c>
      <c r="CT80" s="17">
        <f>IFERROR('Tabela '!$CS80-'Tabela '!$CR80,"")</f>
        <v>4.6290740070622574E-3</v>
      </c>
      <c r="CU80" s="17">
        <f t="shared" si="72"/>
        <v>0.32121212121212128</v>
      </c>
      <c r="CV80" s="21">
        <f>IFERROR('Tabela '!$AS80/'Tabela '!$K80,"")</f>
        <v>8.9904429298334545</v>
      </c>
      <c r="CW80" s="21">
        <f>IFERROR('Tabela '!$AV80/'Tabela '!$J80,"")</f>
        <v>19.811887353009197</v>
      </c>
      <c r="CX80" s="17">
        <f>IFERROR('Tabela '!$AV80/'Tabela '!$AS80-1,"")</f>
        <v>1.3258037433534802</v>
      </c>
      <c r="CY80" s="20">
        <f>IFERROR('Tabela '!$CW80/'Tabela '!$CV80-1,"")</f>
        <v>1.2036608771817439</v>
      </c>
      <c r="CZ80" s="17">
        <f>IFERROR('Tabela '!$AU80/'Tabela '!$AT80,"")</f>
        <v>5.083551928495094E-2</v>
      </c>
      <c r="DA80" s="17">
        <f t="shared" si="73"/>
        <v>4.0420640976726444E-2</v>
      </c>
      <c r="DB80" s="17">
        <f t="shared" si="74"/>
        <v>-1.0414878308224497E-2</v>
      </c>
      <c r="DC80" s="22">
        <f t="shared" si="75"/>
        <v>60.746701846965699</v>
      </c>
      <c r="DD80" s="22">
        <f t="shared" si="76"/>
        <v>143.16554054054055</v>
      </c>
      <c r="DE80" s="17">
        <f t="shared" si="77"/>
        <v>1.356762362197145</v>
      </c>
      <c r="DH80" s="23"/>
      <c r="DQ80" s="23"/>
      <c r="DR80" s="23"/>
      <c r="DU80" s="23"/>
      <c r="DV80" s="23"/>
      <c r="DX80" s="23"/>
      <c r="EA80" s="23"/>
      <c r="EB80" s="23"/>
    </row>
    <row r="81" spans="1:132" ht="13.8" x14ac:dyDescent="0.25">
      <c r="A81" s="24" t="s">
        <v>133</v>
      </c>
      <c r="B81" s="24">
        <v>43</v>
      </c>
      <c r="C81" s="24">
        <v>4304606</v>
      </c>
      <c r="D81" s="24">
        <v>430460</v>
      </c>
      <c r="E81" s="55" t="s">
        <v>746</v>
      </c>
      <c r="F81" s="55" t="s">
        <v>749</v>
      </c>
      <c r="G81" s="55" t="s">
        <v>761</v>
      </c>
      <c r="H81" s="25" t="s">
        <v>207</v>
      </c>
      <c r="I81" s="26">
        <v>131.096</v>
      </c>
      <c r="J81" s="27">
        <v>348208</v>
      </c>
      <c r="K81" s="26">
        <v>323827</v>
      </c>
      <c r="L81" s="26">
        <v>30405</v>
      </c>
      <c r="M81" s="26">
        <v>1202</v>
      </c>
      <c r="N81" s="26">
        <v>102663</v>
      </c>
      <c r="O81" s="26">
        <v>119862</v>
      </c>
      <c r="P81" s="26">
        <v>183023</v>
      </c>
      <c r="Q81" s="28">
        <v>97235</v>
      </c>
      <c r="R81" s="28">
        <v>16724</v>
      </c>
      <c r="S81" s="28">
        <v>421162203</v>
      </c>
      <c r="T81" s="26">
        <v>278480</v>
      </c>
      <c r="U81" s="29">
        <v>323827</v>
      </c>
      <c r="V81" s="28">
        <v>93300</v>
      </c>
      <c r="W81" s="28">
        <v>60836</v>
      </c>
      <c r="X81" s="28">
        <v>19575</v>
      </c>
      <c r="Y81" s="28">
        <v>26809</v>
      </c>
      <c r="Z81" s="28">
        <v>46384</v>
      </c>
      <c r="AA81" s="26">
        <v>155936</v>
      </c>
      <c r="AB81" s="28">
        <v>1543</v>
      </c>
      <c r="AC81" s="28">
        <v>244</v>
      </c>
      <c r="AD81" s="28">
        <v>103967</v>
      </c>
      <c r="AE81" s="28">
        <v>554</v>
      </c>
      <c r="AF81" s="28">
        <v>1138</v>
      </c>
      <c r="AG81" s="30">
        <v>0.97489586325768463</v>
      </c>
      <c r="AH81" s="28">
        <v>56943</v>
      </c>
      <c r="AI81" s="28">
        <v>21959</v>
      </c>
      <c r="AJ81" s="26">
        <v>187976</v>
      </c>
      <c r="AK81" s="26">
        <v>85640</v>
      </c>
      <c r="AL81" s="26">
        <v>81403</v>
      </c>
      <c r="AM81" s="26">
        <v>24068</v>
      </c>
      <c r="AN81" s="26">
        <v>14963</v>
      </c>
      <c r="AO81" s="26">
        <v>6176</v>
      </c>
      <c r="AP81" s="26">
        <v>3536</v>
      </c>
      <c r="AQ81" s="26">
        <v>17892</v>
      </c>
      <c r="AR81" s="26">
        <v>11427</v>
      </c>
      <c r="AS81" s="26">
        <v>12718014</v>
      </c>
      <c r="AT81" s="26">
        <v>10066412</v>
      </c>
      <c r="AU81" s="26">
        <v>3684935</v>
      </c>
      <c r="AV81" s="26">
        <v>19177607</v>
      </c>
      <c r="AW81" s="26">
        <v>16581211</v>
      </c>
      <c r="AX81" s="26">
        <v>5746385</v>
      </c>
      <c r="AY81" s="31">
        <f>'Tabela '!$L81/'Tabela '!$J81</f>
        <v>8.7318499287782014E-2</v>
      </c>
      <c r="AZ81" s="31">
        <f>'Tabela '!$M81/'Tabela '!$J81</f>
        <v>3.4519597481964801E-3</v>
      </c>
      <c r="BA81" s="31">
        <f t="shared" si="39"/>
        <v>3.9532971550731787E-2</v>
      </c>
      <c r="BB81" s="31">
        <f t="shared" si="40"/>
        <v>0.56092950066385094</v>
      </c>
      <c r="BC81" s="31">
        <f t="shared" si="41"/>
        <v>0.65490129655835605</v>
      </c>
      <c r="BD81" s="31">
        <f>'Tabela '!$BC81-'Tabela '!$BB81</f>
        <v>9.3971795894505106E-2</v>
      </c>
      <c r="BE81" s="31">
        <f t="shared" si="42"/>
        <v>0.29483239902586961</v>
      </c>
      <c r="BF81" s="31">
        <f t="shared" si="43"/>
        <v>0.3442252906308873</v>
      </c>
      <c r="BG81" s="31">
        <f t="shared" si="44"/>
        <v>0.27924401507145152</v>
      </c>
      <c r="BH81" s="29">
        <f t="shared" si="45"/>
        <v>4331.3848202807631</v>
      </c>
      <c r="BI81" s="32">
        <f t="shared" si="46"/>
        <v>1209.5132880347378</v>
      </c>
      <c r="BJ81" s="30">
        <f t="shared" si="47"/>
        <v>2.1961144735106939E-2</v>
      </c>
      <c r="BK81" s="30">
        <f t="shared" si="48"/>
        <v>0.17199568056769682</v>
      </c>
      <c r="BL81" s="31">
        <f>IFERROR('Tabela '!$J81/'Tabela '!$K81-1,"")</f>
        <v>7.5290201249432531E-2</v>
      </c>
      <c r="BM81" s="30">
        <f t="shared" si="49"/>
        <v>1</v>
      </c>
      <c r="BN81" s="33">
        <f>IFERROR('Tabela '!$J81/'Tabela '!$I81,"")</f>
        <v>2656.1298590346005</v>
      </c>
      <c r="BO81" s="31">
        <f t="shared" si="50"/>
        <v>2.5104136742315375E-2</v>
      </c>
      <c r="BP81" s="31">
        <f t="shared" si="51"/>
        <v>0.20447787991956334</v>
      </c>
      <c r="BQ81" s="31">
        <f t="shared" si="52"/>
        <v>7.8853059465670783E-2</v>
      </c>
      <c r="BR81" s="30">
        <v>0.51780000000000004</v>
      </c>
      <c r="BS81" s="31">
        <f t="shared" si="53"/>
        <v>5.5407928756104566E-3</v>
      </c>
      <c r="BT81" s="31">
        <f t="shared" si="54"/>
        <v>8.7618500430910659E-4</v>
      </c>
      <c r="BU81" s="31">
        <f t="shared" si="55"/>
        <v>5.3286138870987905E-3</v>
      </c>
      <c r="BV81" s="31">
        <f t="shared" si="56"/>
        <v>1.094578087277694E-2</v>
      </c>
      <c r="BW81" s="31">
        <f t="shared" si="57"/>
        <v>0.18786574312827528</v>
      </c>
      <c r="BX81" s="31">
        <f t="shared" si="58"/>
        <v>6.0448943417318504E-2</v>
      </c>
      <c r="BY81" s="31">
        <f t="shared" si="59"/>
        <v>8.2788031881220525E-2</v>
      </c>
      <c r="BZ81" s="31">
        <f t="shared" si="60"/>
        <v>0.14323697529853902</v>
      </c>
      <c r="CA81" s="31">
        <f>IFERROR('Tabela '!$V81/'Tabela '!$K81,"")</f>
        <v>0.28811680310783228</v>
      </c>
      <c r="CB81" s="31">
        <f t="shared" si="61"/>
        <v>0.48154106976873456</v>
      </c>
      <c r="CC81" s="34">
        <f>IFERROR('Tabela '!$AJ81/'Tabela '!$K81,"")</f>
        <v>0.58048278864949499</v>
      </c>
      <c r="CD81" s="35">
        <f>IFERROR('Tabela '!$AJ81/'Tabela '!$AK81,"")</f>
        <v>2.1949556282111162</v>
      </c>
      <c r="CE81" s="34">
        <f t="shared" si="62"/>
        <v>0.54440992467123461</v>
      </c>
      <c r="CF81" s="31">
        <f t="shared" si="63"/>
        <v>0.26446219740787519</v>
      </c>
      <c r="CG81" s="31">
        <f t="shared" si="64"/>
        <v>0.23377693792216148</v>
      </c>
      <c r="CH81" s="31">
        <f t="shared" si="65"/>
        <v>-4.9474544605324633E-2</v>
      </c>
      <c r="CI81" s="31">
        <f t="shared" si="66"/>
        <v>-3.0685259485713712E-2</v>
      </c>
      <c r="CJ81" s="30">
        <f t="shared" si="67"/>
        <v>0.28103689864549275</v>
      </c>
      <c r="CK81" s="30">
        <f t="shared" si="68"/>
        <v>0.1838138643538936</v>
      </c>
      <c r="CL81" s="30">
        <f t="shared" si="69"/>
        <v>-9.7223034291599147E-2</v>
      </c>
      <c r="CM81" s="30">
        <f t="shared" si="70"/>
        <v>-0.37830314110021601</v>
      </c>
      <c r="CN81" s="30">
        <f>IFERROR('Tabela '!$AO81/'Tabela '!$AK81,"")</f>
        <v>7.2115833722559558E-2</v>
      </c>
      <c r="CO81" s="30">
        <f>IFERROR('Tabela '!$AP81/'Tabela '!$AL81,"")</f>
        <v>4.343820252324853E-2</v>
      </c>
      <c r="CP81" s="30">
        <f>IFERROR('Tabela '!$CO81-'Tabela '!$CN81,"")</f>
        <v>-2.8677631199311028E-2</v>
      </c>
      <c r="CQ81" s="30">
        <f t="shared" si="71"/>
        <v>-0.37830314110021601</v>
      </c>
      <c r="CR81" s="30">
        <f>IFERROR('Tabela '!$AQ81/'Tabela '!$AK81,"")</f>
        <v>0.20892106492293322</v>
      </c>
      <c r="CS81" s="30">
        <f>IFERROR('Tabela '!$AR81/'Tabela '!$AL81,"")</f>
        <v>0.14037566183064507</v>
      </c>
      <c r="CT81" s="30">
        <f>IFERROR('Tabela '!$CS81-'Tabela '!$CR81,"")</f>
        <v>-6.8545403092288154E-2</v>
      </c>
      <c r="CU81" s="30">
        <f t="shared" si="72"/>
        <v>-0.36133467471495639</v>
      </c>
      <c r="CV81" s="35">
        <f>IFERROR('Tabela '!$AS81/'Tabela '!$K81,"")</f>
        <v>39.274100059599725</v>
      </c>
      <c r="CW81" s="35">
        <f>IFERROR('Tabela '!$AV81/'Tabela '!$J81,"")</f>
        <v>55.075147612921015</v>
      </c>
      <c r="CX81" s="30">
        <f>IFERROR('Tabela '!$AV81/'Tabela '!$AS81-1,"")</f>
        <v>0.50790893924161429</v>
      </c>
      <c r="CY81" s="34">
        <f>IFERROR('Tabela '!$CW81/'Tabela '!$CV81-1,"")</f>
        <v>0.40232742518205855</v>
      </c>
      <c r="CZ81" s="30">
        <f>IFERROR('Tabela '!$AU81/'Tabela '!$AT81,"")</f>
        <v>0.36606240634696852</v>
      </c>
      <c r="DA81" s="30">
        <f t="shared" si="73"/>
        <v>0.34656003110991107</v>
      </c>
      <c r="DB81" s="30">
        <f t="shared" si="74"/>
        <v>-1.9502375237057445E-2</v>
      </c>
      <c r="DC81" s="36">
        <f t="shared" si="75"/>
        <v>121.8401997090332</v>
      </c>
      <c r="DD81" s="36">
        <f t="shared" si="76"/>
        <v>310.63219633493702</v>
      </c>
      <c r="DE81" s="30">
        <f t="shared" si="77"/>
        <v>1.5495049833860937</v>
      </c>
      <c r="DH81" s="23"/>
      <c r="DQ81" s="23"/>
      <c r="DR81" s="23"/>
      <c r="DU81" s="23"/>
      <c r="DV81" s="23"/>
      <c r="DX81" s="23"/>
      <c r="EA81" s="23"/>
      <c r="EB81" s="23"/>
    </row>
    <row r="82" spans="1:132" ht="13.8" x14ac:dyDescent="0.25">
      <c r="A82" s="11" t="s">
        <v>133</v>
      </c>
      <c r="B82" s="11">
        <v>43</v>
      </c>
      <c r="C82" s="11">
        <v>4304614</v>
      </c>
      <c r="D82" s="11">
        <v>430461</v>
      </c>
      <c r="E82" s="54" t="s">
        <v>764</v>
      </c>
      <c r="F82" s="54" t="s">
        <v>765</v>
      </c>
      <c r="G82" s="54" t="s">
        <v>756</v>
      </c>
      <c r="H82" s="12" t="s">
        <v>208</v>
      </c>
      <c r="I82" s="13">
        <v>81.819000000000003</v>
      </c>
      <c r="J82" s="14">
        <v>1705</v>
      </c>
      <c r="K82" s="13">
        <v>1807</v>
      </c>
      <c r="L82" s="13">
        <v>105</v>
      </c>
      <c r="M82" s="13">
        <v>3</v>
      </c>
      <c r="N82" s="13">
        <v>519</v>
      </c>
      <c r="O82" s="13">
        <v>646</v>
      </c>
      <c r="P82" s="13">
        <v>1412</v>
      </c>
      <c r="Q82" s="15">
        <v>445</v>
      </c>
      <c r="R82" s="15">
        <v>24</v>
      </c>
      <c r="S82" s="15">
        <v>1798224</v>
      </c>
      <c r="T82" s="13">
        <v>1646</v>
      </c>
      <c r="U82" s="16">
        <v>411</v>
      </c>
      <c r="V82" s="15">
        <v>410</v>
      </c>
      <c r="W82" s="15">
        <v>253</v>
      </c>
      <c r="X82" s="15">
        <v>19</v>
      </c>
      <c r="Y82" s="15">
        <v>47</v>
      </c>
      <c r="Z82" s="15">
        <v>66</v>
      </c>
      <c r="AA82" s="13">
        <v>959</v>
      </c>
      <c r="AB82" s="15">
        <v>41</v>
      </c>
      <c r="AC82" s="15">
        <v>2</v>
      </c>
      <c r="AD82" s="15">
        <v>601</v>
      </c>
      <c r="AE82" s="15">
        <v>10</v>
      </c>
      <c r="AF82" s="15">
        <v>6</v>
      </c>
      <c r="AG82" s="17">
        <v>0.89975698663426484</v>
      </c>
      <c r="AH82" s="15">
        <v>327</v>
      </c>
      <c r="AI82" s="15">
        <v>16</v>
      </c>
      <c r="AJ82" s="13">
        <v>1215</v>
      </c>
      <c r="AK82" s="13">
        <v>140</v>
      </c>
      <c r="AL82" s="13">
        <v>183</v>
      </c>
      <c r="AM82" s="13">
        <v>7</v>
      </c>
      <c r="AN82" s="13">
        <v>38</v>
      </c>
      <c r="AO82" s="13">
        <v>0</v>
      </c>
      <c r="AP82" s="13">
        <v>0</v>
      </c>
      <c r="AQ82" s="13">
        <v>7</v>
      </c>
      <c r="AR82" s="13">
        <v>38</v>
      </c>
      <c r="AS82" s="13">
        <v>22345</v>
      </c>
      <c r="AT82" s="13">
        <v>21838</v>
      </c>
      <c r="AU82" s="13">
        <v>783</v>
      </c>
      <c r="AV82" s="13">
        <v>43295</v>
      </c>
      <c r="AW82" s="13">
        <v>41946</v>
      </c>
      <c r="AX82" s="13">
        <v>1139</v>
      </c>
      <c r="AY82" s="18">
        <f>'Tabela '!$L82/'Tabela '!$J82</f>
        <v>6.1583577712609971E-2</v>
      </c>
      <c r="AZ82" s="18">
        <f>'Tabela '!$M82/'Tabela '!$J82</f>
        <v>1.7595307917888563E-3</v>
      </c>
      <c r="BA82" s="18">
        <f t="shared" si="39"/>
        <v>2.8571428571428571E-2</v>
      </c>
      <c r="BB82" s="18">
        <f t="shared" si="40"/>
        <v>0.36756373937677056</v>
      </c>
      <c r="BC82" s="18">
        <f t="shared" si="41"/>
        <v>0.45750708215297453</v>
      </c>
      <c r="BD82" s="18">
        <f>'Tabela '!$BC82-'Tabela '!$BB82</f>
        <v>8.9943342776203972E-2</v>
      </c>
      <c r="BE82" s="18">
        <f t="shared" si="42"/>
        <v>0.30439882697947213</v>
      </c>
      <c r="BF82" s="18">
        <f t="shared" si="43"/>
        <v>0.37888563049853374</v>
      </c>
      <c r="BG82" s="18">
        <f t="shared" si="44"/>
        <v>0.26099706744868034</v>
      </c>
      <c r="BH82" s="16">
        <f t="shared" si="45"/>
        <v>4040.952808988764</v>
      </c>
      <c r="BI82" s="37">
        <f t="shared" si="46"/>
        <v>1054.6768328445748</v>
      </c>
      <c r="BJ82" s="17">
        <f t="shared" si="47"/>
        <v>4.1534218731955189E-2</v>
      </c>
      <c r="BK82" s="17">
        <f t="shared" si="48"/>
        <v>5.3932584269662923E-2</v>
      </c>
      <c r="BL82" s="18">
        <f>IFERROR('Tabela '!$J82/'Tabela '!$K82-1,"")</f>
        <v>-5.6447149972329802E-2</v>
      </c>
      <c r="BM82" s="17">
        <f t="shared" si="49"/>
        <v>0.22744881018262314</v>
      </c>
      <c r="BN82" s="19">
        <f>IFERROR('Tabela '!$J82/'Tabela '!$I82,"")</f>
        <v>20.838680502083868</v>
      </c>
      <c r="BO82" s="18">
        <f t="shared" si="50"/>
        <v>0.10024301336573516</v>
      </c>
      <c r="BP82" s="18">
        <f t="shared" si="51"/>
        <v>0.19866342648845686</v>
      </c>
      <c r="BQ82" s="18">
        <f t="shared" si="52"/>
        <v>9.7205346294046164E-3</v>
      </c>
      <c r="BR82" s="17">
        <v>0.53849999999999998</v>
      </c>
      <c r="BS82" s="18">
        <f t="shared" si="53"/>
        <v>2.490886998784933E-2</v>
      </c>
      <c r="BT82" s="18">
        <f t="shared" si="54"/>
        <v>1.215066828675577E-3</v>
      </c>
      <c r="BU82" s="18">
        <f t="shared" si="55"/>
        <v>1.6638935108153077E-2</v>
      </c>
      <c r="BV82" s="18">
        <f t="shared" si="56"/>
        <v>9.9833610648918467E-3</v>
      </c>
      <c r="BW82" s="18">
        <f t="shared" si="57"/>
        <v>0.14001106806862201</v>
      </c>
      <c r="BX82" s="18">
        <f t="shared" si="58"/>
        <v>1.0514665190924184E-2</v>
      </c>
      <c r="BY82" s="18">
        <f t="shared" si="59"/>
        <v>2.6009961261759824E-2</v>
      </c>
      <c r="BZ82" s="18">
        <f t="shared" si="60"/>
        <v>3.6524626452684006E-2</v>
      </c>
      <c r="CA82" s="18">
        <f>IFERROR('Tabela '!$V82/'Tabela '!$K82,"")</f>
        <v>0.22689540675152187</v>
      </c>
      <c r="CB82" s="18">
        <f t="shared" si="61"/>
        <v>0.5307138904261206</v>
      </c>
      <c r="CC82" s="20">
        <f>IFERROR('Tabela '!$AJ82/'Tabela '!$K82,"")</f>
        <v>0.67238516878804644</v>
      </c>
      <c r="CD82" s="21">
        <f>IFERROR('Tabela '!$AJ82/'Tabela '!$AK82,"")</f>
        <v>8.6785714285714288</v>
      </c>
      <c r="CE82" s="20">
        <f t="shared" si="62"/>
        <v>0.8847736625514403</v>
      </c>
      <c r="CF82" s="18">
        <f t="shared" si="63"/>
        <v>7.7476480354178201E-2</v>
      </c>
      <c r="CG82" s="18">
        <f t="shared" si="64"/>
        <v>0.10733137829912023</v>
      </c>
      <c r="CH82" s="18">
        <f t="shared" si="65"/>
        <v>0.30714285714285716</v>
      </c>
      <c r="CI82" s="18">
        <f t="shared" si="66"/>
        <v>2.9854897944942033E-2</v>
      </c>
      <c r="CJ82" s="17">
        <f t="shared" si="67"/>
        <v>0.05</v>
      </c>
      <c r="CK82" s="17">
        <f t="shared" si="68"/>
        <v>0.20765027322404372</v>
      </c>
      <c r="CL82" s="17">
        <f t="shared" si="69"/>
        <v>0.15765027322404374</v>
      </c>
      <c r="CM82" s="17">
        <f t="shared" si="70"/>
        <v>4.4285714285714288</v>
      </c>
      <c r="CN82" s="17">
        <f>IFERROR('Tabela '!$AO82/'Tabela '!$AK82,"")</f>
        <v>0</v>
      </c>
      <c r="CO82" s="17">
        <f>IFERROR('Tabela '!$AP82/'Tabela '!$AL82,"")</f>
        <v>0</v>
      </c>
      <c r="CP82" s="17">
        <f>IFERROR('Tabela '!$CO82-'Tabela '!$CN82,"")</f>
        <v>0</v>
      </c>
      <c r="CQ82" s="17">
        <f t="shared" si="71"/>
        <v>4.4285714285714288</v>
      </c>
      <c r="CR82" s="17">
        <f>IFERROR('Tabela '!$AQ82/'Tabela '!$AK82,"")</f>
        <v>0.05</v>
      </c>
      <c r="CS82" s="17">
        <f>IFERROR('Tabela '!$AR82/'Tabela '!$AL82,"")</f>
        <v>0.20765027322404372</v>
      </c>
      <c r="CT82" s="17">
        <f>IFERROR('Tabela '!$CS82-'Tabela '!$CR82,"")</f>
        <v>0.15765027322404374</v>
      </c>
      <c r="CU82" s="17">
        <f t="shared" si="72"/>
        <v>4.4285714285714288</v>
      </c>
      <c r="CV82" s="21">
        <f>IFERROR('Tabela '!$AS82/'Tabela '!$K82,"")</f>
        <v>12.36579966795794</v>
      </c>
      <c r="CW82" s="21">
        <f>IFERROR('Tabela '!$AV82/'Tabela '!$J82,"")</f>
        <v>25.392961876832846</v>
      </c>
      <c r="CX82" s="17">
        <f>IFERROR('Tabela '!$AV82/'Tabela '!$AS82-1,"")</f>
        <v>0.93756992615797707</v>
      </c>
      <c r="CY82" s="20">
        <f>IFERROR('Tabela '!$CW82/'Tabela '!$CV82-1,"")</f>
        <v>1.0534832003328241</v>
      </c>
      <c r="CZ82" s="17">
        <f>IFERROR('Tabela '!$AU82/'Tabela '!$AT82,"")</f>
        <v>3.5854931770308636E-2</v>
      </c>
      <c r="DA82" s="17">
        <f t="shared" si="73"/>
        <v>2.7153959853144519E-2</v>
      </c>
      <c r="DB82" s="17">
        <f t="shared" si="74"/>
        <v>-8.7009719171641173E-3</v>
      </c>
      <c r="DC82" s="22">
        <f t="shared" si="75"/>
        <v>111.85714285714286</v>
      </c>
      <c r="DD82" s="22">
        <f t="shared" si="76"/>
        <v>29.973684210526315</v>
      </c>
      <c r="DE82" s="17">
        <f t="shared" si="77"/>
        <v>-0.73203602876924112</v>
      </c>
      <c r="DH82" s="23"/>
      <c r="DQ82" s="23"/>
      <c r="DR82" s="23"/>
      <c r="DU82" s="23"/>
      <c r="DV82" s="23"/>
      <c r="DX82" s="23"/>
      <c r="EA82" s="23"/>
      <c r="EB82" s="23"/>
    </row>
    <row r="83" spans="1:132" ht="13.8" x14ac:dyDescent="0.25">
      <c r="A83" s="24" t="s">
        <v>133</v>
      </c>
      <c r="B83" s="24">
        <v>43</v>
      </c>
      <c r="C83" s="24">
        <v>4304622</v>
      </c>
      <c r="D83" s="24">
        <v>430462</v>
      </c>
      <c r="E83" s="55" t="s">
        <v>730</v>
      </c>
      <c r="F83" s="55" t="s">
        <v>779</v>
      </c>
      <c r="G83" s="55" t="s">
        <v>730</v>
      </c>
      <c r="H83" s="25" t="s">
        <v>209</v>
      </c>
      <c r="I83" s="26">
        <v>527.11900000000003</v>
      </c>
      <c r="J83" s="27">
        <v>1641</v>
      </c>
      <c r="K83" s="26">
        <v>1754</v>
      </c>
      <c r="L83" s="26">
        <v>135</v>
      </c>
      <c r="M83" s="26">
        <v>3</v>
      </c>
      <c r="N83" s="26">
        <v>677</v>
      </c>
      <c r="O83" s="26">
        <v>787</v>
      </c>
      <c r="P83" s="26">
        <v>1481</v>
      </c>
      <c r="Q83" s="28">
        <v>447</v>
      </c>
      <c r="R83" s="28">
        <v>48</v>
      </c>
      <c r="S83" s="28">
        <v>1867696</v>
      </c>
      <c r="T83" s="26">
        <v>1536</v>
      </c>
      <c r="U83" s="29">
        <v>499</v>
      </c>
      <c r="V83" s="28">
        <v>414</v>
      </c>
      <c r="W83" s="28">
        <v>137</v>
      </c>
      <c r="X83" s="28">
        <v>30</v>
      </c>
      <c r="Y83" s="28">
        <v>131</v>
      </c>
      <c r="Z83" s="28">
        <v>161</v>
      </c>
      <c r="AA83" s="26">
        <v>943</v>
      </c>
      <c r="AB83" s="28">
        <v>39</v>
      </c>
      <c r="AC83" s="28">
        <v>1</v>
      </c>
      <c r="AD83" s="28">
        <v>613</v>
      </c>
      <c r="AE83" s="28">
        <v>15</v>
      </c>
      <c r="AF83" s="28">
        <v>1</v>
      </c>
      <c r="AG83" s="30">
        <v>0.90755208333333337</v>
      </c>
      <c r="AH83" s="28">
        <v>268</v>
      </c>
      <c r="AI83" s="28">
        <v>45</v>
      </c>
      <c r="AJ83" s="26">
        <v>930</v>
      </c>
      <c r="AK83" s="26">
        <v>158</v>
      </c>
      <c r="AL83" s="26">
        <v>299</v>
      </c>
      <c r="AM83" s="26">
        <v>33</v>
      </c>
      <c r="AN83" s="26">
        <v>24</v>
      </c>
      <c r="AO83" s="26">
        <v>4</v>
      </c>
      <c r="AP83" s="26">
        <v>0</v>
      </c>
      <c r="AQ83" s="26">
        <v>29</v>
      </c>
      <c r="AR83" s="26">
        <v>24</v>
      </c>
      <c r="AS83" s="26">
        <v>84105</v>
      </c>
      <c r="AT83" s="26">
        <v>82147</v>
      </c>
      <c r="AU83" s="26">
        <v>4589</v>
      </c>
      <c r="AV83" s="26">
        <v>197277</v>
      </c>
      <c r="AW83" s="26">
        <v>188005</v>
      </c>
      <c r="AX83" s="26">
        <v>19609</v>
      </c>
      <c r="AY83" s="31">
        <f>'Tabela '!$L83/'Tabela '!$J83</f>
        <v>8.226691042047532E-2</v>
      </c>
      <c r="AZ83" s="31">
        <f>'Tabela '!$M83/'Tabela '!$J83</f>
        <v>1.8281535648994515E-3</v>
      </c>
      <c r="BA83" s="31">
        <f t="shared" si="39"/>
        <v>2.2222222222222223E-2</v>
      </c>
      <c r="BB83" s="31">
        <f t="shared" si="40"/>
        <v>0.45712356515867658</v>
      </c>
      <c r="BC83" s="31">
        <f t="shared" si="41"/>
        <v>0.53139770425388255</v>
      </c>
      <c r="BD83" s="31">
        <f>'Tabela '!$BC83-'Tabela '!$BB83</f>
        <v>7.4274139095205971E-2</v>
      </c>
      <c r="BE83" s="31">
        <f t="shared" si="42"/>
        <v>0.41255332114564292</v>
      </c>
      <c r="BF83" s="31">
        <f t="shared" si="43"/>
        <v>0.47958561852528947</v>
      </c>
      <c r="BG83" s="31">
        <f t="shared" si="44"/>
        <v>0.27239488117001825</v>
      </c>
      <c r="BH83" s="29">
        <f t="shared" si="45"/>
        <v>4178.2908277404922</v>
      </c>
      <c r="BI83" s="32">
        <f t="shared" si="46"/>
        <v>1138.1450335161487</v>
      </c>
      <c r="BJ83" s="30">
        <f t="shared" si="47"/>
        <v>9.4673783563213147E-3</v>
      </c>
      <c r="BK83" s="30">
        <f t="shared" si="48"/>
        <v>0.10738255033557047</v>
      </c>
      <c r="BL83" s="31">
        <f>IFERROR('Tabela '!$J83/'Tabela '!$K83-1,"")</f>
        <v>-6.4424173318129996E-2</v>
      </c>
      <c r="BM83" s="30">
        <f t="shared" si="49"/>
        <v>0.2844925883694413</v>
      </c>
      <c r="BN83" s="33">
        <f>IFERROR('Tabela '!$J83/'Tabela '!$I83,"")</f>
        <v>3.1131490232755792</v>
      </c>
      <c r="BO83" s="31">
        <f t="shared" si="50"/>
        <v>9.244791666666663E-2</v>
      </c>
      <c r="BP83" s="31">
        <f t="shared" si="51"/>
        <v>0.17447916666666666</v>
      </c>
      <c r="BQ83" s="31">
        <f t="shared" si="52"/>
        <v>2.9296875E-2</v>
      </c>
      <c r="BR83" s="30">
        <v>0.53949999999999998</v>
      </c>
      <c r="BS83" s="31">
        <f t="shared" si="53"/>
        <v>2.5390625E-2</v>
      </c>
      <c r="BT83" s="31">
        <f t="shared" si="54"/>
        <v>6.5104166666666663E-4</v>
      </c>
      <c r="BU83" s="31">
        <f t="shared" si="55"/>
        <v>2.4469820554649267E-2</v>
      </c>
      <c r="BV83" s="31">
        <f t="shared" si="56"/>
        <v>1.6313213703099511E-3</v>
      </c>
      <c r="BW83" s="31">
        <f t="shared" si="57"/>
        <v>7.8107183580387679E-2</v>
      </c>
      <c r="BX83" s="31">
        <f t="shared" si="58"/>
        <v>1.7103762827822121E-2</v>
      </c>
      <c r="BY83" s="31">
        <f t="shared" si="59"/>
        <v>7.4686431014823265E-2</v>
      </c>
      <c r="BZ83" s="31">
        <f t="shared" si="60"/>
        <v>9.179019384264539E-2</v>
      </c>
      <c r="CA83" s="31">
        <f>IFERROR('Tabela '!$V83/'Tabela '!$K83,"")</f>
        <v>0.23603192702394526</v>
      </c>
      <c r="CB83" s="31">
        <f t="shared" si="61"/>
        <v>0.53762827822120862</v>
      </c>
      <c r="CC83" s="34">
        <f>IFERROR('Tabela '!$AJ83/'Tabela '!$K83,"")</f>
        <v>0.53021664766248577</v>
      </c>
      <c r="CD83" s="35">
        <f>IFERROR('Tabela '!$AJ83/'Tabela '!$AK83,"")</f>
        <v>5.8860759493670889</v>
      </c>
      <c r="CE83" s="34">
        <f t="shared" si="62"/>
        <v>0.8301075268817204</v>
      </c>
      <c r="CF83" s="31">
        <f t="shared" si="63"/>
        <v>9.0079817559863176E-2</v>
      </c>
      <c r="CG83" s="31">
        <f t="shared" si="64"/>
        <v>0.18220597196831201</v>
      </c>
      <c r="CH83" s="31">
        <f t="shared" si="65"/>
        <v>0.89240506329113933</v>
      </c>
      <c r="CI83" s="31">
        <f t="shared" si="66"/>
        <v>9.2126154408448832E-2</v>
      </c>
      <c r="CJ83" s="30">
        <f t="shared" si="67"/>
        <v>0.20886075949367089</v>
      </c>
      <c r="CK83" s="30">
        <f t="shared" si="68"/>
        <v>8.0267558528428096E-2</v>
      </c>
      <c r="CL83" s="30">
        <f t="shared" si="69"/>
        <v>-0.12859320096524279</v>
      </c>
      <c r="CM83" s="30">
        <f t="shared" si="70"/>
        <v>-0.27272727272727271</v>
      </c>
      <c r="CN83" s="30">
        <f>IFERROR('Tabela '!$AO83/'Tabela '!$AK83,"")</f>
        <v>2.5316455696202531E-2</v>
      </c>
      <c r="CO83" s="30">
        <f>IFERROR('Tabela '!$AP83/'Tabela '!$AL83,"")</f>
        <v>0</v>
      </c>
      <c r="CP83" s="30">
        <f>IFERROR('Tabela '!$CO83-'Tabela '!$CN83,"")</f>
        <v>-2.5316455696202531E-2</v>
      </c>
      <c r="CQ83" s="30">
        <f t="shared" si="71"/>
        <v>-0.27272727272727271</v>
      </c>
      <c r="CR83" s="30">
        <f>IFERROR('Tabela '!$AQ83/'Tabela '!$AK83,"")</f>
        <v>0.18354430379746836</v>
      </c>
      <c r="CS83" s="30">
        <f>IFERROR('Tabela '!$AR83/'Tabela '!$AL83,"")</f>
        <v>8.0267558528428096E-2</v>
      </c>
      <c r="CT83" s="30">
        <f>IFERROR('Tabela '!$CS83-'Tabela '!$CR83,"")</f>
        <v>-0.10327674526904027</v>
      </c>
      <c r="CU83" s="30">
        <f t="shared" si="72"/>
        <v>-0.17241379310344829</v>
      </c>
      <c r="CV83" s="35">
        <f>IFERROR('Tabela '!$AS83/'Tabela '!$K83,"")</f>
        <v>47.950399087799319</v>
      </c>
      <c r="CW83" s="35">
        <f>IFERROR('Tabela '!$AV83/'Tabela '!$J83,"")</f>
        <v>120.21755027422303</v>
      </c>
      <c r="CX83" s="30">
        <f>IFERROR('Tabela '!$AV83/'Tabela '!$AS83-1,"")</f>
        <v>1.3456037096486533</v>
      </c>
      <c r="CY83" s="34">
        <f>IFERROR('Tabela '!$CW83/'Tabela '!$CV83-1,"")</f>
        <v>1.5071230388322596</v>
      </c>
      <c r="CZ83" s="30">
        <f>IFERROR('Tabela '!$AU83/'Tabela '!$AT83,"")</f>
        <v>5.586326950466846E-2</v>
      </c>
      <c r="DA83" s="30">
        <f t="shared" si="73"/>
        <v>0.10430041754208665</v>
      </c>
      <c r="DB83" s="30">
        <f t="shared" si="74"/>
        <v>4.8437148037418186E-2</v>
      </c>
      <c r="DC83" s="36">
        <f t="shared" si="75"/>
        <v>124.02702702702703</v>
      </c>
      <c r="DD83" s="36">
        <f t="shared" si="76"/>
        <v>817.04166666666663</v>
      </c>
      <c r="DE83" s="30">
        <f t="shared" si="77"/>
        <v>5.5876098641679377</v>
      </c>
      <c r="DH83" s="23"/>
      <c r="DQ83" s="23"/>
      <c r="DR83" s="23"/>
      <c r="DU83" s="23"/>
      <c r="DV83" s="23"/>
      <c r="DX83" s="23"/>
      <c r="EA83" s="23"/>
      <c r="EB83" s="23"/>
    </row>
    <row r="84" spans="1:132" ht="13.8" x14ac:dyDescent="0.25">
      <c r="A84" s="11" t="s">
        <v>133</v>
      </c>
      <c r="B84" s="11">
        <v>43</v>
      </c>
      <c r="C84" s="11">
        <v>4304630</v>
      </c>
      <c r="D84" s="11">
        <v>430463</v>
      </c>
      <c r="E84" s="54" t="s">
        <v>746</v>
      </c>
      <c r="F84" s="54" t="s">
        <v>766</v>
      </c>
      <c r="G84" s="54" t="s">
        <v>767</v>
      </c>
      <c r="H84" s="12" t="s">
        <v>210</v>
      </c>
      <c r="I84" s="13">
        <v>97.1</v>
      </c>
      <c r="J84" s="14">
        <v>54051</v>
      </c>
      <c r="K84" s="13">
        <v>42040</v>
      </c>
      <c r="L84" s="13">
        <v>6433</v>
      </c>
      <c r="M84" s="13">
        <v>155</v>
      </c>
      <c r="N84" s="13">
        <v>17116</v>
      </c>
      <c r="O84" s="13">
        <v>19183</v>
      </c>
      <c r="P84" s="13">
        <v>26425</v>
      </c>
      <c r="Q84" s="15">
        <v>21002</v>
      </c>
      <c r="R84" s="15">
        <v>3117</v>
      </c>
      <c r="S84" s="15">
        <v>90374829</v>
      </c>
      <c r="T84" s="13">
        <v>35648</v>
      </c>
      <c r="U84" s="16">
        <v>41787</v>
      </c>
      <c r="V84" s="15">
        <v>11530</v>
      </c>
      <c r="W84" s="15">
        <v>7172</v>
      </c>
      <c r="X84" s="15">
        <v>2196</v>
      </c>
      <c r="Y84" s="15">
        <v>3094</v>
      </c>
      <c r="Z84" s="15">
        <v>5290</v>
      </c>
      <c r="AA84" s="13">
        <v>20616</v>
      </c>
      <c r="AB84" s="15">
        <v>347</v>
      </c>
      <c r="AC84" s="15">
        <v>41</v>
      </c>
      <c r="AD84" s="15">
        <v>13660</v>
      </c>
      <c r="AE84" s="15">
        <v>110</v>
      </c>
      <c r="AF84" s="15">
        <v>160</v>
      </c>
      <c r="AG84" s="17">
        <v>0.96482271095152605</v>
      </c>
      <c r="AH84" s="15">
        <v>7621</v>
      </c>
      <c r="AI84" s="15">
        <v>2628</v>
      </c>
      <c r="AJ84" s="13">
        <v>24113</v>
      </c>
      <c r="AK84" s="13">
        <v>10670</v>
      </c>
      <c r="AL84" s="13">
        <v>13452</v>
      </c>
      <c r="AM84" s="13">
        <v>2076</v>
      </c>
      <c r="AN84" s="13">
        <v>1882</v>
      </c>
      <c r="AO84" s="13">
        <v>1811</v>
      </c>
      <c r="AP84" s="13">
        <v>1505</v>
      </c>
      <c r="AQ84" s="13">
        <v>265</v>
      </c>
      <c r="AR84" s="13">
        <v>377</v>
      </c>
      <c r="AS84" s="13">
        <v>653655</v>
      </c>
      <c r="AT84" s="13">
        <v>600074</v>
      </c>
      <c r="AU84" s="13">
        <v>137623</v>
      </c>
      <c r="AV84" s="13">
        <v>1434599</v>
      </c>
      <c r="AW84" s="13">
        <v>1328706</v>
      </c>
      <c r="AX84" s="13">
        <v>189592</v>
      </c>
      <c r="AY84" s="18">
        <f>'Tabela '!$L84/'Tabela '!$J84</f>
        <v>0.11901722447318273</v>
      </c>
      <c r="AZ84" s="18">
        <f>'Tabela '!$M84/'Tabela '!$J84</f>
        <v>2.8676620229042939E-3</v>
      </c>
      <c r="BA84" s="18">
        <f t="shared" si="39"/>
        <v>2.409451266905021E-2</v>
      </c>
      <c r="BB84" s="18">
        <f t="shared" si="40"/>
        <v>0.6477199621570483</v>
      </c>
      <c r="BC84" s="18">
        <f t="shared" si="41"/>
        <v>0.72594134342478711</v>
      </c>
      <c r="BD84" s="18">
        <f>'Tabela '!$BC84-'Tabela '!$BB84</f>
        <v>7.822138126773881E-2</v>
      </c>
      <c r="BE84" s="18">
        <f t="shared" si="42"/>
        <v>0.31666389150987029</v>
      </c>
      <c r="BF84" s="18">
        <f t="shared" si="43"/>
        <v>0.35490555216369724</v>
      </c>
      <c r="BG84" s="18">
        <f t="shared" si="44"/>
        <v>0.38855895358087733</v>
      </c>
      <c r="BH84" s="16">
        <f t="shared" si="45"/>
        <v>4303.1534615750879</v>
      </c>
      <c r="BI84" s="37">
        <f t="shared" si="46"/>
        <v>1672.0288061275462</v>
      </c>
      <c r="BJ84" s="17">
        <f t="shared" si="47"/>
        <v>6.299657883492181E-2</v>
      </c>
      <c r="BK84" s="17">
        <f t="shared" si="48"/>
        <v>0.14841443672031235</v>
      </c>
      <c r="BL84" s="18">
        <f>IFERROR('Tabela '!$J84/'Tabela '!$K84-1,"")</f>
        <v>0.28570409134157937</v>
      </c>
      <c r="BM84" s="17">
        <f t="shared" si="49"/>
        <v>0.99398192197906754</v>
      </c>
      <c r="BN84" s="19">
        <f>IFERROR('Tabela '!$J84/'Tabela '!$I84,"")</f>
        <v>556.65293511843458</v>
      </c>
      <c r="BO84" s="18">
        <f t="shared" si="50"/>
        <v>3.5177289048473948E-2</v>
      </c>
      <c r="BP84" s="18">
        <f t="shared" si="51"/>
        <v>0.21378478456014363</v>
      </c>
      <c r="BQ84" s="18">
        <f t="shared" si="52"/>
        <v>7.3720825852782765E-2</v>
      </c>
      <c r="BR84" s="17">
        <v>0.52080000000000004</v>
      </c>
      <c r="BS84" s="18">
        <f t="shared" si="53"/>
        <v>9.7340664272890492E-3</v>
      </c>
      <c r="BT84" s="18">
        <f t="shared" si="54"/>
        <v>1.1501346499102334E-3</v>
      </c>
      <c r="BU84" s="18">
        <f t="shared" si="55"/>
        <v>8.0527086383601759E-3</v>
      </c>
      <c r="BV84" s="18">
        <f t="shared" si="56"/>
        <v>1.171303074670571E-2</v>
      </c>
      <c r="BW84" s="18">
        <f t="shared" si="57"/>
        <v>0.17059942911512846</v>
      </c>
      <c r="BX84" s="18">
        <f t="shared" si="58"/>
        <v>5.2235965746907705E-2</v>
      </c>
      <c r="BY84" s="18">
        <f t="shared" si="59"/>
        <v>7.3596574690770689E-2</v>
      </c>
      <c r="BZ84" s="18">
        <f t="shared" si="60"/>
        <v>0.12583254043767839</v>
      </c>
      <c r="CA84" s="18">
        <f>IFERROR('Tabela '!$V84/'Tabela '!$K84,"")</f>
        <v>0.27426260704091343</v>
      </c>
      <c r="CB84" s="18">
        <f t="shared" si="61"/>
        <v>0.49039010466222643</v>
      </c>
      <c r="CC84" s="20">
        <f>IFERROR('Tabela '!$AJ84/'Tabela '!$K84,"")</f>
        <v>0.57357278782112275</v>
      </c>
      <c r="CD84" s="21">
        <f>IFERROR('Tabela '!$AJ84/'Tabela '!$AK84,"")</f>
        <v>2.2598875351452672</v>
      </c>
      <c r="CE84" s="20">
        <f t="shared" si="62"/>
        <v>0.55750010367851366</v>
      </c>
      <c r="CF84" s="18">
        <f t="shared" si="63"/>
        <v>0.25380589914367269</v>
      </c>
      <c r="CG84" s="18">
        <f t="shared" si="64"/>
        <v>0.2488760614974746</v>
      </c>
      <c r="CH84" s="18">
        <f t="shared" si="65"/>
        <v>0.26073102155576389</v>
      </c>
      <c r="CI84" s="18">
        <f t="shared" si="66"/>
        <v>-4.9298376461980875E-3</v>
      </c>
      <c r="CJ84" s="17">
        <f t="shared" si="67"/>
        <v>0.19456419868791003</v>
      </c>
      <c r="CK84" s="17">
        <f t="shared" si="68"/>
        <v>0.13990484686292001</v>
      </c>
      <c r="CL84" s="17">
        <f t="shared" si="69"/>
        <v>-5.4659351824990016E-2</v>
      </c>
      <c r="CM84" s="17">
        <f t="shared" si="70"/>
        <v>-9.3448940269749481E-2</v>
      </c>
      <c r="CN84" s="17">
        <f>IFERROR('Tabela '!$AO84/'Tabela '!$AK84,"")</f>
        <v>0.1697282099343955</v>
      </c>
      <c r="CO84" s="17">
        <f>IFERROR('Tabela '!$AP84/'Tabela '!$AL84,"")</f>
        <v>0.11187927445732976</v>
      </c>
      <c r="CP84" s="17">
        <f>IFERROR('Tabela '!$CO84-'Tabela '!$CN84,"")</f>
        <v>-5.7848935477065738E-2</v>
      </c>
      <c r="CQ84" s="17">
        <f t="shared" si="71"/>
        <v>-9.3448940269749481E-2</v>
      </c>
      <c r="CR84" s="17">
        <f>IFERROR('Tabela '!$AQ84/'Tabela '!$AK84,"")</f>
        <v>2.4835988753514528E-2</v>
      </c>
      <c r="CS84" s="17">
        <f>IFERROR('Tabela '!$AR84/'Tabela '!$AL84,"")</f>
        <v>2.8025572405590247E-2</v>
      </c>
      <c r="CT84" s="17">
        <f>IFERROR('Tabela '!$CS84-'Tabela '!$CR84,"")</f>
        <v>3.1895836520757191E-3</v>
      </c>
      <c r="CU84" s="17">
        <f t="shared" si="72"/>
        <v>0.42264150943396217</v>
      </c>
      <c r="CV84" s="21">
        <f>IFERROR('Tabela '!$AS84/'Tabela '!$K84,"")</f>
        <v>15.548406279733587</v>
      </c>
      <c r="CW84" s="21">
        <f>IFERROR('Tabela '!$AV84/'Tabela '!$J84,"")</f>
        <v>26.541581099332113</v>
      </c>
      <c r="CX84" s="17">
        <f>IFERROR('Tabela '!$AV84/'Tabela '!$AS84-1,"")</f>
        <v>1.1947342252411439</v>
      </c>
      <c r="CY84" s="20">
        <f>IFERROR('Tabela '!$CW84/'Tabela '!$CV84-1,"")</f>
        <v>0.70702904348000395</v>
      </c>
      <c r="CZ84" s="17">
        <f>IFERROR('Tabela '!$AU84/'Tabela '!$AT84,"")</f>
        <v>0.2293433809830121</v>
      </c>
      <c r="DA84" s="17">
        <f t="shared" si="73"/>
        <v>0.14268920287859016</v>
      </c>
      <c r="DB84" s="17">
        <f t="shared" si="74"/>
        <v>-8.6654178104421942E-2</v>
      </c>
      <c r="DC84" s="22">
        <f t="shared" si="75"/>
        <v>35.405968613326472</v>
      </c>
      <c r="DD84" s="22">
        <f t="shared" si="76"/>
        <v>55.976380277531739</v>
      </c>
      <c r="DE84" s="17">
        <f t="shared" si="77"/>
        <v>0.58098711798729763</v>
      </c>
      <c r="DH84" s="23"/>
      <c r="DQ84" s="23"/>
      <c r="DR84" s="23"/>
      <c r="DU84" s="23"/>
      <c r="DV84" s="23"/>
      <c r="DX84" s="23"/>
      <c r="EA84" s="23"/>
      <c r="EB84" s="23"/>
    </row>
    <row r="85" spans="1:132" ht="13.8" x14ac:dyDescent="0.25">
      <c r="A85" s="24" t="s">
        <v>133</v>
      </c>
      <c r="B85" s="24">
        <v>43</v>
      </c>
      <c r="C85" s="24">
        <v>4304655</v>
      </c>
      <c r="D85" s="24">
        <v>430465</v>
      </c>
      <c r="E85" s="55" t="s">
        <v>731</v>
      </c>
      <c r="F85" s="55" t="s">
        <v>789</v>
      </c>
      <c r="G85" s="55" t="s">
        <v>783</v>
      </c>
      <c r="H85" s="25" t="s">
        <v>211</v>
      </c>
      <c r="I85" s="26">
        <v>1008.873</v>
      </c>
      <c r="J85" s="27">
        <v>3699</v>
      </c>
      <c r="K85" s="26">
        <v>3104</v>
      </c>
      <c r="L85" s="26">
        <v>144</v>
      </c>
      <c r="M85" s="26">
        <v>4</v>
      </c>
      <c r="N85" s="26">
        <v>870</v>
      </c>
      <c r="O85" s="26">
        <v>943</v>
      </c>
      <c r="P85" s="26">
        <v>2037</v>
      </c>
      <c r="Q85" s="28">
        <v>904</v>
      </c>
      <c r="R85" s="28">
        <v>159</v>
      </c>
      <c r="S85" s="28">
        <v>4024938</v>
      </c>
      <c r="T85" s="26">
        <v>2661</v>
      </c>
      <c r="U85" s="29">
        <v>519</v>
      </c>
      <c r="V85" s="28">
        <v>758</v>
      </c>
      <c r="W85" s="28">
        <v>632</v>
      </c>
      <c r="X85" s="28">
        <v>120</v>
      </c>
      <c r="Y85" s="28">
        <v>549</v>
      </c>
      <c r="Z85" s="28">
        <v>669</v>
      </c>
      <c r="AA85" s="26">
        <v>1628</v>
      </c>
      <c r="AB85" s="28">
        <v>170</v>
      </c>
      <c r="AC85" s="28">
        <v>2</v>
      </c>
      <c r="AD85" s="28">
        <v>1029</v>
      </c>
      <c r="AE85" s="28">
        <v>41</v>
      </c>
      <c r="AF85" s="28">
        <v>7</v>
      </c>
      <c r="AG85" s="30">
        <v>0.94062382562946256</v>
      </c>
      <c r="AH85" s="28">
        <v>384</v>
      </c>
      <c r="AI85" s="28">
        <v>84</v>
      </c>
      <c r="AJ85" s="26">
        <v>1688</v>
      </c>
      <c r="AK85" s="26">
        <v>339</v>
      </c>
      <c r="AL85" s="26">
        <v>467</v>
      </c>
      <c r="AM85" s="26">
        <v>25</v>
      </c>
      <c r="AN85" s="26">
        <v>3</v>
      </c>
      <c r="AO85" s="26">
        <v>17</v>
      </c>
      <c r="AP85" s="26">
        <v>2</v>
      </c>
      <c r="AQ85" s="26">
        <v>8</v>
      </c>
      <c r="AR85" s="26">
        <v>1</v>
      </c>
      <c r="AS85" s="26">
        <v>129685</v>
      </c>
      <c r="AT85" s="26">
        <v>125920</v>
      </c>
      <c r="AU85" s="26">
        <v>15939</v>
      </c>
      <c r="AV85" s="26">
        <v>322350</v>
      </c>
      <c r="AW85" s="26">
        <v>308141</v>
      </c>
      <c r="AX85" s="26">
        <v>9640</v>
      </c>
      <c r="AY85" s="31">
        <f>'Tabela '!$L85/'Tabela '!$J85</f>
        <v>3.8929440389294405E-2</v>
      </c>
      <c r="AZ85" s="31">
        <f>'Tabela '!$M85/'Tabela '!$J85</f>
        <v>1.0813733441470668E-3</v>
      </c>
      <c r="BA85" s="31">
        <f t="shared" si="39"/>
        <v>2.7777777777777776E-2</v>
      </c>
      <c r="BB85" s="31">
        <f t="shared" si="40"/>
        <v>0.42709867452135492</v>
      </c>
      <c r="BC85" s="31">
        <f t="shared" si="41"/>
        <v>0.46293568973981347</v>
      </c>
      <c r="BD85" s="31">
        <f>'Tabela '!$BC85-'Tabela '!$BB85</f>
        <v>3.5837015218458557E-2</v>
      </c>
      <c r="BE85" s="31">
        <f t="shared" si="42"/>
        <v>0.23519870235198703</v>
      </c>
      <c r="BF85" s="31">
        <f t="shared" si="43"/>
        <v>0.25493376588267097</v>
      </c>
      <c r="BG85" s="31">
        <f t="shared" si="44"/>
        <v>0.2443903757772371</v>
      </c>
      <c r="BH85" s="29">
        <f t="shared" si="45"/>
        <v>4452.3650442477874</v>
      </c>
      <c r="BI85" s="32">
        <f t="shared" si="46"/>
        <v>1088.1151662611517</v>
      </c>
      <c r="BJ85" s="30">
        <f t="shared" si="47"/>
        <v>1.2486235458352722E-2</v>
      </c>
      <c r="BK85" s="30">
        <f t="shared" si="48"/>
        <v>0.17588495575221239</v>
      </c>
      <c r="BL85" s="31">
        <f>IFERROR('Tabela '!$J85/'Tabela '!$K85-1,"")</f>
        <v>0.191688144329897</v>
      </c>
      <c r="BM85" s="30">
        <f t="shared" si="49"/>
        <v>0.16720360824742267</v>
      </c>
      <c r="BN85" s="33">
        <f>IFERROR('Tabela '!$J85/'Tabela '!$I85,"")</f>
        <v>3.6664674344540886</v>
      </c>
      <c r="BO85" s="31">
        <f t="shared" si="50"/>
        <v>5.9376174370537438E-2</v>
      </c>
      <c r="BP85" s="31">
        <f t="shared" si="51"/>
        <v>0.14430665163472378</v>
      </c>
      <c r="BQ85" s="31">
        <f t="shared" si="52"/>
        <v>3.1567080045095827E-2</v>
      </c>
      <c r="BR85" s="30">
        <v>0.5292</v>
      </c>
      <c r="BS85" s="31">
        <f t="shared" si="53"/>
        <v>6.3885757234122514E-2</v>
      </c>
      <c r="BT85" s="31">
        <f t="shared" si="54"/>
        <v>7.5159714393085303E-4</v>
      </c>
      <c r="BU85" s="31">
        <f t="shared" si="55"/>
        <v>3.9844509232264333E-2</v>
      </c>
      <c r="BV85" s="31">
        <f t="shared" si="56"/>
        <v>6.8027210884353739E-3</v>
      </c>
      <c r="BW85" s="31">
        <f t="shared" si="57"/>
        <v>0.20360824742268041</v>
      </c>
      <c r="BX85" s="31">
        <f t="shared" si="58"/>
        <v>3.8659793814432991E-2</v>
      </c>
      <c r="BY85" s="31">
        <f t="shared" si="59"/>
        <v>0.17686855670103094</v>
      </c>
      <c r="BZ85" s="31">
        <f t="shared" si="60"/>
        <v>0.21552835051546393</v>
      </c>
      <c r="CA85" s="31">
        <f>IFERROR('Tabela '!$V85/'Tabela '!$K85,"")</f>
        <v>0.24420103092783504</v>
      </c>
      <c r="CB85" s="31">
        <f t="shared" si="61"/>
        <v>0.52448453608247425</v>
      </c>
      <c r="CC85" s="34">
        <f>IFERROR('Tabela '!$AJ85/'Tabela '!$K85,"")</f>
        <v>0.54381443298969068</v>
      </c>
      <c r="CD85" s="35">
        <f>IFERROR('Tabela '!$AJ85/'Tabela '!$AK85,"")</f>
        <v>4.9793510324483776</v>
      </c>
      <c r="CE85" s="34">
        <f t="shared" si="62"/>
        <v>0.79917061611374407</v>
      </c>
      <c r="CF85" s="31">
        <f t="shared" si="63"/>
        <v>0.1092139175257732</v>
      </c>
      <c r="CG85" s="31">
        <f t="shared" si="64"/>
        <v>0.12625033792917004</v>
      </c>
      <c r="CH85" s="31">
        <f t="shared" si="65"/>
        <v>0.3775811209439528</v>
      </c>
      <c r="CI85" s="31">
        <f t="shared" si="66"/>
        <v>1.703642040339684E-2</v>
      </c>
      <c r="CJ85" s="30">
        <f t="shared" si="67"/>
        <v>7.3746312684365781E-2</v>
      </c>
      <c r="CK85" s="30">
        <f t="shared" si="68"/>
        <v>6.4239828693790149E-3</v>
      </c>
      <c r="CL85" s="30">
        <f t="shared" si="69"/>
        <v>-6.7322329814986759E-2</v>
      </c>
      <c r="CM85" s="30">
        <f t="shared" si="70"/>
        <v>-0.88</v>
      </c>
      <c r="CN85" s="30">
        <f>IFERROR('Tabela '!$AO85/'Tabela '!$AK85,"")</f>
        <v>5.0147492625368731E-2</v>
      </c>
      <c r="CO85" s="30">
        <f>IFERROR('Tabela '!$AP85/'Tabela '!$AL85,"")</f>
        <v>4.2826552462526769E-3</v>
      </c>
      <c r="CP85" s="30">
        <f>IFERROR('Tabela '!$CO85-'Tabela '!$CN85,"")</f>
        <v>-4.5864837379116057E-2</v>
      </c>
      <c r="CQ85" s="30">
        <f t="shared" si="71"/>
        <v>-0.88</v>
      </c>
      <c r="CR85" s="30">
        <f>IFERROR('Tabela '!$AQ85/'Tabela '!$AK85,"")</f>
        <v>2.359882005899705E-2</v>
      </c>
      <c r="CS85" s="30">
        <f>IFERROR('Tabela '!$AR85/'Tabela '!$AL85,"")</f>
        <v>2.1413276231263384E-3</v>
      </c>
      <c r="CT85" s="30">
        <f>IFERROR('Tabela '!$CS85-'Tabela '!$CR85,"")</f>
        <v>-2.1457492435870713E-2</v>
      </c>
      <c r="CU85" s="30">
        <f t="shared" si="72"/>
        <v>-0.875</v>
      </c>
      <c r="CV85" s="35">
        <f>IFERROR('Tabela '!$AS85/'Tabela '!$K85,"")</f>
        <v>41.779961340206185</v>
      </c>
      <c r="CW85" s="35">
        <f>IFERROR('Tabela '!$AV85/'Tabela '!$J85,"")</f>
        <v>87.145174371451745</v>
      </c>
      <c r="CX85" s="30">
        <f>IFERROR('Tabela '!$AV85/'Tabela '!$AS85-1,"")</f>
        <v>1.4856382773643828</v>
      </c>
      <c r="CY85" s="34">
        <f>IFERROR('Tabela '!$CW85/'Tabela '!$CV85-1,"")</f>
        <v>1.0858127096347783</v>
      </c>
      <c r="CZ85" s="30">
        <f>IFERROR('Tabela '!$AU85/'Tabela '!$AT85,"")</f>
        <v>0.12658036848792883</v>
      </c>
      <c r="DA85" s="30">
        <f t="shared" si="73"/>
        <v>3.1284379553516088E-2</v>
      </c>
      <c r="DB85" s="30">
        <f t="shared" si="74"/>
        <v>-9.529598893441274E-2</v>
      </c>
      <c r="DC85" s="36">
        <f t="shared" si="75"/>
        <v>379.5</v>
      </c>
      <c r="DD85" s="36">
        <f t="shared" si="76"/>
        <v>1928</v>
      </c>
      <c r="DE85" s="30">
        <f t="shared" si="77"/>
        <v>4.0803689064558633</v>
      </c>
      <c r="DH85" s="23"/>
      <c r="DQ85" s="23"/>
      <c r="DR85" s="23"/>
      <c r="DU85" s="23"/>
      <c r="DV85" s="23"/>
      <c r="DX85" s="23"/>
      <c r="EA85" s="23"/>
      <c r="EB85" s="23"/>
    </row>
    <row r="86" spans="1:132" ht="13.8" x14ac:dyDescent="0.25">
      <c r="A86" s="11" t="s">
        <v>133</v>
      </c>
      <c r="B86" s="11">
        <v>43</v>
      </c>
      <c r="C86" s="11">
        <v>4304663</v>
      </c>
      <c r="D86" s="11">
        <v>430466</v>
      </c>
      <c r="E86" s="54" t="s">
        <v>751</v>
      </c>
      <c r="F86" s="54" t="s">
        <v>768</v>
      </c>
      <c r="G86" s="54" t="s">
        <v>753</v>
      </c>
      <c r="H86" s="12" t="s">
        <v>212</v>
      </c>
      <c r="I86" s="13">
        <v>785.37300000000005</v>
      </c>
      <c r="J86" s="14">
        <v>25409</v>
      </c>
      <c r="K86" s="13">
        <v>24298</v>
      </c>
      <c r="L86" s="13">
        <v>1022</v>
      </c>
      <c r="M86" s="13">
        <v>50</v>
      </c>
      <c r="N86" s="13">
        <v>5349</v>
      </c>
      <c r="O86" s="13">
        <v>6517</v>
      </c>
      <c r="P86" s="13">
        <v>12470</v>
      </c>
      <c r="Q86" s="15">
        <v>8744</v>
      </c>
      <c r="R86" s="15">
        <v>1866</v>
      </c>
      <c r="S86" s="15">
        <v>40123697</v>
      </c>
      <c r="T86" s="13">
        <v>20524</v>
      </c>
      <c r="U86" s="16">
        <v>22382</v>
      </c>
      <c r="V86" s="15">
        <v>6430</v>
      </c>
      <c r="W86" s="15">
        <v>6066</v>
      </c>
      <c r="X86" s="15">
        <v>2033</v>
      </c>
      <c r="Y86" s="15">
        <v>1960</v>
      </c>
      <c r="Z86" s="15">
        <v>3993</v>
      </c>
      <c r="AA86" s="13">
        <v>11962</v>
      </c>
      <c r="AB86" s="15">
        <v>484</v>
      </c>
      <c r="AC86" s="15">
        <v>3</v>
      </c>
      <c r="AD86" s="15">
        <v>7836</v>
      </c>
      <c r="AE86" s="15">
        <v>130</v>
      </c>
      <c r="AF86" s="15">
        <v>16</v>
      </c>
      <c r="AG86" s="17">
        <v>0.93139738842330932</v>
      </c>
      <c r="AH86" s="15">
        <v>3651</v>
      </c>
      <c r="AI86" s="15">
        <v>553</v>
      </c>
      <c r="AJ86" s="13">
        <v>12862</v>
      </c>
      <c r="AK86" s="13">
        <v>3745</v>
      </c>
      <c r="AL86" s="13">
        <v>4010</v>
      </c>
      <c r="AM86" s="13">
        <v>1885</v>
      </c>
      <c r="AN86" s="13">
        <v>1273</v>
      </c>
      <c r="AO86" s="13">
        <v>418</v>
      </c>
      <c r="AP86" s="13">
        <v>218</v>
      </c>
      <c r="AQ86" s="13">
        <v>1467</v>
      </c>
      <c r="AR86" s="13">
        <v>1055</v>
      </c>
      <c r="AS86" s="13">
        <v>272056</v>
      </c>
      <c r="AT86" s="13">
        <v>245473</v>
      </c>
      <c r="AU86" s="13">
        <v>69813</v>
      </c>
      <c r="AV86" s="13">
        <v>507743</v>
      </c>
      <c r="AW86" s="13">
        <v>467566</v>
      </c>
      <c r="AX86" s="13">
        <v>121694</v>
      </c>
      <c r="AY86" s="18">
        <f>'Tabela '!$L86/'Tabela '!$J86</f>
        <v>4.0221968593805342E-2</v>
      </c>
      <c r="AZ86" s="18">
        <f>'Tabela '!$M86/'Tabela '!$J86</f>
        <v>1.9678066826714943E-3</v>
      </c>
      <c r="BA86" s="18">
        <f t="shared" si="39"/>
        <v>4.8923679060665359E-2</v>
      </c>
      <c r="BB86" s="18">
        <f t="shared" si="40"/>
        <v>0.42894947874899758</v>
      </c>
      <c r="BC86" s="18">
        <f t="shared" si="41"/>
        <v>0.52261427425821971</v>
      </c>
      <c r="BD86" s="18">
        <f>'Tabela '!$BC86-'Tabela '!$BB86</f>
        <v>9.3664795509222132E-2</v>
      </c>
      <c r="BE86" s="18">
        <f t="shared" si="42"/>
        <v>0.21051595891219646</v>
      </c>
      <c r="BF86" s="18">
        <f t="shared" si="43"/>
        <v>0.25648392301940259</v>
      </c>
      <c r="BG86" s="18">
        <f t="shared" si="44"/>
        <v>0.34413003266559095</v>
      </c>
      <c r="BH86" s="16">
        <f t="shared" si="45"/>
        <v>4588.7119167429091</v>
      </c>
      <c r="BI86" s="37">
        <f t="shared" si="46"/>
        <v>1579.1135818017237</v>
      </c>
      <c r="BJ86" s="17">
        <f t="shared" si="47"/>
        <v>7.9023634003816887E-2</v>
      </c>
      <c r="BK86" s="17">
        <f t="shared" si="48"/>
        <v>0.21340347666971637</v>
      </c>
      <c r="BL86" s="18">
        <f>IFERROR('Tabela '!$J86/'Tabela '!$K86-1,"")</f>
        <v>4.5723927895300109E-2</v>
      </c>
      <c r="BM86" s="17">
        <f t="shared" si="49"/>
        <v>0.92114577331467606</v>
      </c>
      <c r="BN86" s="19">
        <f>IFERROR('Tabela '!$J86/'Tabela '!$I86,"")</f>
        <v>32.352780143957077</v>
      </c>
      <c r="BO86" s="18">
        <f t="shared" si="50"/>
        <v>6.8602611576690675E-2</v>
      </c>
      <c r="BP86" s="18">
        <f t="shared" si="51"/>
        <v>0.17788930033131944</v>
      </c>
      <c r="BQ86" s="18">
        <f t="shared" si="52"/>
        <v>2.6944065484311049E-2</v>
      </c>
      <c r="BR86" s="17">
        <v>0.44929999999999998</v>
      </c>
      <c r="BS86" s="18">
        <f t="shared" si="53"/>
        <v>2.358214772948743E-2</v>
      </c>
      <c r="BT86" s="18">
        <f t="shared" si="54"/>
        <v>1.4617033716624441E-4</v>
      </c>
      <c r="BU86" s="18">
        <f t="shared" si="55"/>
        <v>1.6590096988259317E-2</v>
      </c>
      <c r="BV86" s="18">
        <f t="shared" si="56"/>
        <v>2.0418580908626851E-3</v>
      </c>
      <c r="BW86" s="18">
        <f t="shared" si="57"/>
        <v>0.24965017696929789</v>
      </c>
      <c r="BX86" s="18">
        <f t="shared" si="58"/>
        <v>8.3669437813811837E-2</v>
      </c>
      <c r="BY86" s="18">
        <f t="shared" si="59"/>
        <v>8.0665075314840726E-2</v>
      </c>
      <c r="BZ86" s="18">
        <f t="shared" si="60"/>
        <v>0.16433451312865255</v>
      </c>
      <c r="CA86" s="18">
        <f>IFERROR('Tabela '!$V86/'Tabela '!$K86,"")</f>
        <v>0.26463083381348257</v>
      </c>
      <c r="CB86" s="18">
        <f t="shared" si="61"/>
        <v>0.49230389332455349</v>
      </c>
      <c r="CC86" s="20">
        <f>IFERROR('Tabela '!$AJ86/'Tabela '!$K86,"")</f>
        <v>0.52934397892830687</v>
      </c>
      <c r="CD86" s="21">
        <f>IFERROR('Tabela '!$AJ86/'Tabela '!$AK86,"")</f>
        <v>3.4344459279038717</v>
      </c>
      <c r="CE86" s="20">
        <f t="shared" si="62"/>
        <v>0.70883221893951176</v>
      </c>
      <c r="CF86" s="18">
        <f t="shared" si="63"/>
        <v>0.15412791176228496</v>
      </c>
      <c r="CG86" s="18">
        <f t="shared" si="64"/>
        <v>0.15781809595025384</v>
      </c>
      <c r="CH86" s="18">
        <f t="shared" si="65"/>
        <v>7.0761014686248291E-2</v>
      </c>
      <c r="CI86" s="18">
        <f t="shared" si="66"/>
        <v>3.6901841879688757E-3</v>
      </c>
      <c r="CJ86" s="17">
        <f t="shared" si="67"/>
        <v>0.50333778371161553</v>
      </c>
      <c r="CK86" s="17">
        <f t="shared" si="68"/>
        <v>0.3174563591022444</v>
      </c>
      <c r="CL86" s="17">
        <f t="shared" si="69"/>
        <v>-0.18588142460937113</v>
      </c>
      <c r="CM86" s="17">
        <f t="shared" si="70"/>
        <v>-0.32466843501326259</v>
      </c>
      <c r="CN86" s="17">
        <f>IFERROR('Tabela '!$AO86/'Tabela '!$AK86,"")</f>
        <v>0.1116154873164219</v>
      </c>
      <c r="CO86" s="17">
        <f>IFERROR('Tabela '!$AP86/'Tabela '!$AL86,"")</f>
        <v>5.4364089775561099E-2</v>
      </c>
      <c r="CP86" s="17">
        <f>IFERROR('Tabela '!$CO86-'Tabela '!$CN86,"")</f>
        <v>-5.7251397540860803E-2</v>
      </c>
      <c r="CQ86" s="17">
        <f t="shared" si="71"/>
        <v>-0.32466843501326259</v>
      </c>
      <c r="CR86" s="17">
        <f>IFERROR('Tabela '!$AQ86/'Tabela '!$AK86,"")</f>
        <v>0.39172229639519357</v>
      </c>
      <c r="CS86" s="17">
        <f>IFERROR('Tabela '!$AR86/'Tabela '!$AL86,"")</f>
        <v>0.26309226932668328</v>
      </c>
      <c r="CT86" s="17">
        <f>IFERROR('Tabela '!$CS86-'Tabela '!$CR86,"")</f>
        <v>-0.12863002706851029</v>
      </c>
      <c r="CU86" s="17">
        <f t="shared" si="72"/>
        <v>-0.28084526244035446</v>
      </c>
      <c r="CV86" s="21">
        <f>IFERROR('Tabela '!$AS86/'Tabela '!$K86,"")</f>
        <v>11.19664169890526</v>
      </c>
      <c r="CW86" s="21">
        <f>IFERROR('Tabela '!$AV86/'Tabela '!$J86,"")</f>
        <v>19.982801369593449</v>
      </c>
      <c r="CX86" s="17">
        <f>IFERROR('Tabela '!$AV86/'Tabela '!$AS86-1,"")</f>
        <v>0.86631796394859872</v>
      </c>
      <c r="CY86" s="20">
        <f>IFERROR('Tabela '!$CW86/'Tabela '!$CV86-1,"")</f>
        <v>0.78471383714522602</v>
      </c>
      <c r="CZ86" s="17">
        <f>IFERROR('Tabela '!$AU86/'Tabela '!$AT86,"")</f>
        <v>0.28440195052001643</v>
      </c>
      <c r="DA86" s="17">
        <f t="shared" si="73"/>
        <v>0.26027127721006232</v>
      </c>
      <c r="DB86" s="17">
        <f t="shared" si="74"/>
        <v>-2.4130673309954109E-2</v>
      </c>
      <c r="DC86" s="22">
        <f t="shared" si="75"/>
        <v>30.313938341293966</v>
      </c>
      <c r="DD86" s="22">
        <f t="shared" si="76"/>
        <v>81.61904761904762</v>
      </c>
      <c r="DE86" s="17">
        <f t="shared" si="77"/>
        <v>1.6924593795806895</v>
      </c>
      <c r="DH86" s="23"/>
      <c r="DQ86" s="23"/>
      <c r="DR86" s="23"/>
      <c r="DU86" s="23"/>
      <c r="DV86" s="23"/>
      <c r="DX86" s="23"/>
      <c r="EA86" s="23"/>
      <c r="EB86" s="23"/>
    </row>
    <row r="87" spans="1:132" ht="13.8" x14ac:dyDescent="0.25">
      <c r="A87" s="24" t="s">
        <v>133</v>
      </c>
      <c r="B87" s="24">
        <v>43</v>
      </c>
      <c r="C87" s="24">
        <v>4304671</v>
      </c>
      <c r="D87" s="24">
        <v>430467</v>
      </c>
      <c r="E87" s="55" t="s">
        <v>746</v>
      </c>
      <c r="F87" s="55" t="s">
        <v>766</v>
      </c>
      <c r="G87" s="55" t="s">
        <v>767</v>
      </c>
      <c r="H87" s="25" t="s">
        <v>213</v>
      </c>
      <c r="I87" s="26">
        <v>412.71499999999997</v>
      </c>
      <c r="J87" s="27">
        <v>4728</v>
      </c>
      <c r="K87" s="26">
        <v>3890</v>
      </c>
      <c r="L87" s="26">
        <v>703</v>
      </c>
      <c r="M87" s="26">
        <v>4</v>
      </c>
      <c r="N87" s="26">
        <v>1368</v>
      </c>
      <c r="O87" s="26">
        <v>1651</v>
      </c>
      <c r="P87" s="26">
        <v>2615</v>
      </c>
      <c r="Q87" s="28">
        <v>1263</v>
      </c>
      <c r="R87" s="28">
        <v>214</v>
      </c>
      <c r="S87" s="28">
        <v>5552151</v>
      </c>
      <c r="T87" s="26">
        <v>3357</v>
      </c>
      <c r="U87" s="29">
        <v>3230</v>
      </c>
      <c r="V87" s="28">
        <v>1012</v>
      </c>
      <c r="W87" s="28">
        <v>475</v>
      </c>
      <c r="X87" s="28">
        <v>403</v>
      </c>
      <c r="Y87" s="28">
        <v>427</v>
      </c>
      <c r="Z87" s="28">
        <v>830</v>
      </c>
      <c r="AA87" s="26">
        <v>1935</v>
      </c>
      <c r="AB87" s="28">
        <v>46</v>
      </c>
      <c r="AC87" s="28">
        <v>6</v>
      </c>
      <c r="AD87" s="28">
        <v>1279</v>
      </c>
      <c r="AE87" s="28">
        <v>14</v>
      </c>
      <c r="AF87" s="28">
        <v>15</v>
      </c>
      <c r="AG87" s="30">
        <v>0.92761394101876671</v>
      </c>
      <c r="AH87" s="28">
        <v>685</v>
      </c>
      <c r="AI87" s="28">
        <v>188</v>
      </c>
      <c r="AJ87" s="26">
        <v>2238</v>
      </c>
      <c r="AK87" s="26">
        <v>1040</v>
      </c>
      <c r="AL87" s="26">
        <v>1112</v>
      </c>
      <c r="AM87" s="26">
        <v>311</v>
      </c>
      <c r="AN87" s="26">
        <v>151</v>
      </c>
      <c r="AO87" s="26">
        <v>25</v>
      </c>
      <c r="AP87" s="26">
        <v>15</v>
      </c>
      <c r="AQ87" s="26">
        <v>286</v>
      </c>
      <c r="AR87" s="26">
        <v>136</v>
      </c>
      <c r="AS87" s="26">
        <v>129264</v>
      </c>
      <c r="AT87" s="26">
        <v>116598</v>
      </c>
      <c r="AU87" s="26">
        <v>14052</v>
      </c>
      <c r="AV87" s="26">
        <v>208039</v>
      </c>
      <c r="AW87" s="26">
        <v>189111</v>
      </c>
      <c r="AX87" s="26">
        <v>26084</v>
      </c>
      <c r="AY87" s="31">
        <f>'Tabela '!$L87/'Tabela '!$J87</f>
        <v>0.14868866328257191</v>
      </c>
      <c r="AZ87" s="31">
        <f>'Tabela '!$M87/'Tabela '!$J87</f>
        <v>8.4602368866328254E-4</v>
      </c>
      <c r="BA87" s="31">
        <f t="shared" si="39"/>
        <v>5.6899004267425323E-3</v>
      </c>
      <c r="BB87" s="31">
        <f t="shared" si="40"/>
        <v>0.52313575525812617</v>
      </c>
      <c r="BC87" s="31">
        <f t="shared" si="41"/>
        <v>0.63135755258126192</v>
      </c>
      <c r="BD87" s="31">
        <f>'Tabela '!$BC87-'Tabela '!$BB87</f>
        <v>0.10822179732313575</v>
      </c>
      <c r="BE87" s="31">
        <f t="shared" si="42"/>
        <v>0.28934010152284262</v>
      </c>
      <c r="BF87" s="31">
        <f t="shared" si="43"/>
        <v>0.34919627749576987</v>
      </c>
      <c r="BG87" s="31">
        <f t="shared" si="44"/>
        <v>0.26713197969543145</v>
      </c>
      <c r="BH87" s="29">
        <f t="shared" si="45"/>
        <v>4396.0023752969119</v>
      </c>
      <c r="BI87" s="32">
        <f t="shared" si="46"/>
        <v>1174.3128172588833</v>
      </c>
      <c r="BJ87" s="30">
        <f t="shared" si="47"/>
        <v>2.66880296482871E-2</v>
      </c>
      <c r="BK87" s="30">
        <f t="shared" si="48"/>
        <v>0.16943784639746634</v>
      </c>
      <c r="BL87" s="31">
        <f>IFERROR('Tabela '!$J87/'Tabela '!$K87-1,"")</f>
        <v>0.2154241645244217</v>
      </c>
      <c r="BM87" s="30">
        <f t="shared" si="49"/>
        <v>0.83033419023136246</v>
      </c>
      <c r="BN87" s="33">
        <f>IFERROR('Tabela '!$J87/'Tabela '!$I87,"")</f>
        <v>11.45584725536993</v>
      </c>
      <c r="BO87" s="31">
        <f t="shared" si="50"/>
        <v>7.2386058981233292E-2</v>
      </c>
      <c r="BP87" s="31">
        <f t="shared" si="51"/>
        <v>0.20405123622281798</v>
      </c>
      <c r="BQ87" s="31">
        <f t="shared" si="52"/>
        <v>5.6002383080131071E-2</v>
      </c>
      <c r="BR87" s="30">
        <v>0.69189999999999996</v>
      </c>
      <c r="BS87" s="31">
        <f t="shared" si="53"/>
        <v>1.3702710753649091E-2</v>
      </c>
      <c r="BT87" s="31">
        <f t="shared" si="54"/>
        <v>1.7873100983020554E-3</v>
      </c>
      <c r="BU87" s="31">
        <f t="shared" si="55"/>
        <v>1.0946051602814699E-2</v>
      </c>
      <c r="BV87" s="31">
        <f t="shared" si="56"/>
        <v>1.1727912431587178E-2</v>
      </c>
      <c r="BW87" s="31">
        <f t="shared" si="57"/>
        <v>0.12210796915167095</v>
      </c>
      <c r="BX87" s="31">
        <f t="shared" si="58"/>
        <v>0.10359897172236504</v>
      </c>
      <c r="BY87" s="31">
        <f t="shared" si="59"/>
        <v>0.10976863753213367</v>
      </c>
      <c r="BZ87" s="31">
        <f t="shared" si="60"/>
        <v>0.21336760925449871</v>
      </c>
      <c r="CA87" s="31">
        <f>IFERROR('Tabela '!$V87/'Tabela '!$K87,"")</f>
        <v>0.2601542416452442</v>
      </c>
      <c r="CB87" s="31">
        <f t="shared" si="61"/>
        <v>0.49742930591259638</v>
      </c>
      <c r="CC87" s="34">
        <f>IFERROR('Tabela '!$AJ87/'Tabela '!$K87,"")</f>
        <v>0.57532133676092545</v>
      </c>
      <c r="CD87" s="35">
        <f>IFERROR('Tabela '!$AJ87/'Tabela '!$AK87,"")</f>
        <v>2.1519230769230768</v>
      </c>
      <c r="CE87" s="34">
        <f t="shared" si="62"/>
        <v>0.53529937444146558</v>
      </c>
      <c r="CF87" s="31">
        <f t="shared" si="63"/>
        <v>0.26735218508997427</v>
      </c>
      <c r="CG87" s="31">
        <f t="shared" si="64"/>
        <v>0.23519458544839256</v>
      </c>
      <c r="CH87" s="31">
        <f t="shared" si="65"/>
        <v>6.9230769230769207E-2</v>
      </c>
      <c r="CI87" s="31">
        <f t="shared" si="66"/>
        <v>-3.2157599641581713E-2</v>
      </c>
      <c r="CJ87" s="30">
        <f t="shared" si="67"/>
        <v>0.29903846153846159</v>
      </c>
      <c r="CK87" s="30">
        <f t="shared" si="68"/>
        <v>0.13579136690647481</v>
      </c>
      <c r="CL87" s="30">
        <f t="shared" si="69"/>
        <v>-0.16324709463198678</v>
      </c>
      <c r="CM87" s="30">
        <f t="shared" si="70"/>
        <v>-0.51446945337620575</v>
      </c>
      <c r="CN87" s="30">
        <f>IFERROR('Tabela '!$AO87/'Tabela '!$AK87,"")</f>
        <v>2.403846153846154E-2</v>
      </c>
      <c r="CO87" s="30">
        <f>IFERROR('Tabela '!$AP87/'Tabela '!$AL87,"")</f>
        <v>1.3489208633093525E-2</v>
      </c>
      <c r="CP87" s="30">
        <f>IFERROR('Tabela '!$CO87-'Tabela '!$CN87,"")</f>
        <v>-1.0549252905368015E-2</v>
      </c>
      <c r="CQ87" s="30">
        <f t="shared" si="71"/>
        <v>-0.51446945337620575</v>
      </c>
      <c r="CR87" s="30">
        <f>IFERROR('Tabela '!$AQ87/'Tabela '!$AK87,"")</f>
        <v>0.27500000000000002</v>
      </c>
      <c r="CS87" s="30">
        <f>IFERROR('Tabela '!$AR87/'Tabela '!$AL87,"")</f>
        <v>0.1223021582733813</v>
      </c>
      <c r="CT87" s="30">
        <f>IFERROR('Tabela '!$CS87-'Tabela '!$CR87,"")</f>
        <v>-0.15269784172661871</v>
      </c>
      <c r="CU87" s="30">
        <f t="shared" si="72"/>
        <v>-0.52447552447552448</v>
      </c>
      <c r="CV87" s="35">
        <f>IFERROR('Tabela '!$AS87/'Tabela '!$K87,"")</f>
        <v>33.229820051413881</v>
      </c>
      <c r="CW87" s="35">
        <f>IFERROR('Tabela '!$AV87/'Tabela '!$J87,"")</f>
        <v>44.001480541455159</v>
      </c>
      <c r="CX87" s="30">
        <f>IFERROR('Tabela '!$AV87/'Tabela '!$AS87-1,"")</f>
        <v>0.60941174650328001</v>
      </c>
      <c r="CY87" s="34">
        <f>IFERROR('Tabela '!$CW87/'Tabela '!$CV87-1,"")</f>
        <v>0.32415644963996604</v>
      </c>
      <c r="CZ87" s="30">
        <f>IFERROR('Tabela '!$AU87/'Tabela '!$AT87,"")</f>
        <v>0.12051664694077086</v>
      </c>
      <c r="DA87" s="30">
        <f t="shared" si="73"/>
        <v>0.13792957575180714</v>
      </c>
      <c r="DB87" s="30">
        <f t="shared" si="74"/>
        <v>1.7412928811036288E-2</v>
      </c>
      <c r="DC87" s="36">
        <f t="shared" si="75"/>
        <v>41.821428571428569</v>
      </c>
      <c r="DD87" s="36">
        <f t="shared" si="76"/>
        <v>157.13253012048193</v>
      </c>
      <c r="DE87" s="30">
        <f t="shared" si="77"/>
        <v>2.7572253145802685</v>
      </c>
      <c r="DH87" s="23"/>
      <c r="DQ87" s="23"/>
      <c r="DR87" s="23"/>
      <c r="DU87" s="23"/>
      <c r="DV87" s="23"/>
      <c r="DX87" s="23"/>
      <c r="EA87" s="23"/>
      <c r="EB87" s="23"/>
    </row>
    <row r="88" spans="1:132" ht="13.8" x14ac:dyDescent="0.25">
      <c r="A88" s="11" t="s">
        <v>133</v>
      </c>
      <c r="B88" s="11">
        <v>43</v>
      </c>
      <c r="C88" s="11">
        <v>4304689</v>
      </c>
      <c r="D88" s="11">
        <v>430468</v>
      </c>
      <c r="E88" s="54" t="s">
        <v>746</v>
      </c>
      <c r="F88" s="54" t="s">
        <v>747</v>
      </c>
      <c r="G88" s="54" t="s">
        <v>748</v>
      </c>
      <c r="H88" s="12" t="s">
        <v>214</v>
      </c>
      <c r="I88" s="13">
        <v>183.065</v>
      </c>
      <c r="J88" s="14">
        <v>12064</v>
      </c>
      <c r="K88" s="13">
        <v>11612</v>
      </c>
      <c r="L88" s="13">
        <v>903</v>
      </c>
      <c r="M88" s="13">
        <v>12</v>
      </c>
      <c r="N88" s="13">
        <v>2692</v>
      </c>
      <c r="O88" s="13">
        <v>3196</v>
      </c>
      <c r="P88" s="13">
        <v>5433</v>
      </c>
      <c r="Q88" s="15">
        <v>2960</v>
      </c>
      <c r="R88" s="15">
        <v>471</v>
      </c>
      <c r="S88" s="15">
        <v>12686111</v>
      </c>
      <c r="T88" s="13">
        <v>9866</v>
      </c>
      <c r="U88" s="16">
        <v>6915</v>
      </c>
      <c r="V88" s="15">
        <v>3038</v>
      </c>
      <c r="W88" s="15">
        <v>2261</v>
      </c>
      <c r="X88" s="15">
        <v>315</v>
      </c>
      <c r="Y88" s="15">
        <v>1263</v>
      </c>
      <c r="Z88" s="15">
        <v>1578</v>
      </c>
      <c r="AA88" s="13">
        <v>5848</v>
      </c>
      <c r="AB88" s="15">
        <v>213</v>
      </c>
      <c r="AC88" s="15" t="e">
        <v>#NULL!</v>
      </c>
      <c r="AD88" s="15">
        <v>3908</v>
      </c>
      <c r="AE88" s="15">
        <v>40</v>
      </c>
      <c r="AF88" s="15">
        <v>7</v>
      </c>
      <c r="AG88" s="17">
        <v>0.94648287046422053</v>
      </c>
      <c r="AH88" s="15">
        <v>1667</v>
      </c>
      <c r="AI88" s="15">
        <v>221</v>
      </c>
      <c r="AJ88" s="13">
        <v>7030</v>
      </c>
      <c r="AK88" s="13">
        <v>1151</v>
      </c>
      <c r="AL88" s="13">
        <v>1366</v>
      </c>
      <c r="AM88" s="13">
        <v>440</v>
      </c>
      <c r="AN88" s="13">
        <v>512</v>
      </c>
      <c r="AO88" s="13">
        <v>16</v>
      </c>
      <c r="AP88" s="13">
        <v>5</v>
      </c>
      <c r="AQ88" s="13">
        <v>424</v>
      </c>
      <c r="AR88" s="13">
        <v>507</v>
      </c>
      <c r="AS88" s="13">
        <v>102902</v>
      </c>
      <c r="AT88" s="13">
        <v>93690</v>
      </c>
      <c r="AU88" s="13">
        <v>11815</v>
      </c>
      <c r="AV88" s="13">
        <v>202714</v>
      </c>
      <c r="AW88" s="13">
        <v>179079</v>
      </c>
      <c r="AX88" s="13">
        <v>37122</v>
      </c>
      <c r="AY88" s="18">
        <f>'Tabela '!$L88/'Tabela '!$J88</f>
        <v>7.4850795755968175E-2</v>
      </c>
      <c r="AZ88" s="18">
        <f>'Tabela '!$M88/'Tabela '!$J88</f>
        <v>9.9469496021220159E-4</v>
      </c>
      <c r="BA88" s="18">
        <f t="shared" si="39"/>
        <v>1.3289036544850499E-2</v>
      </c>
      <c r="BB88" s="18">
        <f t="shared" si="40"/>
        <v>0.49549052089085222</v>
      </c>
      <c r="BC88" s="18">
        <f t="shared" si="41"/>
        <v>0.58825694827903552</v>
      </c>
      <c r="BD88" s="18">
        <f>'Tabela '!$BC88-'Tabela '!$BB88</f>
        <v>9.2766427388183303E-2</v>
      </c>
      <c r="BE88" s="18">
        <f t="shared" si="42"/>
        <v>0.22314323607427056</v>
      </c>
      <c r="BF88" s="18">
        <f t="shared" si="43"/>
        <v>0.26492042440318303</v>
      </c>
      <c r="BG88" s="18">
        <f t="shared" si="44"/>
        <v>0.24535809018567639</v>
      </c>
      <c r="BH88" s="16">
        <f t="shared" si="45"/>
        <v>4285.8483108108112</v>
      </c>
      <c r="BI88" s="37">
        <f t="shared" si="46"/>
        <v>1051.5675563660477</v>
      </c>
      <c r="BJ88" s="17">
        <f t="shared" si="47"/>
        <v>6.2581326400741932E-2</v>
      </c>
      <c r="BK88" s="17">
        <f t="shared" si="48"/>
        <v>0.15912162162162163</v>
      </c>
      <c r="BL88" s="18">
        <f>IFERROR('Tabela '!$J88/'Tabela '!$K88-1,"")</f>
        <v>3.8925249741646573E-2</v>
      </c>
      <c r="BM88" s="17">
        <f t="shared" si="49"/>
        <v>0.59550465036169475</v>
      </c>
      <c r="BN88" s="19">
        <f>IFERROR('Tabela '!$J88/'Tabela '!$I88,"")</f>
        <v>65.900090131920351</v>
      </c>
      <c r="BO88" s="18">
        <f t="shared" si="50"/>
        <v>5.3517129535779473E-2</v>
      </c>
      <c r="BP88" s="18">
        <f t="shared" si="51"/>
        <v>0.16896411919724305</v>
      </c>
      <c r="BQ88" s="18">
        <f t="shared" si="52"/>
        <v>2.2400162173119804E-2</v>
      </c>
      <c r="BR88" s="17">
        <v>0.39639999999999997</v>
      </c>
      <c r="BS88" s="18">
        <f t="shared" si="53"/>
        <v>2.1589296574092844E-2</v>
      </c>
      <c r="BT88" s="18" t="str">
        <f t="shared" si="54"/>
        <v/>
      </c>
      <c r="BU88" s="18">
        <f t="shared" si="55"/>
        <v>1.0235414534288639E-2</v>
      </c>
      <c r="BV88" s="18">
        <f t="shared" si="56"/>
        <v>1.7911975435005118E-3</v>
      </c>
      <c r="BW88" s="18">
        <f t="shared" si="57"/>
        <v>0.19471236651739579</v>
      </c>
      <c r="BX88" s="18">
        <f t="shared" si="58"/>
        <v>2.7127109886324493E-2</v>
      </c>
      <c r="BY88" s="18">
        <f t="shared" si="59"/>
        <v>0.10876679297278677</v>
      </c>
      <c r="BZ88" s="18">
        <f t="shared" si="60"/>
        <v>0.13589390285911127</v>
      </c>
      <c r="CA88" s="18">
        <f>IFERROR('Tabela '!$V88/'Tabela '!$K88,"")</f>
        <v>0.26162590423699622</v>
      </c>
      <c r="CB88" s="18">
        <f t="shared" si="61"/>
        <v>0.50361694798484324</v>
      </c>
      <c r="CC88" s="20">
        <f>IFERROR('Tabela '!$AJ88/'Tabela '!$K88,"")</f>
        <v>0.60540819841543236</v>
      </c>
      <c r="CD88" s="21">
        <f>IFERROR('Tabela '!$AJ88/'Tabela '!$AK88,"")</f>
        <v>6.1077324066029544</v>
      </c>
      <c r="CE88" s="20">
        <f t="shared" si="62"/>
        <v>0.83627311522048364</v>
      </c>
      <c r="CF88" s="18">
        <f t="shared" si="63"/>
        <v>9.9121598346538067E-2</v>
      </c>
      <c r="CG88" s="18">
        <f t="shared" si="64"/>
        <v>0.11322944297082228</v>
      </c>
      <c r="CH88" s="18">
        <f t="shared" si="65"/>
        <v>0.18679409209383135</v>
      </c>
      <c r="CI88" s="18">
        <f t="shared" si="66"/>
        <v>1.4107844624284216E-2</v>
      </c>
      <c r="CJ88" s="17">
        <f t="shared" si="67"/>
        <v>0.38227628149435272</v>
      </c>
      <c r="CK88" s="17">
        <f t="shared" si="68"/>
        <v>0.37481698389458273</v>
      </c>
      <c r="CL88" s="17">
        <f t="shared" si="69"/>
        <v>-7.4592975997699873E-3</v>
      </c>
      <c r="CM88" s="17">
        <f t="shared" si="70"/>
        <v>0.16363636363636358</v>
      </c>
      <c r="CN88" s="17">
        <f>IFERROR('Tabela '!$AO88/'Tabela '!$AK88,"")</f>
        <v>1.3900955690703735E-2</v>
      </c>
      <c r="CO88" s="17">
        <f>IFERROR('Tabela '!$AP88/'Tabela '!$AL88,"")</f>
        <v>3.6603221083455345E-3</v>
      </c>
      <c r="CP88" s="17">
        <f>IFERROR('Tabela '!$CO88-'Tabela '!$CN88,"")</f>
        <v>-1.0240633582358201E-2</v>
      </c>
      <c r="CQ88" s="17">
        <f t="shared" si="71"/>
        <v>0.16363636363636358</v>
      </c>
      <c r="CR88" s="17">
        <f>IFERROR('Tabela '!$AQ88/'Tabela '!$AK88,"")</f>
        <v>0.36837532580364901</v>
      </c>
      <c r="CS88" s="17">
        <f>IFERROR('Tabela '!$AR88/'Tabela '!$AL88,"")</f>
        <v>0.37115666178623719</v>
      </c>
      <c r="CT88" s="17">
        <f>IFERROR('Tabela '!$CS88-'Tabela '!$CR88,"")</f>
        <v>2.7813359825881734E-3</v>
      </c>
      <c r="CU88" s="17">
        <f t="shared" si="72"/>
        <v>0.195754716981132</v>
      </c>
      <c r="CV88" s="21">
        <f>IFERROR('Tabela '!$AS88/'Tabela '!$K88,"")</f>
        <v>8.8616947984843257</v>
      </c>
      <c r="CW88" s="21">
        <f>IFERROR('Tabela '!$AV88/'Tabela '!$J88,"")</f>
        <v>16.803216180371354</v>
      </c>
      <c r="CX88" s="17">
        <f>IFERROR('Tabela '!$AV88/'Tabela '!$AS88-1,"")</f>
        <v>0.96997142912674206</v>
      </c>
      <c r="CY88" s="20">
        <f>IFERROR('Tabela '!$CW88/'Tabela '!$CV88-1,"")</f>
        <v>0.89616281788956664</v>
      </c>
      <c r="CZ88" s="17">
        <f>IFERROR('Tabela '!$AU88/'Tabela '!$AT88,"")</f>
        <v>0.1261073753869143</v>
      </c>
      <c r="DA88" s="17">
        <f t="shared" si="73"/>
        <v>0.2072939875697318</v>
      </c>
      <c r="DB88" s="17">
        <f t="shared" si="74"/>
        <v>8.1186612182817502E-2</v>
      </c>
      <c r="DC88" s="22">
        <f t="shared" si="75"/>
        <v>25.910087719298247</v>
      </c>
      <c r="DD88" s="22">
        <f t="shared" si="76"/>
        <v>71.802707930367504</v>
      </c>
      <c r="DE88" s="17">
        <f t="shared" si="77"/>
        <v>1.7712259683662785</v>
      </c>
      <c r="DH88" s="23"/>
      <c r="DQ88" s="23"/>
      <c r="DR88" s="23"/>
      <c r="DU88" s="23"/>
      <c r="DV88" s="23"/>
      <c r="DX88" s="23"/>
      <c r="EA88" s="23"/>
      <c r="EB88" s="23"/>
    </row>
    <row r="89" spans="1:132" ht="13.8" x14ac:dyDescent="0.25">
      <c r="A89" s="24" t="s">
        <v>133</v>
      </c>
      <c r="B89" s="24">
        <v>43</v>
      </c>
      <c r="C89" s="24">
        <v>4304697</v>
      </c>
      <c r="D89" s="24">
        <v>430469</v>
      </c>
      <c r="E89" s="55" t="s">
        <v>764</v>
      </c>
      <c r="F89" s="55" t="s">
        <v>765</v>
      </c>
      <c r="G89" s="55" t="s">
        <v>756</v>
      </c>
      <c r="H89" s="25" t="s">
        <v>215</v>
      </c>
      <c r="I89" s="26">
        <v>73.966999999999999</v>
      </c>
      <c r="J89" s="27">
        <v>2763</v>
      </c>
      <c r="K89" s="26">
        <v>2636</v>
      </c>
      <c r="L89" s="26">
        <v>310</v>
      </c>
      <c r="M89" s="26">
        <v>2</v>
      </c>
      <c r="N89" s="26">
        <v>1097</v>
      </c>
      <c r="O89" s="26">
        <v>1322</v>
      </c>
      <c r="P89" s="26">
        <v>1942</v>
      </c>
      <c r="Q89" s="28">
        <v>439</v>
      </c>
      <c r="R89" s="28">
        <v>32</v>
      </c>
      <c r="S89" s="28">
        <v>1692615</v>
      </c>
      <c r="T89" s="26">
        <v>2308</v>
      </c>
      <c r="U89" s="29">
        <v>1147</v>
      </c>
      <c r="V89" s="28">
        <v>632</v>
      </c>
      <c r="W89" s="28">
        <v>228</v>
      </c>
      <c r="X89" s="28">
        <v>39</v>
      </c>
      <c r="Y89" s="28">
        <v>114</v>
      </c>
      <c r="Z89" s="28">
        <v>153</v>
      </c>
      <c r="AA89" s="26">
        <v>1353</v>
      </c>
      <c r="AB89" s="28">
        <v>18</v>
      </c>
      <c r="AC89" s="28">
        <v>7</v>
      </c>
      <c r="AD89" s="28">
        <v>856</v>
      </c>
      <c r="AE89" s="28">
        <v>2</v>
      </c>
      <c r="AF89" s="28">
        <v>8</v>
      </c>
      <c r="AG89" s="30">
        <v>0.94844020797227035</v>
      </c>
      <c r="AH89" s="28">
        <v>470</v>
      </c>
      <c r="AI89" s="28">
        <v>59</v>
      </c>
      <c r="AJ89" s="26">
        <v>1885</v>
      </c>
      <c r="AK89" s="26">
        <v>485</v>
      </c>
      <c r="AL89" s="26">
        <v>580</v>
      </c>
      <c r="AM89" s="26">
        <v>234</v>
      </c>
      <c r="AN89" s="26">
        <v>204</v>
      </c>
      <c r="AO89" s="26">
        <v>15</v>
      </c>
      <c r="AP89" s="26">
        <v>55</v>
      </c>
      <c r="AQ89" s="26">
        <v>219</v>
      </c>
      <c r="AR89" s="26">
        <v>149</v>
      </c>
      <c r="AS89" s="26">
        <v>35820</v>
      </c>
      <c r="AT89" s="26">
        <v>34923</v>
      </c>
      <c r="AU89" s="26">
        <v>2593</v>
      </c>
      <c r="AV89" s="26">
        <v>65097</v>
      </c>
      <c r="AW89" s="26">
        <v>63408</v>
      </c>
      <c r="AX89" s="26">
        <v>5469</v>
      </c>
      <c r="AY89" s="31">
        <f>'Tabela '!$L89/'Tabela '!$J89</f>
        <v>0.11219688744118711</v>
      </c>
      <c r="AZ89" s="31">
        <f>'Tabela '!$M89/'Tabela '!$J89</f>
        <v>7.2385088671733622E-4</v>
      </c>
      <c r="BA89" s="31">
        <f t="shared" si="39"/>
        <v>6.4516129032258064E-3</v>
      </c>
      <c r="BB89" s="31">
        <f t="shared" si="40"/>
        <v>0.56488156539649848</v>
      </c>
      <c r="BC89" s="31">
        <f t="shared" si="41"/>
        <v>0.68074150360453145</v>
      </c>
      <c r="BD89" s="31">
        <f>'Tabela '!$BC89-'Tabela '!$BB89</f>
        <v>0.11585993820803298</v>
      </c>
      <c r="BE89" s="31">
        <f t="shared" si="42"/>
        <v>0.39703221136445893</v>
      </c>
      <c r="BF89" s="31">
        <f t="shared" si="43"/>
        <v>0.47846543612015924</v>
      </c>
      <c r="BG89" s="31">
        <f t="shared" si="44"/>
        <v>0.15888526963445529</v>
      </c>
      <c r="BH89" s="29">
        <f t="shared" si="45"/>
        <v>3855.6150341685648</v>
      </c>
      <c r="BI89" s="32">
        <f t="shared" si="46"/>
        <v>612.60043431053202</v>
      </c>
      <c r="BJ89" s="30">
        <f t="shared" si="47"/>
        <v>2.6001428637264391E-2</v>
      </c>
      <c r="BK89" s="30">
        <f t="shared" si="48"/>
        <v>7.289293849658314E-2</v>
      </c>
      <c r="BL89" s="31">
        <f>IFERROR('Tabela '!$J89/'Tabela '!$K89-1,"")</f>
        <v>4.8179059180576633E-2</v>
      </c>
      <c r="BM89" s="30">
        <f t="shared" si="49"/>
        <v>0.43512898330804251</v>
      </c>
      <c r="BN89" s="33">
        <f>IFERROR('Tabela '!$J89/'Tabela '!$I89,"")</f>
        <v>37.354495923857939</v>
      </c>
      <c r="BO89" s="31">
        <f t="shared" si="50"/>
        <v>5.1559792027729645E-2</v>
      </c>
      <c r="BP89" s="31">
        <f t="shared" si="51"/>
        <v>0.20363951473136915</v>
      </c>
      <c r="BQ89" s="31">
        <f t="shared" si="52"/>
        <v>2.5563258232235701E-2</v>
      </c>
      <c r="BR89" s="30">
        <v>0.38290000000000002</v>
      </c>
      <c r="BS89" s="31">
        <f t="shared" si="53"/>
        <v>7.7989601386481804E-3</v>
      </c>
      <c r="BT89" s="31">
        <f t="shared" si="54"/>
        <v>3.0329289428076256E-3</v>
      </c>
      <c r="BU89" s="31">
        <f t="shared" si="55"/>
        <v>2.3364485981308409E-3</v>
      </c>
      <c r="BV89" s="31">
        <f t="shared" si="56"/>
        <v>9.3457943925233638E-3</v>
      </c>
      <c r="BW89" s="31">
        <f t="shared" si="57"/>
        <v>8.6494688922610016E-2</v>
      </c>
      <c r="BX89" s="31">
        <f t="shared" si="58"/>
        <v>1.479514415781487E-2</v>
      </c>
      <c r="BY89" s="31">
        <f t="shared" si="59"/>
        <v>4.3247344461305008E-2</v>
      </c>
      <c r="BZ89" s="31">
        <f t="shared" si="60"/>
        <v>5.8042488619119877E-2</v>
      </c>
      <c r="CA89" s="31">
        <f>IFERROR('Tabela '!$V89/'Tabela '!$K89,"")</f>
        <v>0.23975720789074356</v>
      </c>
      <c r="CB89" s="31">
        <f t="shared" si="61"/>
        <v>0.5132776934749621</v>
      </c>
      <c r="CC89" s="34">
        <f>IFERROR('Tabela '!$AJ89/'Tabela '!$K89,"")</f>
        <v>0.71509863429438547</v>
      </c>
      <c r="CD89" s="35">
        <f>IFERROR('Tabela '!$AJ89/'Tabela '!$AK89,"")</f>
        <v>3.8865979381443299</v>
      </c>
      <c r="CE89" s="34">
        <f t="shared" si="62"/>
        <v>0.7427055702917772</v>
      </c>
      <c r="CF89" s="31">
        <f t="shared" si="63"/>
        <v>0.18399089529590287</v>
      </c>
      <c r="CG89" s="31">
        <f t="shared" si="64"/>
        <v>0.20991675714802752</v>
      </c>
      <c r="CH89" s="31">
        <f t="shared" si="65"/>
        <v>0.19587628865979378</v>
      </c>
      <c r="CI89" s="31">
        <f t="shared" si="66"/>
        <v>2.5925861852124643E-2</v>
      </c>
      <c r="CJ89" s="30">
        <f t="shared" si="67"/>
        <v>0.48247422680412372</v>
      </c>
      <c r="CK89" s="30">
        <f t="shared" si="68"/>
        <v>0.35172413793103452</v>
      </c>
      <c r="CL89" s="30">
        <f t="shared" si="69"/>
        <v>-0.1307500888730892</v>
      </c>
      <c r="CM89" s="30">
        <f t="shared" si="70"/>
        <v>-0.12820512820512819</v>
      </c>
      <c r="CN89" s="30">
        <f>IFERROR('Tabela '!$AO89/'Tabela '!$AK89,"")</f>
        <v>3.0927835051546393E-2</v>
      </c>
      <c r="CO89" s="30">
        <f>IFERROR('Tabela '!$AP89/'Tabela '!$AL89,"")</f>
        <v>9.4827586206896547E-2</v>
      </c>
      <c r="CP89" s="30">
        <f>IFERROR('Tabela '!$CO89-'Tabela '!$CN89,"")</f>
        <v>6.3899751155350154E-2</v>
      </c>
      <c r="CQ89" s="30">
        <f t="shared" si="71"/>
        <v>-0.12820512820512819</v>
      </c>
      <c r="CR89" s="30">
        <f>IFERROR('Tabela '!$AQ89/'Tabela '!$AK89,"")</f>
        <v>0.45154639175257733</v>
      </c>
      <c r="CS89" s="30">
        <f>IFERROR('Tabela '!$AR89/'Tabela '!$AL89,"")</f>
        <v>0.25689655172413794</v>
      </c>
      <c r="CT89" s="30">
        <f>IFERROR('Tabela '!$CS89-'Tabela '!$CR89,"")</f>
        <v>-0.19464984002843938</v>
      </c>
      <c r="CU89" s="30">
        <f t="shared" si="72"/>
        <v>-0.31963470319634701</v>
      </c>
      <c r="CV89" s="35">
        <f>IFERROR('Tabela '!$AS89/'Tabela '!$K89,"")</f>
        <v>13.588770864946889</v>
      </c>
      <c r="CW89" s="35">
        <f>IFERROR('Tabela '!$AV89/'Tabela '!$J89,"")</f>
        <v>23.560260586319217</v>
      </c>
      <c r="CX89" s="30">
        <f>IFERROR('Tabela '!$AV89/'Tabela '!$AS89-1,"")</f>
        <v>0.81733668341708543</v>
      </c>
      <c r="CY89" s="34">
        <f>IFERROR('Tabela '!$CW89/'Tabela '!$CV89-1,"")</f>
        <v>0.73380365453761742</v>
      </c>
      <c r="CZ89" s="30">
        <f>IFERROR('Tabela '!$AU89/'Tabela '!$AT89,"")</f>
        <v>7.4249062222604009E-2</v>
      </c>
      <c r="DA89" s="30">
        <f t="shared" si="73"/>
        <v>8.6250946252838759E-2</v>
      </c>
      <c r="DB89" s="30">
        <f t="shared" si="74"/>
        <v>1.200188403023475E-2</v>
      </c>
      <c r="DC89" s="36">
        <f t="shared" si="75"/>
        <v>10.413654618473895</v>
      </c>
      <c r="DD89" s="36">
        <f t="shared" si="76"/>
        <v>21.115830115830114</v>
      </c>
      <c r="DE89" s="30">
        <f t="shared" si="77"/>
        <v>1.0277060157507516</v>
      </c>
      <c r="DH89" s="23"/>
      <c r="DQ89" s="23"/>
      <c r="DR89" s="23"/>
      <c r="DU89" s="23"/>
      <c r="DV89" s="23"/>
      <c r="DX89" s="23"/>
      <c r="EA89" s="23"/>
      <c r="EB89" s="23"/>
    </row>
    <row r="90" spans="1:132" ht="13.8" x14ac:dyDescent="0.25">
      <c r="A90" s="11" t="s">
        <v>133</v>
      </c>
      <c r="B90" s="11">
        <v>43</v>
      </c>
      <c r="C90" s="11">
        <v>4304705</v>
      </c>
      <c r="D90" s="11">
        <v>430470</v>
      </c>
      <c r="E90" s="54" t="s">
        <v>728</v>
      </c>
      <c r="F90" s="54" t="s">
        <v>740</v>
      </c>
      <c r="G90" s="54" t="s">
        <v>741</v>
      </c>
      <c r="H90" s="12" t="s">
        <v>216</v>
      </c>
      <c r="I90" s="13">
        <v>665.09199999999998</v>
      </c>
      <c r="J90" s="14">
        <v>62265</v>
      </c>
      <c r="K90" s="13">
        <v>59317</v>
      </c>
      <c r="L90" s="13">
        <v>5631</v>
      </c>
      <c r="M90" s="13">
        <v>117</v>
      </c>
      <c r="N90" s="13">
        <v>20024</v>
      </c>
      <c r="O90" s="13">
        <v>22876</v>
      </c>
      <c r="P90" s="13">
        <v>34408</v>
      </c>
      <c r="Q90" s="15">
        <v>14626</v>
      </c>
      <c r="R90" s="15">
        <v>2510</v>
      </c>
      <c r="S90" s="15">
        <v>63778647</v>
      </c>
      <c r="T90" s="13">
        <v>51682</v>
      </c>
      <c r="U90" s="16">
        <v>58253</v>
      </c>
      <c r="V90" s="15">
        <v>16122</v>
      </c>
      <c r="W90" s="15">
        <v>12152</v>
      </c>
      <c r="X90" s="15">
        <v>1845</v>
      </c>
      <c r="Y90" s="15">
        <v>5894</v>
      </c>
      <c r="Z90" s="15">
        <v>7739</v>
      </c>
      <c r="AA90" s="13">
        <v>28280</v>
      </c>
      <c r="AB90" s="15">
        <v>553</v>
      </c>
      <c r="AC90" s="15">
        <v>53</v>
      </c>
      <c r="AD90" s="15">
        <v>20177</v>
      </c>
      <c r="AE90" s="15">
        <v>173</v>
      </c>
      <c r="AF90" s="15">
        <v>201</v>
      </c>
      <c r="AG90" s="17">
        <v>0.96157269455516425</v>
      </c>
      <c r="AH90" s="15">
        <v>10740</v>
      </c>
      <c r="AI90" s="15">
        <v>4488</v>
      </c>
      <c r="AJ90" s="13">
        <v>36528</v>
      </c>
      <c r="AK90" s="13">
        <v>13606</v>
      </c>
      <c r="AL90" s="13">
        <v>15341</v>
      </c>
      <c r="AM90" s="13">
        <v>2540</v>
      </c>
      <c r="AN90" s="13">
        <v>2829</v>
      </c>
      <c r="AO90" s="13">
        <v>704</v>
      </c>
      <c r="AP90" s="13">
        <v>761</v>
      </c>
      <c r="AQ90" s="13">
        <v>1836</v>
      </c>
      <c r="AR90" s="13">
        <v>2068</v>
      </c>
      <c r="AS90" s="13">
        <v>1157959</v>
      </c>
      <c r="AT90" s="13">
        <v>1010451</v>
      </c>
      <c r="AU90" s="13">
        <v>171778</v>
      </c>
      <c r="AV90" s="13">
        <v>3010179</v>
      </c>
      <c r="AW90" s="13">
        <v>2572809</v>
      </c>
      <c r="AX90" s="13">
        <v>271506</v>
      </c>
      <c r="AY90" s="18">
        <f>'Tabela '!$L90/'Tabela '!$J90</f>
        <v>9.0436039508552155E-2</v>
      </c>
      <c r="AZ90" s="18">
        <f>'Tabela '!$M90/'Tabela '!$J90</f>
        <v>1.8790652854733798E-3</v>
      </c>
      <c r="BA90" s="18">
        <f t="shared" si="39"/>
        <v>2.0777836973894511E-2</v>
      </c>
      <c r="BB90" s="18">
        <f t="shared" si="40"/>
        <v>0.58195768425947458</v>
      </c>
      <c r="BC90" s="18">
        <f t="shared" si="41"/>
        <v>0.66484538479423394</v>
      </c>
      <c r="BD90" s="18">
        <f>'Tabela '!$BC90-'Tabela '!$BB90</f>
        <v>8.2887700534759357E-2</v>
      </c>
      <c r="BE90" s="18">
        <f t="shared" si="42"/>
        <v>0.32159319039588852</v>
      </c>
      <c r="BF90" s="18">
        <f t="shared" si="43"/>
        <v>0.36739741427768408</v>
      </c>
      <c r="BG90" s="18">
        <f t="shared" si="44"/>
        <v>0.23489922107122782</v>
      </c>
      <c r="BH90" s="16">
        <f t="shared" si="45"/>
        <v>4360.6349651305891</v>
      </c>
      <c r="BI90" s="37">
        <f t="shared" si="46"/>
        <v>1024.3097566851361</v>
      </c>
      <c r="BJ90" s="17">
        <f t="shared" si="47"/>
        <v>2.11876592720898E-2</v>
      </c>
      <c r="BK90" s="17">
        <f t="shared" si="48"/>
        <v>0.17161219745658415</v>
      </c>
      <c r="BL90" s="18">
        <f>IFERROR('Tabela '!$J90/'Tabela '!$K90-1,"")</f>
        <v>4.9699074464318871E-2</v>
      </c>
      <c r="BM90" s="17">
        <f t="shared" si="49"/>
        <v>0.9820624778731224</v>
      </c>
      <c r="BN90" s="19">
        <f>IFERROR('Tabela '!$J90/'Tabela '!$I90,"")</f>
        <v>93.618627197440361</v>
      </c>
      <c r="BO90" s="18">
        <f t="shared" si="50"/>
        <v>3.8427305444835747E-2</v>
      </c>
      <c r="BP90" s="18">
        <f t="shared" si="51"/>
        <v>0.20780929530590922</v>
      </c>
      <c r="BQ90" s="18">
        <f t="shared" si="52"/>
        <v>8.6838744630625755E-2</v>
      </c>
      <c r="BR90" s="17">
        <v>0.51790000000000003</v>
      </c>
      <c r="BS90" s="18">
        <f t="shared" si="53"/>
        <v>1.0700050307650633E-2</v>
      </c>
      <c r="BT90" s="18">
        <f t="shared" si="54"/>
        <v>1.0255021090515074E-3</v>
      </c>
      <c r="BU90" s="18">
        <f t="shared" si="55"/>
        <v>8.5741190464390139E-3</v>
      </c>
      <c r="BV90" s="18">
        <f t="shared" si="56"/>
        <v>9.9618377360360805E-3</v>
      </c>
      <c r="BW90" s="18">
        <f t="shared" si="57"/>
        <v>0.20486538429118129</v>
      </c>
      <c r="BX90" s="18">
        <f t="shared" si="58"/>
        <v>3.1104067973768058E-2</v>
      </c>
      <c r="BY90" s="18">
        <f t="shared" si="59"/>
        <v>9.9364431781782628E-2</v>
      </c>
      <c r="BZ90" s="18">
        <f t="shared" si="60"/>
        <v>0.13046849975555069</v>
      </c>
      <c r="CA90" s="18">
        <f>IFERROR('Tabela '!$V90/'Tabela '!$K90,"")</f>
        <v>0.27179392079842202</v>
      </c>
      <c r="CB90" s="18">
        <f t="shared" si="61"/>
        <v>0.47676045653016841</v>
      </c>
      <c r="CC90" s="20">
        <f>IFERROR('Tabela '!$AJ90/'Tabela '!$K90,"")</f>
        <v>0.61580997016032502</v>
      </c>
      <c r="CD90" s="21">
        <f>IFERROR('Tabela '!$AJ90/'Tabela '!$AK90,"")</f>
        <v>2.6846979273849771</v>
      </c>
      <c r="CE90" s="20">
        <f t="shared" si="62"/>
        <v>0.6275186158563294</v>
      </c>
      <c r="CF90" s="18">
        <f t="shared" si="63"/>
        <v>0.22937775005479036</v>
      </c>
      <c r="CG90" s="18">
        <f t="shared" si="64"/>
        <v>0.24638239781578736</v>
      </c>
      <c r="CH90" s="18">
        <f t="shared" si="65"/>
        <v>0.12751727179185646</v>
      </c>
      <c r="CI90" s="18">
        <f t="shared" si="66"/>
        <v>1.7004647760996999E-2</v>
      </c>
      <c r="CJ90" s="17">
        <f t="shared" si="67"/>
        <v>0.18668234602381303</v>
      </c>
      <c r="CK90" s="17">
        <f t="shared" si="68"/>
        <v>0.18440779610194902</v>
      </c>
      <c r="CL90" s="17">
        <f t="shared" si="69"/>
        <v>-2.2745499218640164E-3</v>
      </c>
      <c r="CM90" s="17">
        <f t="shared" si="70"/>
        <v>0.11377952755905518</v>
      </c>
      <c r="CN90" s="17">
        <f>IFERROR('Tabela '!$AO90/'Tabela '!$AK90,"")</f>
        <v>5.1741878582978094E-2</v>
      </c>
      <c r="CO90" s="17">
        <f>IFERROR('Tabela '!$AP90/'Tabela '!$AL90,"")</f>
        <v>4.9605631966625381E-2</v>
      </c>
      <c r="CP90" s="17">
        <f>IFERROR('Tabela '!$CO90-'Tabela '!$CN90,"")</f>
        <v>-2.1362466163527133E-3</v>
      </c>
      <c r="CQ90" s="17">
        <f t="shared" si="71"/>
        <v>0.11377952755905518</v>
      </c>
      <c r="CR90" s="17">
        <f>IFERROR('Tabela '!$AQ90/'Tabela '!$AK90,"")</f>
        <v>0.13494046744083493</v>
      </c>
      <c r="CS90" s="17">
        <f>IFERROR('Tabela '!$AR90/'Tabela '!$AL90,"")</f>
        <v>0.13480216413532364</v>
      </c>
      <c r="CT90" s="17">
        <f>IFERROR('Tabela '!$CS90-'Tabela '!$CR90,"")</f>
        <v>-1.3830330551128922E-4</v>
      </c>
      <c r="CU90" s="17">
        <f t="shared" si="72"/>
        <v>0.1263616557734204</v>
      </c>
      <c r="CV90" s="21">
        <f>IFERROR('Tabela '!$AS90/'Tabela '!$K90,"")</f>
        <v>19.521536827553653</v>
      </c>
      <c r="CW90" s="21">
        <f>IFERROR('Tabela '!$AV90/'Tabela '!$J90,"")</f>
        <v>48.344639845820282</v>
      </c>
      <c r="CX90" s="17">
        <f>IFERROR('Tabela '!$AV90/'Tabela '!$AS90-1,"")</f>
        <v>1.5995557701093044</v>
      </c>
      <c r="CY90" s="20">
        <f>IFERROR('Tabela '!$CW90/'Tabela '!$CV90-1,"")</f>
        <v>1.4764771479253769</v>
      </c>
      <c r="CZ90" s="17">
        <f>IFERROR('Tabela '!$AU90/'Tabela '!$AT90,"")</f>
        <v>0.17000131624393464</v>
      </c>
      <c r="DA90" s="17">
        <f t="shared" si="73"/>
        <v>0.1055290151736876</v>
      </c>
      <c r="DB90" s="17">
        <f t="shared" si="74"/>
        <v>-6.447230107024704E-2</v>
      </c>
      <c r="DC90" s="22">
        <f t="shared" si="75"/>
        <v>52.95252774352651</v>
      </c>
      <c r="DD90" s="22">
        <f t="shared" si="76"/>
        <v>75.62841225626741</v>
      </c>
      <c r="DE90" s="17">
        <f t="shared" si="77"/>
        <v>0.42823044487263484</v>
      </c>
      <c r="DH90" s="23"/>
      <c r="DQ90" s="23"/>
      <c r="DR90" s="23"/>
      <c r="DU90" s="23"/>
      <c r="DV90" s="23"/>
      <c r="DX90" s="23"/>
      <c r="EA90" s="23"/>
      <c r="EB90" s="23"/>
    </row>
    <row r="91" spans="1:132" ht="13.8" x14ac:dyDescent="0.25">
      <c r="A91" s="24" t="s">
        <v>133</v>
      </c>
      <c r="B91" s="24">
        <v>43</v>
      </c>
      <c r="C91" s="24">
        <v>4304713</v>
      </c>
      <c r="D91" s="24">
        <v>430471</v>
      </c>
      <c r="E91" s="55" t="s">
        <v>746</v>
      </c>
      <c r="F91" s="55" t="s">
        <v>766</v>
      </c>
      <c r="G91" s="55" t="s">
        <v>767</v>
      </c>
      <c r="H91" s="25" t="s">
        <v>217</v>
      </c>
      <c r="I91" s="26">
        <v>294.45600000000002</v>
      </c>
      <c r="J91" s="27">
        <v>8350</v>
      </c>
      <c r="K91" s="26">
        <v>7312</v>
      </c>
      <c r="L91" s="26">
        <v>708</v>
      </c>
      <c r="M91" s="26">
        <v>15</v>
      </c>
      <c r="N91" s="26">
        <v>2192</v>
      </c>
      <c r="O91" s="26">
        <v>2713</v>
      </c>
      <c r="P91" s="26">
        <v>4315</v>
      </c>
      <c r="Q91" s="28">
        <v>1790</v>
      </c>
      <c r="R91" s="28">
        <v>186</v>
      </c>
      <c r="S91" s="28">
        <v>7434202</v>
      </c>
      <c r="T91" s="26">
        <v>6420</v>
      </c>
      <c r="U91" s="29">
        <v>1058</v>
      </c>
      <c r="V91" s="28">
        <v>1561</v>
      </c>
      <c r="W91" s="28">
        <v>1145</v>
      </c>
      <c r="X91" s="28">
        <v>70</v>
      </c>
      <c r="Y91" s="28">
        <v>163</v>
      </c>
      <c r="Z91" s="28">
        <v>233</v>
      </c>
      <c r="AA91" s="26">
        <v>3798</v>
      </c>
      <c r="AB91" s="28">
        <v>132</v>
      </c>
      <c r="AC91" s="28">
        <v>1</v>
      </c>
      <c r="AD91" s="28">
        <v>2575</v>
      </c>
      <c r="AE91" s="28">
        <v>31</v>
      </c>
      <c r="AF91" s="28">
        <v>2</v>
      </c>
      <c r="AG91" s="30">
        <v>0.88862928348909653</v>
      </c>
      <c r="AH91" s="28">
        <v>1064</v>
      </c>
      <c r="AI91" s="28">
        <v>131</v>
      </c>
      <c r="AJ91" s="26">
        <v>4417</v>
      </c>
      <c r="AK91" s="26">
        <v>793</v>
      </c>
      <c r="AL91" s="26">
        <v>1038</v>
      </c>
      <c r="AM91" s="26">
        <v>509</v>
      </c>
      <c r="AN91" s="26">
        <v>664</v>
      </c>
      <c r="AO91" s="26">
        <v>4</v>
      </c>
      <c r="AP91" s="26">
        <v>9</v>
      </c>
      <c r="AQ91" s="26">
        <v>505</v>
      </c>
      <c r="AR91" s="26">
        <v>655</v>
      </c>
      <c r="AS91" s="26">
        <v>47902</v>
      </c>
      <c r="AT91" s="26">
        <v>46465</v>
      </c>
      <c r="AU91" s="26">
        <v>3502</v>
      </c>
      <c r="AV91" s="26">
        <v>110129</v>
      </c>
      <c r="AW91" s="26">
        <v>106066</v>
      </c>
      <c r="AX91" s="26">
        <v>12740</v>
      </c>
      <c r="AY91" s="31">
        <f>'Tabela '!$L91/'Tabela '!$J91</f>
        <v>8.479041916167665E-2</v>
      </c>
      <c r="AZ91" s="31">
        <f>'Tabela '!$M91/'Tabela '!$J91</f>
        <v>1.7964071856287425E-3</v>
      </c>
      <c r="BA91" s="31">
        <f t="shared" si="39"/>
        <v>2.1186440677966101E-2</v>
      </c>
      <c r="BB91" s="31">
        <f t="shared" si="40"/>
        <v>0.50799536500579379</v>
      </c>
      <c r="BC91" s="31">
        <f t="shared" si="41"/>
        <v>0.62873696407879487</v>
      </c>
      <c r="BD91" s="31">
        <f>'Tabela '!$BC91-'Tabela '!$BB91</f>
        <v>0.12074159907300108</v>
      </c>
      <c r="BE91" s="31">
        <f t="shared" si="42"/>
        <v>0.26251497005988023</v>
      </c>
      <c r="BF91" s="31">
        <f t="shared" si="43"/>
        <v>0.32491017964071855</v>
      </c>
      <c r="BG91" s="31">
        <f t="shared" si="44"/>
        <v>0.21437125748502994</v>
      </c>
      <c r="BH91" s="29">
        <f t="shared" si="45"/>
        <v>4153.1854748603355</v>
      </c>
      <c r="BI91" s="32">
        <f t="shared" si="46"/>
        <v>890.3235928143713</v>
      </c>
      <c r="BJ91" s="30">
        <f t="shared" si="47"/>
        <v>6.7504490188778618E-2</v>
      </c>
      <c r="BK91" s="30">
        <f t="shared" si="48"/>
        <v>0.10391061452513967</v>
      </c>
      <c r="BL91" s="31">
        <f>IFERROR('Tabela '!$J91/'Tabela '!$K91-1,"")</f>
        <v>0.14195842450765861</v>
      </c>
      <c r="BM91" s="30">
        <f t="shared" si="49"/>
        <v>0.14469365426695843</v>
      </c>
      <c r="BN91" s="33">
        <f>IFERROR('Tabela '!$J91/'Tabela '!$I91,"")</f>
        <v>28.357377672725296</v>
      </c>
      <c r="BO91" s="31">
        <f t="shared" si="50"/>
        <v>0.11137071651090347</v>
      </c>
      <c r="BP91" s="31">
        <f t="shared" si="51"/>
        <v>0.16573208722741434</v>
      </c>
      <c r="BQ91" s="31">
        <f t="shared" si="52"/>
        <v>2.0404984423676012E-2</v>
      </c>
      <c r="BR91" s="30">
        <v>0.41060000000000002</v>
      </c>
      <c r="BS91" s="31">
        <f t="shared" si="53"/>
        <v>2.0560747663551402E-2</v>
      </c>
      <c r="BT91" s="31">
        <f t="shared" si="54"/>
        <v>1.5576323987538941E-4</v>
      </c>
      <c r="BU91" s="31">
        <f t="shared" si="55"/>
        <v>1.2038834951456311E-2</v>
      </c>
      <c r="BV91" s="31">
        <f t="shared" si="56"/>
        <v>7.7669902912621365E-4</v>
      </c>
      <c r="BW91" s="31">
        <f t="shared" si="57"/>
        <v>0.15659190371991247</v>
      </c>
      <c r="BX91" s="31">
        <f t="shared" si="58"/>
        <v>9.5733041575492336E-3</v>
      </c>
      <c r="BY91" s="31">
        <f t="shared" si="59"/>
        <v>2.2292122538293217E-2</v>
      </c>
      <c r="BZ91" s="31">
        <f t="shared" si="60"/>
        <v>3.1865426695842448E-2</v>
      </c>
      <c r="CA91" s="31">
        <f>IFERROR('Tabela '!$V91/'Tabela '!$K91,"")</f>
        <v>0.21348468271334792</v>
      </c>
      <c r="CB91" s="31">
        <f t="shared" si="61"/>
        <v>0.51942013129102849</v>
      </c>
      <c r="CC91" s="34">
        <f>IFERROR('Tabela '!$AJ91/'Tabela '!$K91,"")</f>
        <v>0.60407549234135671</v>
      </c>
      <c r="CD91" s="35">
        <f>IFERROR('Tabela '!$AJ91/'Tabela '!$AK91,"")</f>
        <v>5.5699873896595209</v>
      </c>
      <c r="CE91" s="34">
        <f t="shared" si="62"/>
        <v>0.82046637989585691</v>
      </c>
      <c r="CF91" s="31">
        <f t="shared" si="63"/>
        <v>0.10845185995623632</v>
      </c>
      <c r="CG91" s="31">
        <f t="shared" si="64"/>
        <v>0.12431137724550899</v>
      </c>
      <c r="CH91" s="31">
        <f t="shared" si="65"/>
        <v>0.30895334174022704</v>
      </c>
      <c r="CI91" s="31">
        <f t="shared" si="66"/>
        <v>1.5859517289272665E-2</v>
      </c>
      <c r="CJ91" s="30">
        <f t="shared" si="67"/>
        <v>0.64186633039092056</v>
      </c>
      <c r="CK91" s="30">
        <f t="shared" si="68"/>
        <v>0.63969171483622345</v>
      </c>
      <c r="CL91" s="30">
        <f t="shared" si="69"/>
        <v>-2.1746155546971124E-3</v>
      </c>
      <c r="CM91" s="30">
        <f t="shared" si="70"/>
        <v>0.30451866404715133</v>
      </c>
      <c r="CN91" s="30">
        <f>IFERROR('Tabela '!$AO91/'Tabela '!$AK91,"")</f>
        <v>5.0441361916771753E-3</v>
      </c>
      <c r="CO91" s="30">
        <f>IFERROR('Tabela '!$AP91/'Tabela '!$AL91,"")</f>
        <v>8.670520231213872E-3</v>
      </c>
      <c r="CP91" s="30">
        <f>IFERROR('Tabela '!$CO91-'Tabela '!$CN91,"")</f>
        <v>3.6263840395366967E-3</v>
      </c>
      <c r="CQ91" s="30">
        <f t="shared" si="71"/>
        <v>0.30451866404715133</v>
      </c>
      <c r="CR91" s="30">
        <f>IFERROR('Tabela '!$AQ91/'Tabela '!$AK91,"")</f>
        <v>0.63682219419924335</v>
      </c>
      <c r="CS91" s="30">
        <f>IFERROR('Tabela '!$AR91/'Tabela '!$AL91,"")</f>
        <v>0.63102119460500961</v>
      </c>
      <c r="CT91" s="30">
        <f>IFERROR('Tabela '!$CS91-'Tabela '!$CR91,"")</f>
        <v>-5.8009995942337467E-3</v>
      </c>
      <c r="CU91" s="30">
        <f t="shared" si="72"/>
        <v>0.29702970297029707</v>
      </c>
      <c r="CV91" s="35">
        <f>IFERROR('Tabela '!$AS91/'Tabela '!$K91,"")</f>
        <v>6.5511487964989055</v>
      </c>
      <c r="CW91" s="35">
        <f>IFERROR('Tabela '!$AV91/'Tabela '!$J91,"")</f>
        <v>13.189101796407186</v>
      </c>
      <c r="CX91" s="30">
        <f>IFERROR('Tabela '!$AV91/'Tabela '!$AS91-1,"")</f>
        <v>1.2990480564485827</v>
      </c>
      <c r="CY91" s="34">
        <f>IFERROR('Tabela '!$CW91/'Tabela '!$CV91-1,"")</f>
        <v>1.0132502261978487</v>
      </c>
      <c r="CZ91" s="30">
        <f>IFERROR('Tabela '!$AU91/'Tabela '!$AT91,"")</f>
        <v>7.5368556978370818E-2</v>
      </c>
      <c r="DA91" s="30">
        <f t="shared" si="73"/>
        <v>0.12011389135066845</v>
      </c>
      <c r="DB91" s="30">
        <f t="shared" si="74"/>
        <v>4.4745334372297635E-2</v>
      </c>
      <c r="DC91" s="36">
        <f t="shared" si="75"/>
        <v>6.8265107212475638</v>
      </c>
      <c r="DD91" s="36">
        <f t="shared" si="76"/>
        <v>18.930163447251115</v>
      </c>
      <c r="DE91" s="30">
        <f t="shared" si="77"/>
        <v>1.7730365072643695</v>
      </c>
      <c r="DH91" s="23"/>
      <c r="DQ91" s="23"/>
      <c r="DR91" s="23"/>
      <c r="DU91" s="23"/>
      <c r="DV91" s="23"/>
      <c r="DX91" s="23"/>
      <c r="EA91" s="23"/>
      <c r="EB91" s="23"/>
    </row>
    <row r="92" spans="1:132" ht="13.8" x14ac:dyDescent="0.25">
      <c r="A92" s="11" t="s">
        <v>133</v>
      </c>
      <c r="B92" s="11">
        <v>43</v>
      </c>
      <c r="C92" s="11">
        <v>4304804</v>
      </c>
      <c r="D92" s="11">
        <v>430480</v>
      </c>
      <c r="E92" s="54" t="s">
        <v>730</v>
      </c>
      <c r="F92" s="54" t="s">
        <v>757</v>
      </c>
      <c r="G92" s="54" t="s">
        <v>758</v>
      </c>
      <c r="H92" s="12" t="s">
        <v>218</v>
      </c>
      <c r="I92" s="13">
        <v>229.99299999999999</v>
      </c>
      <c r="J92" s="14">
        <v>30241</v>
      </c>
      <c r="K92" s="13">
        <v>25192</v>
      </c>
      <c r="L92" s="13">
        <v>3092</v>
      </c>
      <c r="M92" s="13">
        <v>36</v>
      </c>
      <c r="N92" s="13">
        <v>11678</v>
      </c>
      <c r="O92" s="13">
        <v>13837</v>
      </c>
      <c r="P92" s="13">
        <v>17295</v>
      </c>
      <c r="Q92" s="15">
        <v>3665</v>
      </c>
      <c r="R92" s="15">
        <v>499</v>
      </c>
      <c r="S92" s="15">
        <v>14870394</v>
      </c>
      <c r="T92" s="13">
        <v>22512</v>
      </c>
      <c r="U92" s="16">
        <v>19992</v>
      </c>
      <c r="V92" s="15">
        <v>7639</v>
      </c>
      <c r="W92" s="15">
        <v>2393</v>
      </c>
      <c r="X92" s="15">
        <v>276</v>
      </c>
      <c r="Y92" s="15">
        <v>1088</v>
      </c>
      <c r="Z92" s="15">
        <v>1364</v>
      </c>
      <c r="AA92" s="13">
        <v>12662</v>
      </c>
      <c r="AB92" s="15">
        <v>117</v>
      </c>
      <c r="AC92" s="15">
        <v>44</v>
      </c>
      <c r="AD92" s="15">
        <v>8446</v>
      </c>
      <c r="AE92" s="15">
        <v>4</v>
      </c>
      <c r="AF92" s="15">
        <v>94</v>
      </c>
      <c r="AG92" s="17">
        <v>0.97610163468372424</v>
      </c>
      <c r="AH92" s="15">
        <v>4597</v>
      </c>
      <c r="AI92" s="15">
        <v>1573</v>
      </c>
      <c r="AJ92" s="13">
        <v>18526</v>
      </c>
      <c r="AK92" s="13">
        <v>10119</v>
      </c>
      <c r="AL92" s="13">
        <v>11916</v>
      </c>
      <c r="AM92" s="13">
        <v>6690</v>
      </c>
      <c r="AN92" s="13">
        <v>7239</v>
      </c>
      <c r="AO92" s="13">
        <v>606</v>
      </c>
      <c r="AP92" s="13">
        <v>689</v>
      </c>
      <c r="AQ92" s="13">
        <v>6084</v>
      </c>
      <c r="AR92" s="13">
        <v>6550</v>
      </c>
      <c r="AS92" s="13">
        <v>1010717</v>
      </c>
      <c r="AT92" s="13">
        <v>804914</v>
      </c>
      <c r="AU92" s="13">
        <v>443260</v>
      </c>
      <c r="AV92" s="13">
        <v>2529089</v>
      </c>
      <c r="AW92" s="13">
        <v>2007261</v>
      </c>
      <c r="AX92" s="13">
        <v>1127557</v>
      </c>
      <c r="AY92" s="18">
        <f>'Tabela '!$L92/'Tabela '!$J92</f>
        <v>0.10224529612116001</v>
      </c>
      <c r="AZ92" s="18">
        <f>'Tabela '!$M92/'Tabela '!$J92</f>
        <v>1.1904368241790946E-3</v>
      </c>
      <c r="BA92" s="18">
        <f t="shared" si="39"/>
        <v>1.1642949547218629E-2</v>
      </c>
      <c r="BB92" s="18">
        <f t="shared" si="40"/>
        <v>0.67522405319456491</v>
      </c>
      <c r="BC92" s="18">
        <f t="shared" si="41"/>
        <v>0.80005782017924254</v>
      </c>
      <c r="BD92" s="18">
        <f>'Tabela '!$BC92-'Tabela '!$BB92</f>
        <v>0.12483376698467763</v>
      </c>
      <c r="BE92" s="18">
        <f t="shared" si="42"/>
        <v>0.38616447868787407</v>
      </c>
      <c r="BF92" s="18">
        <f t="shared" si="43"/>
        <v>0.45755762044905923</v>
      </c>
      <c r="BG92" s="18">
        <f t="shared" si="44"/>
        <v>0.12119308223934394</v>
      </c>
      <c r="BH92" s="16">
        <f t="shared" si="45"/>
        <v>4057.4062755798091</v>
      </c>
      <c r="BI92" s="37">
        <f t="shared" si="46"/>
        <v>491.72957243477396</v>
      </c>
      <c r="BJ92" s="17">
        <f t="shared" si="47"/>
        <v>5.8797432593317199E-3</v>
      </c>
      <c r="BK92" s="17">
        <f t="shared" si="48"/>
        <v>0.13615279672578445</v>
      </c>
      <c r="BL92" s="18">
        <f>IFERROR('Tabela '!$J92/'Tabela '!$K92-1,"")</f>
        <v>0.20042076849793578</v>
      </c>
      <c r="BM92" s="17">
        <f t="shared" si="49"/>
        <v>0.793585265163544</v>
      </c>
      <c r="BN92" s="19">
        <f>IFERROR('Tabela '!$J92/'Tabela '!$I92,"")</f>
        <v>131.48661046205754</v>
      </c>
      <c r="BO92" s="18">
        <f t="shared" si="50"/>
        <v>2.389836531627576E-2</v>
      </c>
      <c r="BP92" s="18">
        <f t="shared" si="51"/>
        <v>0.20420220326936744</v>
      </c>
      <c r="BQ92" s="18">
        <f t="shared" si="52"/>
        <v>6.9873845060412221E-2</v>
      </c>
      <c r="BR92" s="17">
        <v>0.50729999999999997</v>
      </c>
      <c r="BS92" s="18">
        <f t="shared" si="53"/>
        <v>5.197228144989339E-3</v>
      </c>
      <c r="BT92" s="18">
        <f t="shared" si="54"/>
        <v>1.9545131485429993E-3</v>
      </c>
      <c r="BU92" s="18">
        <f t="shared" si="55"/>
        <v>4.7359696897939852E-4</v>
      </c>
      <c r="BV92" s="18">
        <f t="shared" si="56"/>
        <v>1.1129528771015865E-2</v>
      </c>
      <c r="BW92" s="18">
        <f t="shared" si="57"/>
        <v>9.4990473166084471E-2</v>
      </c>
      <c r="BX92" s="18">
        <f t="shared" si="58"/>
        <v>1.0955859002858051E-2</v>
      </c>
      <c r="BY92" s="18">
        <f t="shared" si="59"/>
        <v>4.3188313750396952E-2</v>
      </c>
      <c r="BZ92" s="18">
        <f t="shared" si="60"/>
        <v>5.4144172753255004E-2</v>
      </c>
      <c r="CA92" s="18">
        <f>IFERROR('Tabela '!$V92/'Tabela '!$K92,"")</f>
        <v>0.30323118450301684</v>
      </c>
      <c r="CB92" s="18">
        <f t="shared" si="61"/>
        <v>0.50261987932677044</v>
      </c>
      <c r="CC92" s="20">
        <f>IFERROR('Tabela '!$AJ92/'Tabela '!$K92,"")</f>
        <v>0.73539218799618922</v>
      </c>
      <c r="CD92" s="21">
        <f>IFERROR('Tabela '!$AJ92/'Tabela '!$AK92,"")</f>
        <v>1.830813321474454</v>
      </c>
      <c r="CE92" s="20">
        <f t="shared" si="62"/>
        <v>0.45379466695455034</v>
      </c>
      <c r="CF92" s="18">
        <f t="shared" si="63"/>
        <v>0.40167513496348045</v>
      </c>
      <c r="CG92" s="18">
        <f t="shared" si="64"/>
        <v>0.39403458880328029</v>
      </c>
      <c r="CH92" s="18">
        <f t="shared" si="65"/>
        <v>0.17758671805514381</v>
      </c>
      <c r="CI92" s="18">
        <f t="shared" si="66"/>
        <v>-7.6405461602001568E-3</v>
      </c>
      <c r="CJ92" s="17">
        <f t="shared" si="67"/>
        <v>0.66113252297657876</v>
      </c>
      <c r="CK92" s="17">
        <f t="shared" si="68"/>
        <v>0.60750251762336349</v>
      </c>
      <c r="CL92" s="17">
        <f t="shared" si="69"/>
        <v>-5.3630005353215271E-2</v>
      </c>
      <c r="CM92" s="17">
        <f t="shared" si="70"/>
        <v>8.2062780269058333E-2</v>
      </c>
      <c r="CN92" s="17">
        <f>IFERROR('Tabela '!$AO92/'Tabela '!$AK92,"")</f>
        <v>5.9887340646308927E-2</v>
      </c>
      <c r="CO92" s="17">
        <f>IFERROR('Tabela '!$AP92/'Tabela '!$AL92,"")</f>
        <v>5.7821416582745887E-2</v>
      </c>
      <c r="CP92" s="17">
        <f>IFERROR('Tabela '!$CO92-'Tabela '!$CN92,"")</f>
        <v>-2.0659240635630405E-3</v>
      </c>
      <c r="CQ92" s="17">
        <f t="shared" si="71"/>
        <v>8.2062780269058333E-2</v>
      </c>
      <c r="CR92" s="17">
        <f>IFERROR('Tabela '!$AQ92/'Tabela '!$AK92,"")</f>
        <v>0.6012451823302698</v>
      </c>
      <c r="CS92" s="17">
        <f>IFERROR('Tabela '!$AR92/'Tabela '!$AL92,"")</f>
        <v>0.54968110104061763</v>
      </c>
      <c r="CT92" s="17">
        <f>IFERROR('Tabela '!$CS92-'Tabela '!$CR92,"")</f>
        <v>-5.1564081289652175E-2</v>
      </c>
      <c r="CU92" s="17">
        <f t="shared" si="72"/>
        <v>7.659434582511504E-2</v>
      </c>
      <c r="CV92" s="21">
        <f>IFERROR('Tabela '!$AS92/'Tabela '!$K92,"")</f>
        <v>40.12055414417275</v>
      </c>
      <c r="CW92" s="21">
        <f>IFERROR('Tabela '!$AV92/'Tabela '!$J92,"")</f>
        <v>83.631129922952283</v>
      </c>
      <c r="CX92" s="17">
        <f>IFERROR('Tabela '!$AV92/'Tabela '!$AS92-1,"")</f>
        <v>1.5022721493751465</v>
      </c>
      <c r="CY92" s="20">
        <f>IFERROR('Tabela '!$CW92/'Tabela '!$CV92-1,"")</f>
        <v>1.0844958826447106</v>
      </c>
      <c r="CZ92" s="17">
        <f>IFERROR('Tabela '!$AU92/'Tabela '!$AT92,"")</f>
        <v>0.55069237210434907</v>
      </c>
      <c r="DA92" s="17">
        <f t="shared" si="73"/>
        <v>0.56173910617503153</v>
      </c>
      <c r="DB92" s="17">
        <f t="shared" si="74"/>
        <v>1.1046734070682462E-2</v>
      </c>
      <c r="DC92" s="22">
        <f t="shared" si="75"/>
        <v>60.753837719298247</v>
      </c>
      <c r="DD92" s="22">
        <f t="shared" si="76"/>
        <v>142.22464682139253</v>
      </c>
      <c r="DE92" s="17">
        <f t="shared" si="77"/>
        <v>1.3409985633914179</v>
      </c>
      <c r="DH92" s="23"/>
      <c r="DQ92" s="23"/>
      <c r="DR92" s="23"/>
      <c r="DU92" s="23"/>
      <c r="DV92" s="23"/>
      <c r="DX92" s="23"/>
      <c r="EA92" s="23"/>
      <c r="EB92" s="23"/>
    </row>
    <row r="93" spans="1:132" ht="13.8" x14ac:dyDescent="0.25">
      <c r="A93" s="24" t="s">
        <v>133</v>
      </c>
      <c r="B93" s="24">
        <v>43</v>
      </c>
      <c r="C93" s="24">
        <v>4304853</v>
      </c>
      <c r="D93" s="24">
        <v>430485</v>
      </c>
      <c r="E93" s="55" t="s">
        <v>728</v>
      </c>
      <c r="F93" s="55" t="s">
        <v>762</v>
      </c>
      <c r="G93" s="55" t="s">
        <v>763</v>
      </c>
      <c r="H93" s="25" t="s">
        <v>219</v>
      </c>
      <c r="I93" s="26">
        <v>83.155000000000001</v>
      </c>
      <c r="J93" s="27">
        <v>1351</v>
      </c>
      <c r="K93" s="26">
        <v>1607</v>
      </c>
      <c r="L93" s="26">
        <v>89</v>
      </c>
      <c r="M93" s="26">
        <v>1</v>
      </c>
      <c r="N93" s="26">
        <v>449</v>
      </c>
      <c r="O93" s="26">
        <v>542</v>
      </c>
      <c r="P93" s="26">
        <v>1132</v>
      </c>
      <c r="Q93" s="28">
        <v>326</v>
      </c>
      <c r="R93" s="28">
        <v>22</v>
      </c>
      <c r="S93" s="28">
        <v>1325983</v>
      </c>
      <c r="T93" s="26">
        <v>1448</v>
      </c>
      <c r="U93" s="29">
        <v>378</v>
      </c>
      <c r="V93" s="28">
        <v>352</v>
      </c>
      <c r="W93" s="28">
        <v>20</v>
      </c>
      <c r="X93" s="28">
        <v>16</v>
      </c>
      <c r="Y93" s="28">
        <v>16</v>
      </c>
      <c r="Z93" s="28">
        <v>32</v>
      </c>
      <c r="AA93" s="26">
        <v>834</v>
      </c>
      <c r="AB93" s="28">
        <v>57</v>
      </c>
      <c r="AC93" s="28">
        <v>1</v>
      </c>
      <c r="AD93" s="28">
        <v>499</v>
      </c>
      <c r="AE93" s="28">
        <v>6</v>
      </c>
      <c r="AF93" s="28">
        <v>2</v>
      </c>
      <c r="AG93" s="30">
        <v>0.95580110497237569</v>
      </c>
      <c r="AH93" s="28">
        <v>290</v>
      </c>
      <c r="AI93" s="28">
        <v>50</v>
      </c>
      <c r="AJ93" s="26">
        <v>1092</v>
      </c>
      <c r="AK93" s="26">
        <v>133</v>
      </c>
      <c r="AL93" s="26">
        <v>186</v>
      </c>
      <c r="AM93" s="26">
        <v>0</v>
      </c>
      <c r="AN93" s="26">
        <v>27</v>
      </c>
      <c r="AO93" s="26">
        <v>0</v>
      </c>
      <c r="AP93" s="26">
        <v>20</v>
      </c>
      <c r="AQ93" s="26">
        <v>0</v>
      </c>
      <c r="AR93" s="26">
        <v>7</v>
      </c>
      <c r="AS93" s="26">
        <v>19432</v>
      </c>
      <c r="AT93" s="26">
        <v>19056</v>
      </c>
      <c r="AU93" s="26">
        <v>703</v>
      </c>
      <c r="AV93" s="26">
        <v>38912</v>
      </c>
      <c r="AW93" s="26">
        <v>37938</v>
      </c>
      <c r="AX93" s="26">
        <v>2346</v>
      </c>
      <c r="AY93" s="31">
        <f>'Tabela '!$L93/'Tabela '!$J93</f>
        <v>6.5877128053293862E-2</v>
      </c>
      <c r="AZ93" s="31">
        <f>'Tabela '!$M93/'Tabela '!$J93</f>
        <v>7.4019245003700959E-4</v>
      </c>
      <c r="BA93" s="31">
        <f t="shared" si="39"/>
        <v>1.1235955056179775E-2</v>
      </c>
      <c r="BB93" s="31">
        <f t="shared" si="40"/>
        <v>0.39664310954063603</v>
      </c>
      <c r="BC93" s="31">
        <f t="shared" si="41"/>
        <v>0.47879858657243818</v>
      </c>
      <c r="BD93" s="31">
        <f>'Tabela '!$BC93-'Tabela '!$BB93</f>
        <v>8.2155477031802149E-2</v>
      </c>
      <c r="BE93" s="31">
        <f t="shared" si="42"/>
        <v>0.3323464100666173</v>
      </c>
      <c r="BF93" s="31">
        <f t="shared" si="43"/>
        <v>0.40118430792005921</v>
      </c>
      <c r="BG93" s="31">
        <f t="shared" si="44"/>
        <v>0.24130273871206515</v>
      </c>
      <c r="BH93" s="29">
        <f t="shared" si="45"/>
        <v>4067.4325153374234</v>
      </c>
      <c r="BI93" s="32">
        <f t="shared" si="46"/>
        <v>981.48260547742416</v>
      </c>
      <c r="BJ93" s="30">
        <f t="shared" si="47"/>
        <v>3.4076454564144737E-2</v>
      </c>
      <c r="BK93" s="30">
        <f t="shared" si="48"/>
        <v>6.7484662576687116E-2</v>
      </c>
      <c r="BL93" s="31">
        <f>IFERROR('Tabela '!$J93/'Tabela '!$K93-1,"")</f>
        <v>-0.15930304915992533</v>
      </c>
      <c r="BM93" s="30">
        <f t="shared" si="49"/>
        <v>0.23522090852520225</v>
      </c>
      <c r="BN93" s="33">
        <f>IFERROR('Tabela '!$J93/'Tabela '!$I93,"")</f>
        <v>16.246768083699116</v>
      </c>
      <c r="BO93" s="31">
        <f t="shared" si="50"/>
        <v>4.4198895027624308E-2</v>
      </c>
      <c r="BP93" s="31">
        <f t="shared" si="51"/>
        <v>0.20027624309392264</v>
      </c>
      <c r="BQ93" s="31">
        <f t="shared" si="52"/>
        <v>3.4530386740331494E-2</v>
      </c>
      <c r="BR93" s="30">
        <v>0.443</v>
      </c>
      <c r="BS93" s="31">
        <f t="shared" si="53"/>
        <v>3.9364640883977897E-2</v>
      </c>
      <c r="BT93" s="31">
        <f t="shared" si="54"/>
        <v>6.9060773480662981E-4</v>
      </c>
      <c r="BU93" s="31">
        <f t="shared" si="55"/>
        <v>1.2024048096192385E-2</v>
      </c>
      <c r="BV93" s="31">
        <f t="shared" si="56"/>
        <v>4.0080160320641279E-3</v>
      </c>
      <c r="BW93" s="31">
        <f t="shared" si="57"/>
        <v>1.2445550715619166E-2</v>
      </c>
      <c r="BX93" s="31">
        <f t="shared" si="58"/>
        <v>9.9564405724953328E-3</v>
      </c>
      <c r="BY93" s="31">
        <f t="shared" si="59"/>
        <v>9.9564405724953328E-3</v>
      </c>
      <c r="BZ93" s="31">
        <f t="shared" si="60"/>
        <v>1.9912881144990666E-2</v>
      </c>
      <c r="CA93" s="31">
        <f>IFERROR('Tabela '!$V93/'Tabela '!$K93,"")</f>
        <v>0.21904169259489734</v>
      </c>
      <c r="CB93" s="31">
        <f t="shared" si="61"/>
        <v>0.51897946484131918</v>
      </c>
      <c r="CC93" s="34">
        <f>IFERROR('Tabela '!$AJ93/'Tabela '!$K93,"")</f>
        <v>0.67952706907280647</v>
      </c>
      <c r="CD93" s="35">
        <f>IFERROR('Tabela '!$AJ93/'Tabela '!$AK93,"")</f>
        <v>8.2105263157894743</v>
      </c>
      <c r="CE93" s="34">
        <f t="shared" si="62"/>
        <v>0.87820512820512819</v>
      </c>
      <c r="CF93" s="31">
        <f t="shared" si="63"/>
        <v>8.2762912258867449E-2</v>
      </c>
      <c r="CG93" s="31">
        <f t="shared" si="64"/>
        <v>0.13767579570688379</v>
      </c>
      <c r="CH93" s="31">
        <f t="shared" si="65"/>
        <v>0.39849624060150379</v>
      </c>
      <c r="CI93" s="31">
        <f t="shared" si="66"/>
        <v>5.4912883448016342E-2</v>
      </c>
      <c r="CJ93" s="30">
        <f t="shared" si="67"/>
        <v>0</v>
      </c>
      <c r="CK93" s="30">
        <f t="shared" si="68"/>
        <v>0.14516129032258066</v>
      </c>
      <c r="CL93" s="30">
        <f t="shared" si="69"/>
        <v>0.14516129032258066</v>
      </c>
      <c r="CM93" s="30" t="str">
        <f t="shared" si="70"/>
        <v/>
      </c>
      <c r="CN93" s="30">
        <f>IFERROR('Tabela '!$AO93/'Tabela '!$AK93,"")</f>
        <v>0</v>
      </c>
      <c r="CO93" s="30">
        <f>IFERROR('Tabela '!$AP93/'Tabela '!$AL93,"")</f>
        <v>0.10752688172043011</v>
      </c>
      <c r="CP93" s="30">
        <f>IFERROR('Tabela '!$CO93-'Tabela '!$CN93,"")</f>
        <v>0.10752688172043011</v>
      </c>
      <c r="CQ93" s="30" t="str">
        <f t="shared" si="71"/>
        <v/>
      </c>
      <c r="CR93" s="30">
        <f>IFERROR('Tabela '!$AQ93/'Tabela '!$AK93,"")</f>
        <v>0</v>
      </c>
      <c r="CS93" s="30">
        <f>IFERROR('Tabela '!$AR93/'Tabela '!$AL93,"")</f>
        <v>3.7634408602150539E-2</v>
      </c>
      <c r="CT93" s="30">
        <f>IFERROR('Tabela '!$CS93-'Tabela '!$CR93,"")</f>
        <v>3.7634408602150539E-2</v>
      </c>
      <c r="CU93" s="30" t="str">
        <f t="shared" si="72"/>
        <v/>
      </c>
      <c r="CV93" s="35">
        <f>IFERROR('Tabela '!$AS93/'Tabela '!$K93,"")</f>
        <v>12.092097075295582</v>
      </c>
      <c r="CW93" s="35">
        <f>IFERROR('Tabela '!$AV93/'Tabela '!$J93,"")</f>
        <v>28.80236861584012</v>
      </c>
      <c r="CX93" s="30">
        <f>IFERROR('Tabela '!$AV93/'Tabela '!$AS93-1,"")</f>
        <v>1.00247015232606</v>
      </c>
      <c r="CY93" s="34">
        <f>IFERROR('Tabela '!$CW93/'Tabela '!$CV93-1,"")</f>
        <v>1.3819167540991701</v>
      </c>
      <c r="CZ93" s="30">
        <f>IFERROR('Tabela '!$AU93/'Tabela '!$AT93,"")</f>
        <v>3.6891267842149453E-2</v>
      </c>
      <c r="DA93" s="30">
        <f t="shared" si="73"/>
        <v>6.1837735252253674E-2</v>
      </c>
      <c r="DB93" s="30">
        <f t="shared" si="74"/>
        <v>2.4946467410104221E-2</v>
      </c>
      <c r="DC93" s="36" t="str">
        <f t="shared" si="75"/>
        <v/>
      </c>
      <c r="DD93" s="36">
        <f t="shared" si="76"/>
        <v>49.914893617021278</v>
      </c>
      <c r="DE93" s="30" t="str">
        <f t="shared" si="77"/>
        <v/>
      </c>
      <c r="DH93" s="23"/>
      <c r="DQ93" s="23"/>
      <c r="DR93" s="23"/>
      <c r="DU93" s="23"/>
      <c r="DV93" s="23"/>
      <c r="DX93" s="23"/>
      <c r="EA93" s="23"/>
      <c r="EB93" s="23"/>
    </row>
    <row r="94" spans="1:132" ht="13.8" x14ac:dyDescent="0.25">
      <c r="A94" s="11" t="s">
        <v>133</v>
      </c>
      <c r="B94" s="11">
        <v>43</v>
      </c>
      <c r="C94" s="11">
        <v>4304903</v>
      </c>
      <c r="D94" s="11">
        <v>430490</v>
      </c>
      <c r="E94" s="54" t="s">
        <v>728</v>
      </c>
      <c r="F94" s="54" t="s">
        <v>729</v>
      </c>
      <c r="G94" s="54" t="s">
        <v>741</v>
      </c>
      <c r="H94" s="12" t="s">
        <v>220</v>
      </c>
      <c r="I94" s="13">
        <v>271.85700000000003</v>
      </c>
      <c r="J94" s="14">
        <v>9051</v>
      </c>
      <c r="K94" s="13">
        <v>8651</v>
      </c>
      <c r="L94" s="13">
        <v>1090</v>
      </c>
      <c r="M94" s="13">
        <v>17</v>
      </c>
      <c r="N94" s="13">
        <v>3757</v>
      </c>
      <c r="O94" s="13">
        <v>4279</v>
      </c>
      <c r="P94" s="13">
        <v>5760</v>
      </c>
      <c r="Q94" s="15">
        <v>1388</v>
      </c>
      <c r="R94" s="15">
        <v>139</v>
      </c>
      <c r="S94" s="15">
        <v>5571080</v>
      </c>
      <c r="T94" s="13">
        <v>7814</v>
      </c>
      <c r="U94" s="16">
        <v>5090</v>
      </c>
      <c r="V94" s="15">
        <v>2178</v>
      </c>
      <c r="W94" s="15">
        <v>215</v>
      </c>
      <c r="X94" s="15">
        <v>124</v>
      </c>
      <c r="Y94" s="15">
        <v>517</v>
      </c>
      <c r="Z94" s="15">
        <v>641</v>
      </c>
      <c r="AA94" s="13">
        <v>4243</v>
      </c>
      <c r="AB94" s="15">
        <v>51</v>
      </c>
      <c r="AC94" s="15">
        <v>12</v>
      </c>
      <c r="AD94" s="15">
        <v>2815</v>
      </c>
      <c r="AE94" s="15">
        <v>8</v>
      </c>
      <c r="AF94" s="15">
        <v>33</v>
      </c>
      <c r="AG94" s="17">
        <v>0.96327105195802409</v>
      </c>
      <c r="AH94" s="15">
        <v>1386</v>
      </c>
      <c r="AI94" s="15">
        <v>835</v>
      </c>
      <c r="AJ94" s="13">
        <v>5919</v>
      </c>
      <c r="AK94" s="13">
        <v>2223</v>
      </c>
      <c r="AL94" s="13">
        <v>2960</v>
      </c>
      <c r="AM94" s="13">
        <v>641</v>
      </c>
      <c r="AN94" s="13">
        <v>796</v>
      </c>
      <c r="AO94" s="13">
        <v>53</v>
      </c>
      <c r="AP94" s="13">
        <v>58</v>
      </c>
      <c r="AQ94" s="13">
        <v>588</v>
      </c>
      <c r="AR94" s="13">
        <v>738</v>
      </c>
      <c r="AS94" s="13">
        <v>214235</v>
      </c>
      <c r="AT94" s="13">
        <v>190516</v>
      </c>
      <c r="AU94" s="13">
        <v>27847</v>
      </c>
      <c r="AV94" s="13">
        <v>438080</v>
      </c>
      <c r="AW94" s="13">
        <v>386764</v>
      </c>
      <c r="AX94" s="13">
        <v>71840</v>
      </c>
      <c r="AY94" s="18">
        <f>'Tabela '!$L94/'Tabela '!$J94</f>
        <v>0.1204286819136007</v>
      </c>
      <c r="AZ94" s="18">
        <f>'Tabela '!$M94/'Tabela '!$J94</f>
        <v>1.8782454977350569E-3</v>
      </c>
      <c r="BA94" s="18">
        <f t="shared" si="39"/>
        <v>1.5596330275229359E-2</v>
      </c>
      <c r="BB94" s="18">
        <f t="shared" si="40"/>
        <v>0.65225694444444449</v>
      </c>
      <c r="BC94" s="18">
        <f t="shared" si="41"/>
        <v>0.74288194444444444</v>
      </c>
      <c r="BD94" s="18">
        <f>'Tabela '!$BC94-'Tabela '!$BB94</f>
        <v>9.0624999999999956E-2</v>
      </c>
      <c r="BE94" s="18">
        <f t="shared" si="42"/>
        <v>0.41509225499944757</v>
      </c>
      <c r="BF94" s="18">
        <f t="shared" si="43"/>
        <v>0.47276544028284168</v>
      </c>
      <c r="BG94" s="18">
        <f t="shared" si="44"/>
        <v>0.15335322063860346</v>
      </c>
      <c r="BH94" s="16">
        <f t="shared" si="45"/>
        <v>4013.7463976945246</v>
      </c>
      <c r="BI94" s="37">
        <f t="shared" si="46"/>
        <v>615.52093691304833</v>
      </c>
      <c r="BJ94" s="17">
        <f t="shared" si="47"/>
        <v>1.2717037983929876E-2</v>
      </c>
      <c r="BK94" s="17">
        <f t="shared" si="48"/>
        <v>0.10014409221902017</v>
      </c>
      <c r="BL94" s="18">
        <f>IFERROR('Tabela '!$J94/'Tabela '!$K94-1,"")</f>
        <v>4.6237429198936475E-2</v>
      </c>
      <c r="BM94" s="17">
        <f t="shared" si="49"/>
        <v>0.58837128655646742</v>
      </c>
      <c r="BN94" s="19">
        <f>IFERROR('Tabela '!$J94/'Tabela '!$I94,"")</f>
        <v>33.293238724770738</v>
      </c>
      <c r="BO94" s="18">
        <f t="shared" si="50"/>
        <v>3.6728948041975906E-2</v>
      </c>
      <c r="BP94" s="18">
        <f t="shared" si="51"/>
        <v>0.17737394420271307</v>
      </c>
      <c r="BQ94" s="18">
        <f t="shared" si="52"/>
        <v>0.10685948297926798</v>
      </c>
      <c r="BR94" s="17">
        <v>0.43099999999999999</v>
      </c>
      <c r="BS94" s="18">
        <f t="shared" si="53"/>
        <v>6.5267468646019967E-3</v>
      </c>
      <c r="BT94" s="18">
        <f t="shared" si="54"/>
        <v>1.5357051446122344E-3</v>
      </c>
      <c r="BU94" s="18">
        <f t="shared" si="55"/>
        <v>2.8419182948490229E-3</v>
      </c>
      <c r="BV94" s="18">
        <f t="shared" si="56"/>
        <v>1.1722912966252221E-2</v>
      </c>
      <c r="BW94" s="18">
        <f t="shared" si="57"/>
        <v>2.485261819442839E-2</v>
      </c>
      <c r="BX94" s="18">
        <f t="shared" si="58"/>
        <v>1.4333603051670326E-2</v>
      </c>
      <c r="BY94" s="18">
        <f t="shared" si="59"/>
        <v>5.9761877239625477E-2</v>
      </c>
      <c r="BZ94" s="18">
        <f t="shared" si="60"/>
        <v>7.4095480291295798E-2</v>
      </c>
      <c r="CA94" s="18">
        <f>IFERROR('Tabela '!$V94/'Tabela '!$K94,"")</f>
        <v>0.25176280198820944</v>
      </c>
      <c r="CB94" s="18">
        <f t="shared" si="61"/>
        <v>0.49046353022771932</v>
      </c>
      <c r="CC94" s="20">
        <f>IFERROR('Tabela '!$AJ94/'Tabela '!$K94,"")</f>
        <v>0.68419835857126343</v>
      </c>
      <c r="CD94" s="21">
        <f>IFERROR('Tabela '!$AJ94/'Tabela '!$AK94,"")</f>
        <v>2.6626180836707154</v>
      </c>
      <c r="CE94" s="20">
        <f t="shared" si="62"/>
        <v>0.62442980233147494</v>
      </c>
      <c r="CF94" s="18">
        <f t="shared" si="63"/>
        <v>0.25696451277308979</v>
      </c>
      <c r="CG94" s="18">
        <f t="shared" si="64"/>
        <v>0.32703568666445698</v>
      </c>
      <c r="CH94" s="18">
        <f t="shared" si="65"/>
        <v>0.33153396311291039</v>
      </c>
      <c r="CI94" s="18">
        <f t="shared" si="66"/>
        <v>7.0071173891367189E-2</v>
      </c>
      <c r="CJ94" s="17">
        <f t="shared" si="67"/>
        <v>0.28834907782276203</v>
      </c>
      <c r="CK94" s="17">
        <f t="shared" si="68"/>
        <v>0.26891891891891895</v>
      </c>
      <c r="CL94" s="17">
        <f t="shared" si="69"/>
        <v>-1.9430158903843087E-2</v>
      </c>
      <c r="CM94" s="17">
        <f t="shared" si="70"/>
        <v>0.24180967238689544</v>
      </c>
      <c r="CN94" s="17">
        <f>IFERROR('Tabela '!$AO94/'Tabela '!$AK94,"")</f>
        <v>2.3841655420602789E-2</v>
      </c>
      <c r="CO94" s="17">
        <f>IFERROR('Tabela '!$AP94/'Tabela '!$AL94,"")</f>
        <v>1.9594594594594596E-2</v>
      </c>
      <c r="CP94" s="17">
        <f>IFERROR('Tabela '!$CO94-'Tabela '!$CN94,"")</f>
        <v>-4.2470608260081928E-3</v>
      </c>
      <c r="CQ94" s="17">
        <f t="shared" si="71"/>
        <v>0.24180967238689544</v>
      </c>
      <c r="CR94" s="17">
        <f>IFERROR('Tabela '!$AQ94/'Tabela '!$AK94,"")</f>
        <v>0.26450742240215924</v>
      </c>
      <c r="CS94" s="17">
        <f>IFERROR('Tabela '!$AR94/'Tabela '!$AL94,"")</f>
        <v>0.24932432432432433</v>
      </c>
      <c r="CT94" s="17">
        <f>IFERROR('Tabela '!$CS94-'Tabela '!$CR94,"")</f>
        <v>-1.5183098077834911E-2</v>
      </c>
      <c r="CU94" s="17">
        <f t="shared" si="72"/>
        <v>0.25510204081632648</v>
      </c>
      <c r="CV94" s="21">
        <f>IFERROR('Tabela '!$AS94/'Tabela '!$K94,"")</f>
        <v>24.764189111085425</v>
      </c>
      <c r="CW94" s="21">
        <f>IFERROR('Tabela '!$AV94/'Tabela '!$J94,"")</f>
        <v>48.401281626339632</v>
      </c>
      <c r="CX94" s="17">
        <f>IFERROR('Tabela '!$AV94/'Tabela '!$AS94-1,"")</f>
        <v>1.044857282890284</v>
      </c>
      <c r="CY94" s="20">
        <f>IFERROR('Tabela '!$CW94/'Tabela '!$CV94-1,"")</f>
        <v>0.95448683618206243</v>
      </c>
      <c r="CZ94" s="17">
        <f>IFERROR('Tabela '!$AU94/'Tabela '!$AT94,"")</f>
        <v>0.14616620126393584</v>
      </c>
      <c r="DA94" s="17">
        <f t="shared" si="73"/>
        <v>0.18574634660930181</v>
      </c>
      <c r="DB94" s="17">
        <f t="shared" si="74"/>
        <v>3.9580145345365969E-2</v>
      </c>
      <c r="DC94" s="22">
        <f t="shared" si="75"/>
        <v>40.12536023054755</v>
      </c>
      <c r="DD94" s="22">
        <f t="shared" si="76"/>
        <v>84.121779859484775</v>
      </c>
      <c r="DE94" s="17">
        <f t="shared" si="77"/>
        <v>1.0964741344662778</v>
      </c>
      <c r="DH94" s="23"/>
      <c r="DQ94" s="23"/>
      <c r="DR94" s="23"/>
      <c r="DU94" s="23"/>
      <c r="DV94" s="23"/>
      <c r="DX94" s="23"/>
      <c r="EA94" s="23"/>
      <c r="EB94" s="23"/>
    </row>
    <row r="95" spans="1:132" ht="13.8" x14ac:dyDescent="0.25">
      <c r="A95" s="24" t="s">
        <v>133</v>
      </c>
      <c r="B95" s="24">
        <v>43</v>
      </c>
      <c r="C95" s="24">
        <v>4304952</v>
      </c>
      <c r="D95" s="24">
        <v>430495</v>
      </c>
      <c r="E95" s="55" t="s">
        <v>728</v>
      </c>
      <c r="F95" s="55" t="s">
        <v>729</v>
      </c>
      <c r="G95" s="55" t="s">
        <v>730</v>
      </c>
      <c r="H95" s="25" t="s">
        <v>221</v>
      </c>
      <c r="I95" s="26">
        <v>235.70500000000001</v>
      </c>
      <c r="J95" s="27">
        <v>3216</v>
      </c>
      <c r="K95" s="26">
        <v>3007</v>
      </c>
      <c r="L95" s="26">
        <v>312</v>
      </c>
      <c r="M95" s="26">
        <v>8</v>
      </c>
      <c r="N95" s="26">
        <v>1080</v>
      </c>
      <c r="O95" s="26">
        <v>1287</v>
      </c>
      <c r="P95" s="26">
        <v>2070</v>
      </c>
      <c r="Q95" s="28">
        <v>735</v>
      </c>
      <c r="R95" s="28">
        <v>74</v>
      </c>
      <c r="S95" s="28">
        <v>2980721</v>
      </c>
      <c r="T95" s="26">
        <v>2619</v>
      </c>
      <c r="U95" s="29">
        <v>1488</v>
      </c>
      <c r="V95" s="28">
        <v>604</v>
      </c>
      <c r="W95" s="28">
        <v>347</v>
      </c>
      <c r="X95" s="28">
        <v>33</v>
      </c>
      <c r="Y95" s="28">
        <v>389</v>
      </c>
      <c r="Z95" s="28">
        <v>422</v>
      </c>
      <c r="AA95" s="26">
        <v>1517</v>
      </c>
      <c r="AB95" s="28">
        <v>65</v>
      </c>
      <c r="AC95" s="28">
        <v>2</v>
      </c>
      <c r="AD95" s="28">
        <v>1003</v>
      </c>
      <c r="AE95" s="28">
        <v>18</v>
      </c>
      <c r="AF95" s="28">
        <v>5</v>
      </c>
      <c r="AG95" s="30">
        <v>0.90798014509354719</v>
      </c>
      <c r="AH95" s="28">
        <v>446</v>
      </c>
      <c r="AI95" s="28">
        <v>107</v>
      </c>
      <c r="AJ95" s="26">
        <v>1801</v>
      </c>
      <c r="AK95" s="26">
        <v>407</v>
      </c>
      <c r="AL95" s="26">
        <v>439</v>
      </c>
      <c r="AM95" s="26">
        <v>104</v>
      </c>
      <c r="AN95" s="26">
        <v>35</v>
      </c>
      <c r="AO95" s="26">
        <v>66</v>
      </c>
      <c r="AP95" s="26">
        <v>7</v>
      </c>
      <c r="AQ95" s="26">
        <v>38</v>
      </c>
      <c r="AR95" s="26">
        <v>28</v>
      </c>
      <c r="AS95" s="26">
        <v>53011</v>
      </c>
      <c r="AT95" s="26">
        <v>50839</v>
      </c>
      <c r="AU95" s="26">
        <v>5630</v>
      </c>
      <c r="AV95" s="26">
        <v>135657</v>
      </c>
      <c r="AW95" s="26">
        <v>123079</v>
      </c>
      <c r="AX95" s="26">
        <v>6132</v>
      </c>
      <c r="AY95" s="31">
        <f>'Tabela '!$L95/'Tabela '!$J95</f>
        <v>9.7014925373134331E-2</v>
      </c>
      <c r="AZ95" s="31">
        <f>'Tabela '!$M95/'Tabela '!$J95</f>
        <v>2.4875621890547263E-3</v>
      </c>
      <c r="BA95" s="31">
        <f t="shared" si="39"/>
        <v>2.564102564102564E-2</v>
      </c>
      <c r="BB95" s="31">
        <f t="shared" si="40"/>
        <v>0.52173913043478259</v>
      </c>
      <c r="BC95" s="31">
        <f t="shared" si="41"/>
        <v>0.62173913043478257</v>
      </c>
      <c r="BD95" s="31">
        <f>'Tabela '!$BC95-'Tabela '!$BB95</f>
        <v>9.9999999999999978E-2</v>
      </c>
      <c r="BE95" s="31">
        <f t="shared" si="42"/>
        <v>0.33582089552238809</v>
      </c>
      <c r="BF95" s="31">
        <f t="shared" si="43"/>
        <v>0.40018656716417911</v>
      </c>
      <c r="BG95" s="31">
        <f t="shared" si="44"/>
        <v>0.22854477611940299</v>
      </c>
      <c r="BH95" s="29">
        <f t="shared" si="45"/>
        <v>4055.4027210884356</v>
      </c>
      <c r="BI95" s="32">
        <f t="shared" si="46"/>
        <v>926.84110696517416</v>
      </c>
      <c r="BJ95" s="30">
        <f t="shared" si="47"/>
        <v>2.1972482068746912E-2</v>
      </c>
      <c r="BK95" s="30">
        <f t="shared" si="48"/>
        <v>0.10068027210884353</v>
      </c>
      <c r="BL95" s="31">
        <f>IFERROR('Tabela '!$J95/'Tabela '!$K95-1,"")</f>
        <v>6.9504489524442992E-2</v>
      </c>
      <c r="BM95" s="30">
        <f t="shared" si="49"/>
        <v>0.49484536082474229</v>
      </c>
      <c r="BN95" s="33">
        <f>IFERROR('Tabela '!$J95/'Tabela '!$I95,"")</f>
        <v>13.644173861394538</v>
      </c>
      <c r="BO95" s="31">
        <f t="shared" si="50"/>
        <v>9.2019854906452814E-2</v>
      </c>
      <c r="BP95" s="31">
        <f t="shared" si="51"/>
        <v>0.17029400534555172</v>
      </c>
      <c r="BQ95" s="31">
        <f t="shared" si="52"/>
        <v>4.0855288277968693E-2</v>
      </c>
      <c r="BR95" s="30">
        <v>0.49170000000000003</v>
      </c>
      <c r="BS95" s="31">
        <f t="shared" si="53"/>
        <v>2.4818633066055747E-2</v>
      </c>
      <c r="BT95" s="31">
        <f t="shared" si="54"/>
        <v>7.6365024818633069E-4</v>
      </c>
      <c r="BU95" s="31">
        <f t="shared" si="55"/>
        <v>1.794616151545364E-2</v>
      </c>
      <c r="BV95" s="31">
        <f t="shared" si="56"/>
        <v>4.9850448654037887E-3</v>
      </c>
      <c r="BW95" s="31">
        <f t="shared" si="57"/>
        <v>0.11539740605254406</v>
      </c>
      <c r="BX95" s="31">
        <f t="shared" si="58"/>
        <v>1.0974393082806785E-2</v>
      </c>
      <c r="BY95" s="31">
        <f t="shared" si="59"/>
        <v>0.12936481543066178</v>
      </c>
      <c r="BZ95" s="31">
        <f t="shared" si="60"/>
        <v>0.14033920851346857</v>
      </c>
      <c r="CA95" s="31">
        <f>IFERROR('Tabela '!$V95/'Tabela '!$K95,"")</f>
        <v>0.20086464915197871</v>
      </c>
      <c r="CB95" s="31">
        <f t="shared" si="61"/>
        <v>0.50448952444296646</v>
      </c>
      <c r="CC95" s="34">
        <f>IFERROR('Tabela '!$AJ95/'Tabela '!$K95,"")</f>
        <v>0.59893581642833393</v>
      </c>
      <c r="CD95" s="35">
        <f>IFERROR('Tabela '!$AJ95/'Tabela '!$AK95,"")</f>
        <v>4.4250614250614246</v>
      </c>
      <c r="CE95" s="34">
        <f t="shared" si="62"/>
        <v>0.77401443642420875</v>
      </c>
      <c r="CF95" s="31">
        <f t="shared" si="63"/>
        <v>0.13535084802128367</v>
      </c>
      <c r="CG95" s="31">
        <f t="shared" si="64"/>
        <v>0.13650497512437812</v>
      </c>
      <c r="CH95" s="31">
        <f t="shared" si="65"/>
        <v>7.8624078624078608E-2</v>
      </c>
      <c r="CI95" s="31">
        <f t="shared" si="66"/>
        <v>1.1541271030944544E-3</v>
      </c>
      <c r="CJ95" s="30">
        <f t="shared" si="67"/>
        <v>0.25552825552825553</v>
      </c>
      <c r="CK95" s="30">
        <f t="shared" si="68"/>
        <v>7.9726651480637817E-2</v>
      </c>
      <c r="CL95" s="30">
        <f t="shared" si="69"/>
        <v>-0.17580160404761772</v>
      </c>
      <c r="CM95" s="30">
        <f t="shared" si="70"/>
        <v>-0.66346153846153844</v>
      </c>
      <c r="CN95" s="30">
        <f>IFERROR('Tabela '!$AO95/'Tabela '!$AK95,"")</f>
        <v>0.16216216216216217</v>
      </c>
      <c r="CO95" s="30">
        <f>IFERROR('Tabela '!$AP95/'Tabela '!$AL95,"")</f>
        <v>1.5945330296127564E-2</v>
      </c>
      <c r="CP95" s="30">
        <f>IFERROR('Tabela '!$CO95-'Tabela '!$CN95,"")</f>
        <v>-0.1462168318660346</v>
      </c>
      <c r="CQ95" s="30">
        <f t="shared" si="71"/>
        <v>-0.66346153846153844</v>
      </c>
      <c r="CR95" s="30">
        <f>IFERROR('Tabela '!$AQ95/'Tabela '!$AK95,"")</f>
        <v>9.3366093366093361E-2</v>
      </c>
      <c r="CS95" s="30">
        <f>IFERROR('Tabela '!$AR95/'Tabela '!$AL95,"")</f>
        <v>6.3781321184510256E-2</v>
      </c>
      <c r="CT95" s="30">
        <f>IFERROR('Tabela '!$CS95-'Tabela '!$CR95,"")</f>
        <v>-2.9584772181583105E-2</v>
      </c>
      <c r="CU95" s="30">
        <f t="shared" si="72"/>
        <v>-0.26315789473684215</v>
      </c>
      <c r="CV95" s="35">
        <f>IFERROR('Tabela '!$AS95/'Tabela '!$K95,"")</f>
        <v>17.629198536747587</v>
      </c>
      <c r="CW95" s="35">
        <f>IFERROR('Tabela '!$AV95/'Tabela '!$J95,"")</f>
        <v>42.181902985074629</v>
      </c>
      <c r="CX95" s="30">
        <f>IFERROR('Tabela '!$AV95/'Tabela '!$AS95-1,"")</f>
        <v>1.5590349172813189</v>
      </c>
      <c r="CY95" s="34">
        <f>IFERROR('Tabela '!$CW95/'Tabela '!$CV95-1,"")</f>
        <v>1.3927294764505369</v>
      </c>
      <c r="CZ95" s="30">
        <f>IFERROR('Tabela '!$AU95/'Tabela '!$AT95,"")</f>
        <v>0.11074175337831192</v>
      </c>
      <c r="DA95" s="30">
        <f t="shared" si="73"/>
        <v>4.9821659259499995E-2</v>
      </c>
      <c r="DB95" s="30">
        <f t="shared" si="74"/>
        <v>-6.0920094118811927E-2</v>
      </c>
      <c r="DC95" s="36">
        <f t="shared" si="75"/>
        <v>33.117647058823529</v>
      </c>
      <c r="DD95" s="36">
        <f t="shared" si="76"/>
        <v>146</v>
      </c>
      <c r="DE95" s="30">
        <f t="shared" si="77"/>
        <v>3.4085257548845469</v>
      </c>
      <c r="DH95" s="23"/>
      <c r="DQ95" s="23"/>
      <c r="DR95" s="23"/>
      <c r="DU95" s="23"/>
      <c r="DV95" s="23"/>
      <c r="DX95" s="23"/>
      <c r="EA95" s="23"/>
      <c r="EB95" s="23"/>
    </row>
    <row r="96" spans="1:132" ht="13.8" x14ac:dyDescent="0.25">
      <c r="A96" s="11" t="s">
        <v>133</v>
      </c>
      <c r="B96" s="11">
        <v>43</v>
      </c>
      <c r="C96" s="11">
        <v>4305009</v>
      </c>
      <c r="D96" s="11">
        <v>430500</v>
      </c>
      <c r="E96" s="54" t="s">
        <v>728</v>
      </c>
      <c r="F96" s="54" t="s">
        <v>780</v>
      </c>
      <c r="G96" s="54" t="s">
        <v>735</v>
      </c>
      <c r="H96" s="12" t="s">
        <v>222</v>
      </c>
      <c r="I96" s="13">
        <v>583.25800000000004</v>
      </c>
      <c r="J96" s="14">
        <v>8701</v>
      </c>
      <c r="K96" s="13">
        <v>9323</v>
      </c>
      <c r="L96" s="13">
        <v>601</v>
      </c>
      <c r="M96" s="13">
        <v>18</v>
      </c>
      <c r="N96" s="13">
        <v>2932</v>
      </c>
      <c r="O96" s="13">
        <v>3425</v>
      </c>
      <c r="P96" s="13">
        <v>5738</v>
      </c>
      <c r="Q96" s="15">
        <v>2028</v>
      </c>
      <c r="R96" s="15">
        <v>250</v>
      </c>
      <c r="S96" s="15">
        <v>8583745</v>
      </c>
      <c r="T96" s="13">
        <v>8316</v>
      </c>
      <c r="U96" s="16">
        <v>5998</v>
      </c>
      <c r="V96" s="15">
        <v>2091</v>
      </c>
      <c r="W96" s="15">
        <v>1657</v>
      </c>
      <c r="X96" s="15">
        <v>236</v>
      </c>
      <c r="Y96" s="15">
        <v>1119</v>
      </c>
      <c r="Z96" s="15">
        <v>1355</v>
      </c>
      <c r="AA96" s="13">
        <v>4590</v>
      </c>
      <c r="AB96" s="15">
        <v>266</v>
      </c>
      <c r="AC96" s="15">
        <v>11</v>
      </c>
      <c r="AD96" s="15">
        <v>3183</v>
      </c>
      <c r="AE96" s="15">
        <v>49</v>
      </c>
      <c r="AF96" s="15">
        <v>27</v>
      </c>
      <c r="AG96" s="17">
        <v>0.94408369408369408</v>
      </c>
      <c r="AH96" s="15">
        <v>1554</v>
      </c>
      <c r="AI96" s="15">
        <v>601</v>
      </c>
      <c r="AJ96" s="13">
        <v>6241</v>
      </c>
      <c r="AK96" s="13">
        <v>1003</v>
      </c>
      <c r="AL96" s="13">
        <v>1275</v>
      </c>
      <c r="AM96" s="13">
        <v>85</v>
      </c>
      <c r="AN96" s="13">
        <v>57</v>
      </c>
      <c r="AO96" s="13">
        <v>4</v>
      </c>
      <c r="AP96" s="13">
        <v>1</v>
      </c>
      <c r="AQ96" s="13">
        <v>81</v>
      </c>
      <c r="AR96" s="13">
        <v>56</v>
      </c>
      <c r="AS96" s="13">
        <v>151586</v>
      </c>
      <c r="AT96" s="13">
        <v>143230</v>
      </c>
      <c r="AU96" s="13">
        <v>7743</v>
      </c>
      <c r="AV96" s="13">
        <v>389336</v>
      </c>
      <c r="AW96" s="13">
        <v>364818</v>
      </c>
      <c r="AX96" s="13">
        <v>14420</v>
      </c>
      <c r="AY96" s="18">
        <f>'Tabela '!$L96/'Tabela '!$J96</f>
        <v>6.9072520399954027E-2</v>
      </c>
      <c r="AZ96" s="18">
        <f>'Tabela '!$M96/'Tabela '!$J96</f>
        <v>2.0687277324445467E-3</v>
      </c>
      <c r="BA96" s="18">
        <f t="shared" si="39"/>
        <v>2.9950083194675542E-2</v>
      </c>
      <c r="BB96" s="18">
        <f t="shared" si="40"/>
        <v>0.51097943534332524</v>
      </c>
      <c r="BC96" s="18">
        <f t="shared" si="41"/>
        <v>0.59689787382363191</v>
      </c>
      <c r="BD96" s="18">
        <f>'Tabela '!$BC96-'Tabela '!$BB96</f>
        <v>8.5918438480306669E-2</v>
      </c>
      <c r="BE96" s="18">
        <f t="shared" si="42"/>
        <v>0.3369727617515228</v>
      </c>
      <c r="BF96" s="18">
        <f t="shared" si="43"/>
        <v>0.39363291575680959</v>
      </c>
      <c r="BG96" s="18">
        <f t="shared" si="44"/>
        <v>0.23307665785541892</v>
      </c>
      <c r="BH96" s="16">
        <f t="shared" si="45"/>
        <v>4232.6158777120318</v>
      </c>
      <c r="BI96" s="37">
        <f t="shared" si="46"/>
        <v>986.52396276290085</v>
      </c>
      <c r="BJ96" s="17">
        <f t="shared" si="47"/>
        <v>2.2047139231923068E-2</v>
      </c>
      <c r="BK96" s="17">
        <f t="shared" si="48"/>
        <v>0.1232741617357002</v>
      </c>
      <c r="BL96" s="18">
        <f>IFERROR('Tabela '!$J96/'Tabela '!$K96-1,"")</f>
        <v>-6.6716722085165769E-2</v>
      </c>
      <c r="BM96" s="17">
        <f t="shared" si="49"/>
        <v>0.6433551431942508</v>
      </c>
      <c r="BN96" s="19">
        <f>IFERROR('Tabela '!$J96/'Tabela '!$I96,"")</f>
        <v>14.917926543656494</v>
      </c>
      <c r="BO96" s="18">
        <f t="shared" si="50"/>
        <v>5.591630591630592E-2</v>
      </c>
      <c r="BP96" s="18">
        <f t="shared" si="51"/>
        <v>0.18686868686868688</v>
      </c>
      <c r="BQ96" s="18">
        <f t="shared" si="52"/>
        <v>7.2270322270322276E-2</v>
      </c>
      <c r="BR96" s="17">
        <v>0.5605</v>
      </c>
      <c r="BS96" s="18">
        <f t="shared" si="53"/>
        <v>3.1986531986531987E-2</v>
      </c>
      <c r="BT96" s="18">
        <f t="shared" si="54"/>
        <v>1.3227513227513227E-3</v>
      </c>
      <c r="BU96" s="18">
        <f t="shared" si="55"/>
        <v>1.5394282123782596E-2</v>
      </c>
      <c r="BV96" s="18">
        <f t="shared" si="56"/>
        <v>8.4825636192271438E-3</v>
      </c>
      <c r="BW96" s="18">
        <f t="shared" si="57"/>
        <v>0.17773248954199292</v>
      </c>
      <c r="BX96" s="18">
        <f t="shared" si="58"/>
        <v>2.5313740212377991E-2</v>
      </c>
      <c r="BY96" s="18">
        <f t="shared" si="59"/>
        <v>0.12002574278665666</v>
      </c>
      <c r="BZ96" s="18">
        <f t="shared" si="60"/>
        <v>0.14533948299903465</v>
      </c>
      <c r="CA96" s="18">
        <f>IFERROR('Tabela '!$V96/'Tabela '!$K96,"")</f>
        <v>0.22428402874611178</v>
      </c>
      <c r="CB96" s="18">
        <f t="shared" si="61"/>
        <v>0.49233079480853803</v>
      </c>
      <c r="CC96" s="20">
        <f>IFERROR('Tabela '!$AJ96/'Tabela '!$K96,"")</f>
        <v>0.66941971468411454</v>
      </c>
      <c r="CD96" s="21">
        <f>IFERROR('Tabela '!$AJ96/'Tabela '!$AK96,"")</f>
        <v>6.2223330009970086</v>
      </c>
      <c r="CE96" s="20">
        <f t="shared" si="62"/>
        <v>0.83928857554879022</v>
      </c>
      <c r="CF96" s="18">
        <f t="shared" si="63"/>
        <v>0.10758339590260646</v>
      </c>
      <c r="CG96" s="18">
        <f t="shared" si="64"/>
        <v>0.14653488104815537</v>
      </c>
      <c r="CH96" s="18">
        <f t="shared" si="65"/>
        <v>0.27118644067796605</v>
      </c>
      <c r="CI96" s="18">
        <f t="shared" si="66"/>
        <v>3.8951485145548914E-2</v>
      </c>
      <c r="CJ96" s="17">
        <f t="shared" si="67"/>
        <v>8.4745762711864417E-2</v>
      </c>
      <c r="CK96" s="17">
        <f t="shared" si="68"/>
        <v>4.4705882352941179E-2</v>
      </c>
      <c r="CL96" s="17">
        <f t="shared" si="69"/>
        <v>-4.0039880358923238E-2</v>
      </c>
      <c r="CM96" s="17">
        <f t="shared" si="70"/>
        <v>-0.3294117647058824</v>
      </c>
      <c r="CN96" s="17">
        <f>IFERROR('Tabela '!$AO96/'Tabela '!$AK96,"")</f>
        <v>3.9880358923230306E-3</v>
      </c>
      <c r="CO96" s="17">
        <f>IFERROR('Tabela '!$AP96/'Tabela '!$AL96,"")</f>
        <v>7.8431372549019605E-4</v>
      </c>
      <c r="CP96" s="17">
        <f>IFERROR('Tabela '!$CO96-'Tabela '!$CN96,"")</f>
        <v>-3.2037221668328344E-3</v>
      </c>
      <c r="CQ96" s="17">
        <f t="shared" si="71"/>
        <v>-0.3294117647058824</v>
      </c>
      <c r="CR96" s="17">
        <f>IFERROR('Tabela '!$AQ96/'Tabela '!$AK96,"")</f>
        <v>8.0757726819541381E-2</v>
      </c>
      <c r="CS96" s="17">
        <f>IFERROR('Tabela '!$AR96/'Tabela '!$AL96,"")</f>
        <v>4.3921568627450981E-2</v>
      </c>
      <c r="CT96" s="17">
        <f>IFERROR('Tabela '!$CS96-'Tabela '!$CR96,"")</f>
        <v>-3.68361581920904E-2</v>
      </c>
      <c r="CU96" s="17">
        <f t="shared" si="72"/>
        <v>-0.30864197530864201</v>
      </c>
      <c r="CV96" s="21">
        <f>IFERROR('Tabela '!$AS96/'Tabela '!$K96,"")</f>
        <v>16.259358575565805</v>
      </c>
      <c r="CW96" s="21">
        <f>IFERROR('Tabela '!$AV96/'Tabela '!$J96,"")</f>
        <v>44.746121135501667</v>
      </c>
      <c r="CX96" s="17">
        <f>IFERROR('Tabela '!$AV96/'Tabela '!$AS96-1,"")</f>
        <v>1.5684166083939148</v>
      </c>
      <c r="CY96" s="20">
        <f>IFERROR('Tabela '!$CW96/'Tabela '!$CV96-1,"")</f>
        <v>1.7520225307500827</v>
      </c>
      <c r="CZ96" s="17">
        <f>IFERROR('Tabela '!$AU96/'Tabela '!$AT96,"")</f>
        <v>5.4059903651469662E-2</v>
      </c>
      <c r="DA96" s="17">
        <f t="shared" si="73"/>
        <v>3.9526558448322174E-2</v>
      </c>
      <c r="DB96" s="17">
        <f t="shared" si="74"/>
        <v>-1.4533345203147488E-2</v>
      </c>
      <c r="DC96" s="22">
        <f t="shared" si="75"/>
        <v>87</v>
      </c>
      <c r="DD96" s="22">
        <f t="shared" si="76"/>
        <v>248.62068965517241</v>
      </c>
      <c r="DE96" s="17">
        <f t="shared" si="77"/>
        <v>1.8577090764962345</v>
      </c>
      <c r="DH96" s="23"/>
      <c r="DQ96" s="23"/>
      <c r="DR96" s="23"/>
      <c r="DU96" s="23"/>
      <c r="DV96" s="23"/>
      <c r="DX96" s="23"/>
      <c r="EA96" s="23"/>
      <c r="EB96" s="23"/>
    </row>
    <row r="97" spans="1:132" ht="13.8" x14ac:dyDescent="0.25">
      <c r="A97" s="24" t="s">
        <v>133</v>
      </c>
      <c r="B97" s="24">
        <v>43</v>
      </c>
      <c r="C97" s="24">
        <v>4305108</v>
      </c>
      <c r="D97" s="24">
        <v>430510</v>
      </c>
      <c r="E97" s="55" t="s">
        <v>730</v>
      </c>
      <c r="F97" s="55" t="s">
        <v>757</v>
      </c>
      <c r="G97" s="55" t="s">
        <v>758</v>
      </c>
      <c r="H97" s="25" t="s">
        <v>223</v>
      </c>
      <c r="I97" s="26">
        <v>1652.308</v>
      </c>
      <c r="J97" s="27">
        <v>517451</v>
      </c>
      <c r="K97" s="26">
        <v>435564</v>
      </c>
      <c r="L97" s="26">
        <v>39839</v>
      </c>
      <c r="M97" s="26">
        <v>850</v>
      </c>
      <c r="N97" s="26">
        <v>158222</v>
      </c>
      <c r="O97" s="26">
        <v>187051</v>
      </c>
      <c r="P97" s="26">
        <v>249160</v>
      </c>
      <c r="Q97" s="28">
        <v>98235</v>
      </c>
      <c r="R97" s="28">
        <v>16282</v>
      </c>
      <c r="S97" s="28">
        <v>418933599.19999999</v>
      </c>
      <c r="T97" s="26">
        <v>380501</v>
      </c>
      <c r="U97" s="29">
        <v>419406</v>
      </c>
      <c r="V97" s="28">
        <v>136148</v>
      </c>
      <c r="W97" s="28">
        <v>60230</v>
      </c>
      <c r="X97" s="28">
        <v>14424</v>
      </c>
      <c r="Y97" s="28">
        <v>58203</v>
      </c>
      <c r="Z97" s="28">
        <v>72627</v>
      </c>
      <c r="AA97" s="26">
        <v>213612</v>
      </c>
      <c r="AB97" s="28">
        <v>1385</v>
      </c>
      <c r="AC97" s="28">
        <v>725</v>
      </c>
      <c r="AD97" s="28">
        <v>146955</v>
      </c>
      <c r="AE97" s="28">
        <v>273</v>
      </c>
      <c r="AF97" s="28">
        <v>2624</v>
      </c>
      <c r="AG97" s="30">
        <v>0.97749020370511508</v>
      </c>
      <c r="AH97" s="28">
        <v>76816</v>
      </c>
      <c r="AI97" s="28">
        <v>39124</v>
      </c>
      <c r="AJ97" s="26">
        <v>285995</v>
      </c>
      <c r="AK97" s="26">
        <v>171472</v>
      </c>
      <c r="AL97" s="26">
        <v>159207</v>
      </c>
      <c r="AM97" s="26">
        <v>89872</v>
      </c>
      <c r="AN97" s="26">
        <v>66277</v>
      </c>
      <c r="AO97" s="26">
        <v>6165</v>
      </c>
      <c r="AP97" s="26">
        <v>5105</v>
      </c>
      <c r="AQ97" s="26">
        <v>83707</v>
      </c>
      <c r="AR97" s="26">
        <v>61172</v>
      </c>
      <c r="AS97" s="26">
        <v>16471201</v>
      </c>
      <c r="AT97" s="26">
        <v>13658298</v>
      </c>
      <c r="AU97" s="26">
        <v>6159310</v>
      </c>
      <c r="AV97" s="26">
        <v>24678915</v>
      </c>
      <c r="AW97" s="26">
        <v>20657156</v>
      </c>
      <c r="AX97" s="26">
        <v>6162849</v>
      </c>
      <c r="AY97" s="31">
        <f>'Tabela '!$L97/'Tabela '!$J97</f>
        <v>7.6990864835511E-2</v>
      </c>
      <c r="AZ97" s="31">
        <f>'Tabela '!$M97/'Tabela '!$J97</f>
        <v>1.6426676149045997E-3</v>
      </c>
      <c r="BA97" s="31">
        <f t="shared" si="39"/>
        <v>2.1335876904540776E-2</v>
      </c>
      <c r="BB97" s="31">
        <f t="shared" si="40"/>
        <v>0.63502167282067745</v>
      </c>
      <c r="BC97" s="31">
        <f t="shared" si="41"/>
        <v>0.75072644084122653</v>
      </c>
      <c r="BD97" s="31">
        <f>'Tabela '!$BC97-'Tabela '!$BB97</f>
        <v>0.11570476802054908</v>
      </c>
      <c r="BE97" s="31">
        <f t="shared" si="42"/>
        <v>0.30577194748874775</v>
      </c>
      <c r="BF97" s="31">
        <f t="shared" si="43"/>
        <v>0.36148543533590621</v>
      </c>
      <c r="BG97" s="31">
        <f t="shared" si="44"/>
        <v>0.18984406252959218</v>
      </c>
      <c r="BH97" s="29">
        <f t="shared" si="45"/>
        <v>4264.6062930727339</v>
      </c>
      <c r="BI97" s="32">
        <f t="shared" si="46"/>
        <v>809.61018376619234</v>
      </c>
      <c r="BJ97" s="30">
        <f t="shared" si="47"/>
        <v>1.6975365375665828E-2</v>
      </c>
      <c r="BK97" s="30">
        <f t="shared" si="48"/>
        <v>0.16574540642337252</v>
      </c>
      <c r="BL97" s="31">
        <f>IFERROR('Tabela '!$J97/'Tabela '!$K97-1,"")</f>
        <v>0.18800222240589215</v>
      </c>
      <c r="BM97" s="30">
        <f t="shared" si="49"/>
        <v>0.96290327024271982</v>
      </c>
      <c r="BN97" s="33">
        <f>IFERROR('Tabela '!$J97/'Tabela '!$I97,"")</f>
        <v>313.16861021068712</v>
      </c>
      <c r="BO97" s="31">
        <f t="shared" si="50"/>
        <v>2.2509796294884921E-2</v>
      </c>
      <c r="BP97" s="31">
        <f t="shared" si="51"/>
        <v>0.20188120399157952</v>
      </c>
      <c r="BQ97" s="31">
        <f t="shared" si="52"/>
        <v>0.1028223316101666</v>
      </c>
      <c r="BR97" s="30">
        <v>0.49249999999999999</v>
      </c>
      <c r="BS97" s="31">
        <f t="shared" si="53"/>
        <v>3.6399378713853577E-3</v>
      </c>
      <c r="BT97" s="31">
        <f t="shared" si="54"/>
        <v>1.9053826402558732E-3</v>
      </c>
      <c r="BU97" s="31">
        <f t="shared" si="55"/>
        <v>1.8577115443503113E-3</v>
      </c>
      <c r="BV97" s="31">
        <f t="shared" si="56"/>
        <v>1.7855806199176618E-2</v>
      </c>
      <c r="BW97" s="31">
        <f t="shared" si="57"/>
        <v>0.13828048231717957</v>
      </c>
      <c r="BX97" s="31">
        <f t="shared" si="58"/>
        <v>3.3115684491831283E-2</v>
      </c>
      <c r="BY97" s="31">
        <f t="shared" si="59"/>
        <v>0.13362674601206712</v>
      </c>
      <c r="BZ97" s="31">
        <f t="shared" si="60"/>
        <v>0.16674243050389839</v>
      </c>
      <c r="CA97" s="31">
        <f>IFERROR('Tabela '!$V97/'Tabela '!$K97,"")</f>
        <v>0.31257863367955113</v>
      </c>
      <c r="CB97" s="31">
        <f t="shared" si="61"/>
        <v>0.49042620602253628</v>
      </c>
      <c r="CC97" s="34">
        <f>IFERROR('Tabela '!$AJ97/'Tabela '!$K97,"")</f>
        <v>0.65660844330569101</v>
      </c>
      <c r="CD97" s="35">
        <f>IFERROR('Tabela '!$AJ97/'Tabela '!$AK97,"")</f>
        <v>1.6678816366520481</v>
      </c>
      <c r="CE97" s="34">
        <f t="shared" si="62"/>
        <v>0.40043707057815697</v>
      </c>
      <c r="CF97" s="31">
        <f t="shared" si="63"/>
        <v>0.39367808175147623</v>
      </c>
      <c r="CG97" s="31">
        <f t="shared" si="64"/>
        <v>0.30767550937190186</v>
      </c>
      <c r="CH97" s="31">
        <f t="shared" si="65"/>
        <v>-7.1527712979378544E-2</v>
      </c>
      <c r="CI97" s="31">
        <f t="shared" si="66"/>
        <v>-8.6002572379574371E-2</v>
      </c>
      <c r="CJ97" s="30">
        <f t="shared" si="67"/>
        <v>0.52412055612578146</v>
      </c>
      <c r="CK97" s="30">
        <f t="shared" si="68"/>
        <v>0.41629450966351983</v>
      </c>
      <c r="CL97" s="30">
        <f t="shared" si="69"/>
        <v>-0.10782604646226163</v>
      </c>
      <c r="CM97" s="30">
        <f t="shared" si="70"/>
        <v>-0.26254005696991278</v>
      </c>
      <c r="CN97" s="30">
        <f>IFERROR('Tabela '!$AO97/'Tabela '!$AK97,"")</f>
        <v>3.5953391807408787E-2</v>
      </c>
      <c r="CO97" s="30">
        <f>IFERROR('Tabela '!$AP97/'Tabela '!$AL97,"")</f>
        <v>3.2065173013749393E-2</v>
      </c>
      <c r="CP97" s="30">
        <f>IFERROR('Tabela '!$CO97-'Tabela '!$CN97,"")</f>
        <v>-3.888218793659394E-3</v>
      </c>
      <c r="CQ97" s="30">
        <f t="shared" si="71"/>
        <v>-0.26254005696991278</v>
      </c>
      <c r="CR97" s="30">
        <f>IFERROR('Tabela '!$AQ97/'Tabela '!$AK97,"")</f>
        <v>0.4881671643183727</v>
      </c>
      <c r="CS97" s="30">
        <f>IFERROR('Tabela '!$AR97/'Tabela '!$AL97,"")</f>
        <v>0.38422933664977044</v>
      </c>
      <c r="CT97" s="30">
        <f>IFERROR('Tabela '!$CS97-'Tabela '!$CR97,"")</f>
        <v>-0.10393782766860227</v>
      </c>
      <c r="CU97" s="30">
        <f t="shared" si="72"/>
        <v>-0.26921284958247216</v>
      </c>
      <c r="CV97" s="35">
        <f>IFERROR('Tabela '!$AS97/'Tabela '!$K97,"")</f>
        <v>37.815799744698829</v>
      </c>
      <c r="CW97" s="35">
        <f>IFERROR('Tabela '!$AV97/'Tabela '!$J97,"")</f>
        <v>47.693240519392177</v>
      </c>
      <c r="CX97" s="30">
        <f>IFERROR('Tabela '!$AV97/'Tabela '!$AS97-1,"")</f>
        <v>0.49830695405878411</v>
      </c>
      <c r="CY97" s="34">
        <f>IFERROR('Tabela '!$CW97/'Tabela '!$CV97-1,"")</f>
        <v>0.26119878044039013</v>
      </c>
      <c r="CZ97" s="30">
        <f>IFERROR('Tabela '!$AU97/'Tabela '!$AT97,"")</f>
        <v>0.45095735940158871</v>
      </c>
      <c r="DA97" s="30">
        <f t="shared" si="73"/>
        <v>0.29833966495678299</v>
      </c>
      <c r="DB97" s="30">
        <f t="shared" si="74"/>
        <v>-0.15261769444480572</v>
      </c>
      <c r="DC97" s="36">
        <f t="shared" si="75"/>
        <v>64.134760561033772</v>
      </c>
      <c r="DD97" s="36">
        <f t="shared" si="76"/>
        <v>86.33617718752626</v>
      </c>
      <c r="DE97" s="30">
        <f t="shared" si="77"/>
        <v>0.34616823127240859</v>
      </c>
      <c r="DH97" s="23"/>
      <c r="DQ97" s="23"/>
      <c r="DR97" s="23"/>
      <c r="DU97" s="23"/>
      <c r="DV97" s="23"/>
      <c r="DX97" s="23"/>
      <c r="EA97" s="23"/>
      <c r="EB97" s="23"/>
    </row>
    <row r="98" spans="1:132" ht="13.8" x14ac:dyDescent="0.25">
      <c r="A98" s="11" t="s">
        <v>133</v>
      </c>
      <c r="B98" s="11">
        <v>43</v>
      </c>
      <c r="C98" s="11">
        <v>4305116</v>
      </c>
      <c r="D98" s="11">
        <v>430511</v>
      </c>
      <c r="E98" s="54" t="s">
        <v>728</v>
      </c>
      <c r="F98" s="54" t="s">
        <v>762</v>
      </c>
      <c r="G98" s="54" t="s">
        <v>763</v>
      </c>
      <c r="H98" s="12" t="s">
        <v>111</v>
      </c>
      <c r="I98" s="13">
        <v>134.44900000000001</v>
      </c>
      <c r="J98" s="14">
        <v>2877</v>
      </c>
      <c r="K98" s="13">
        <v>2965</v>
      </c>
      <c r="L98" s="13">
        <v>117</v>
      </c>
      <c r="M98" s="13">
        <v>1</v>
      </c>
      <c r="N98" s="13">
        <v>984</v>
      </c>
      <c r="O98" s="13">
        <v>1091</v>
      </c>
      <c r="P98" s="13">
        <v>2157</v>
      </c>
      <c r="Q98" s="15">
        <v>674</v>
      </c>
      <c r="R98" s="15">
        <v>28</v>
      </c>
      <c r="S98" s="15">
        <v>2700145</v>
      </c>
      <c r="T98" s="13">
        <v>2672</v>
      </c>
      <c r="U98" s="16">
        <v>949</v>
      </c>
      <c r="V98" s="15">
        <v>648</v>
      </c>
      <c r="W98" s="15">
        <v>43</v>
      </c>
      <c r="X98" s="15">
        <v>17</v>
      </c>
      <c r="Y98" s="15">
        <v>65</v>
      </c>
      <c r="Z98" s="15">
        <v>82</v>
      </c>
      <c r="AA98" s="13">
        <v>1541</v>
      </c>
      <c r="AB98" s="15">
        <v>82</v>
      </c>
      <c r="AC98" s="15">
        <v>1</v>
      </c>
      <c r="AD98" s="15">
        <v>954</v>
      </c>
      <c r="AE98" s="15">
        <v>14</v>
      </c>
      <c r="AF98" s="15">
        <v>2</v>
      </c>
      <c r="AG98" s="17">
        <v>0.96107784431137722</v>
      </c>
      <c r="AH98" s="15">
        <v>400</v>
      </c>
      <c r="AI98" s="15">
        <v>77</v>
      </c>
      <c r="AJ98" s="13">
        <v>1883</v>
      </c>
      <c r="AK98" s="13">
        <v>214</v>
      </c>
      <c r="AL98" s="13">
        <v>247</v>
      </c>
      <c r="AM98" s="13">
        <v>19</v>
      </c>
      <c r="AN98" s="13">
        <v>2</v>
      </c>
      <c r="AO98" s="13">
        <v>0</v>
      </c>
      <c r="AP98" s="13">
        <v>1</v>
      </c>
      <c r="AQ98" s="13">
        <v>19</v>
      </c>
      <c r="AR98" s="13">
        <v>1</v>
      </c>
      <c r="AS98" s="13">
        <v>31709</v>
      </c>
      <c r="AT98" s="13">
        <v>30738</v>
      </c>
      <c r="AU98" s="13">
        <v>1126</v>
      </c>
      <c r="AV98" s="13">
        <v>73992</v>
      </c>
      <c r="AW98" s="13">
        <v>71494</v>
      </c>
      <c r="AX98" s="13">
        <v>3599</v>
      </c>
      <c r="AY98" s="18">
        <f>'Tabela '!$L98/'Tabela '!$J98</f>
        <v>4.0667361835245046E-2</v>
      </c>
      <c r="AZ98" s="18">
        <f>'Tabela '!$M98/'Tabela '!$J98</f>
        <v>3.4758428919012862E-4</v>
      </c>
      <c r="BA98" s="18">
        <f t="shared" si="39"/>
        <v>8.5470085470085479E-3</v>
      </c>
      <c r="BB98" s="18">
        <f t="shared" si="40"/>
        <v>0.45618915159944368</v>
      </c>
      <c r="BC98" s="18">
        <f t="shared" si="41"/>
        <v>0.50579508576726939</v>
      </c>
      <c r="BD98" s="18">
        <f>'Tabela '!$BC98-'Tabela '!$BB98</f>
        <v>4.9605934167825716E-2</v>
      </c>
      <c r="BE98" s="18">
        <f t="shared" si="42"/>
        <v>0.34202294056308657</v>
      </c>
      <c r="BF98" s="18">
        <f t="shared" si="43"/>
        <v>0.37921445950643029</v>
      </c>
      <c r="BG98" s="18">
        <f t="shared" si="44"/>
        <v>0.23427181091414667</v>
      </c>
      <c r="BH98" s="16">
        <f t="shared" si="45"/>
        <v>4006.1498516320476</v>
      </c>
      <c r="BI98" s="37">
        <f t="shared" si="46"/>
        <v>938.52798053527977</v>
      </c>
      <c r="BJ98" s="17">
        <f t="shared" si="47"/>
        <v>3.649239106930479E-2</v>
      </c>
      <c r="BK98" s="17">
        <f t="shared" si="48"/>
        <v>4.1543026706231452E-2</v>
      </c>
      <c r="BL98" s="18">
        <f>IFERROR('Tabela '!$J98/'Tabela '!$K98-1,"")</f>
        <v>-2.9679595278246151E-2</v>
      </c>
      <c r="BM98" s="17">
        <f t="shared" si="49"/>
        <v>0.32006745362563238</v>
      </c>
      <c r="BN98" s="19">
        <f>IFERROR('Tabela '!$J98/'Tabela '!$I98,"")</f>
        <v>21.398448482324152</v>
      </c>
      <c r="BO98" s="18">
        <f t="shared" si="50"/>
        <v>3.8922155688622784E-2</v>
      </c>
      <c r="BP98" s="18">
        <f t="shared" si="51"/>
        <v>0.1497005988023952</v>
      </c>
      <c r="BQ98" s="18">
        <f t="shared" si="52"/>
        <v>2.8817365269461079E-2</v>
      </c>
      <c r="BR98" s="17">
        <v>0.49890000000000001</v>
      </c>
      <c r="BS98" s="18">
        <f t="shared" si="53"/>
        <v>3.0688622754491017E-2</v>
      </c>
      <c r="BT98" s="18">
        <f t="shared" si="54"/>
        <v>3.7425149700598805E-4</v>
      </c>
      <c r="BU98" s="18">
        <f t="shared" si="55"/>
        <v>1.4675052410901468E-2</v>
      </c>
      <c r="BV98" s="18">
        <f t="shared" si="56"/>
        <v>2.0964360587002098E-3</v>
      </c>
      <c r="BW98" s="18">
        <f t="shared" si="57"/>
        <v>1.4502529510961214E-2</v>
      </c>
      <c r="BX98" s="18">
        <f t="shared" si="58"/>
        <v>5.7335581787521083E-3</v>
      </c>
      <c r="BY98" s="18">
        <f t="shared" si="59"/>
        <v>2.1922428330522766E-2</v>
      </c>
      <c r="BZ98" s="18">
        <f t="shared" si="60"/>
        <v>2.7655986509274873E-2</v>
      </c>
      <c r="CA98" s="18">
        <f>IFERROR('Tabela '!$V98/'Tabela '!$K98,"")</f>
        <v>0.21854974704890387</v>
      </c>
      <c r="CB98" s="18">
        <f t="shared" si="61"/>
        <v>0.51973018549747052</v>
      </c>
      <c r="CC98" s="20">
        <f>IFERROR('Tabela '!$AJ98/'Tabela '!$K98,"")</f>
        <v>0.63507588532883641</v>
      </c>
      <c r="CD98" s="21">
        <f>IFERROR('Tabela '!$AJ98/'Tabela '!$AK98,"")</f>
        <v>8.7990654205607477</v>
      </c>
      <c r="CE98" s="20">
        <f t="shared" si="62"/>
        <v>0.88635156664896442</v>
      </c>
      <c r="CF98" s="18">
        <f t="shared" si="63"/>
        <v>7.2175379426644176E-2</v>
      </c>
      <c r="CG98" s="18">
        <f t="shared" si="64"/>
        <v>8.5853319429961772E-2</v>
      </c>
      <c r="CH98" s="18">
        <f t="shared" si="65"/>
        <v>0.15420560747663559</v>
      </c>
      <c r="CI98" s="18">
        <f t="shared" si="66"/>
        <v>1.3677940003317596E-2</v>
      </c>
      <c r="CJ98" s="17">
        <f t="shared" si="67"/>
        <v>8.8785046728971959E-2</v>
      </c>
      <c r="CK98" s="17">
        <f t="shared" si="68"/>
        <v>8.0971659919028341E-3</v>
      </c>
      <c r="CL98" s="17">
        <f t="shared" si="69"/>
        <v>-8.0687880737069118E-2</v>
      </c>
      <c r="CM98" s="17">
        <f t="shared" si="70"/>
        <v>-0.89473684210526316</v>
      </c>
      <c r="CN98" s="17">
        <f>IFERROR('Tabela '!$AO98/'Tabela '!$AK98,"")</f>
        <v>0</v>
      </c>
      <c r="CO98" s="17">
        <f>IFERROR('Tabela '!$AP98/'Tabela '!$AL98,"")</f>
        <v>4.048582995951417E-3</v>
      </c>
      <c r="CP98" s="17">
        <f>IFERROR('Tabela '!$CO98-'Tabela '!$CN98,"")</f>
        <v>4.048582995951417E-3</v>
      </c>
      <c r="CQ98" s="17">
        <f t="shared" si="71"/>
        <v>-0.89473684210526316</v>
      </c>
      <c r="CR98" s="17">
        <f>IFERROR('Tabela '!$AQ98/'Tabela '!$AK98,"")</f>
        <v>8.8785046728971959E-2</v>
      </c>
      <c r="CS98" s="17">
        <f>IFERROR('Tabela '!$AR98/'Tabela '!$AL98,"")</f>
        <v>4.048582995951417E-3</v>
      </c>
      <c r="CT98" s="17">
        <f>IFERROR('Tabela '!$CS98-'Tabela '!$CR98,"")</f>
        <v>-8.4736463733020545E-2</v>
      </c>
      <c r="CU98" s="17">
        <f t="shared" si="72"/>
        <v>-0.94736842105263164</v>
      </c>
      <c r="CV98" s="21">
        <f>IFERROR('Tabela '!$AS98/'Tabela '!$K98,"")</f>
        <v>10.694435075885329</v>
      </c>
      <c r="CW98" s="21">
        <f>IFERROR('Tabela '!$AV98/'Tabela '!$J98,"")</f>
        <v>25.718456725755996</v>
      </c>
      <c r="CX98" s="17">
        <f>IFERROR('Tabela '!$AV98/'Tabela '!$AS98-1,"")</f>
        <v>1.3334699927465388</v>
      </c>
      <c r="CY98" s="20">
        <f>IFERROR('Tabela '!$CW98/'Tabela '!$CV98-1,"")</f>
        <v>1.4048448135187654</v>
      </c>
      <c r="CZ98" s="17">
        <f>IFERROR('Tabela '!$AU98/'Tabela '!$AT98,"")</f>
        <v>3.6632181664389356E-2</v>
      </c>
      <c r="DA98" s="17">
        <f t="shared" si="73"/>
        <v>5.0339888661985618E-2</v>
      </c>
      <c r="DB98" s="17">
        <f t="shared" si="74"/>
        <v>1.3707706997596263E-2</v>
      </c>
      <c r="DC98" s="22">
        <f t="shared" si="75"/>
        <v>59.263157894736842</v>
      </c>
      <c r="DD98" s="22">
        <f t="shared" si="76"/>
        <v>1199.6666666666667</v>
      </c>
      <c r="DE98" s="17">
        <f t="shared" si="77"/>
        <v>19.243043220840736</v>
      </c>
      <c r="DH98" s="23"/>
      <c r="DQ98" s="23"/>
      <c r="DR98" s="23"/>
      <c r="DU98" s="23"/>
      <c r="DV98" s="23"/>
      <c r="DX98" s="23"/>
      <c r="EA98" s="23"/>
      <c r="EB98" s="23"/>
    </row>
    <row r="99" spans="1:132" ht="13.8" x14ac:dyDescent="0.25">
      <c r="A99" s="24" t="s">
        <v>133</v>
      </c>
      <c r="B99" s="24">
        <v>43</v>
      </c>
      <c r="C99" s="24">
        <v>4305124</v>
      </c>
      <c r="D99" s="24">
        <v>430512</v>
      </c>
      <c r="E99" s="55" t="s">
        <v>751</v>
      </c>
      <c r="F99" s="55" t="s">
        <v>768</v>
      </c>
      <c r="G99" s="55" t="s">
        <v>753</v>
      </c>
      <c r="H99" s="25" t="s">
        <v>224</v>
      </c>
      <c r="I99" s="26">
        <v>451.69900000000001</v>
      </c>
      <c r="J99" s="27">
        <v>6047</v>
      </c>
      <c r="K99" s="26">
        <v>6402</v>
      </c>
      <c r="L99" s="26">
        <v>232</v>
      </c>
      <c r="M99" s="26">
        <v>7</v>
      </c>
      <c r="N99" s="26">
        <v>1399</v>
      </c>
      <c r="O99" s="26">
        <v>1752</v>
      </c>
      <c r="P99" s="26">
        <v>3938</v>
      </c>
      <c r="Q99" s="28">
        <v>2003</v>
      </c>
      <c r="R99" s="28">
        <v>310</v>
      </c>
      <c r="S99" s="28">
        <v>8929098</v>
      </c>
      <c r="T99" s="26">
        <v>5632</v>
      </c>
      <c r="U99" s="29">
        <v>3747</v>
      </c>
      <c r="V99" s="28">
        <v>1268</v>
      </c>
      <c r="W99" s="28">
        <v>1910</v>
      </c>
      <c r="X99" s="28">
        <v>431</v>
      </c>
      <c r="Y99" s="28">
        <v>385</v>
      </c>
      <c r="Z99" s="28">
        <v>816</v>
      </c>
      <c r="AA99" s="26">
        <v>3213</v>
      </c>
      <c r="AB99" s="28">
        <v>365</v>
      </c>
      <c r="AC99" s="28" t="e">
        <v>#NULL!</v>
      </c>
      <c r="AD99" s="28">
        <v>2316</v>
      </c>
      <c r="AE99" s="28">
        <v>104</v>
      </c>
      <c r="AF99" s="28">
        <v>8</v>
      </c>
      <c r="AG99" s="30">
        <v>0.88902698863636365</v>
      </c>
      <c r="AH99" s="28">
        <v>852</v>
      </c>
      <c r="AI99" s="28">
        <v>202</v>
      </c>
      <c r="AJ99" s="26">
        <v>3812</v>
      </c>
      <c r="AK99" s="26">
        <v>506</v>
      </c>
      <c r="AL99" s="26">
        <v>428</v>
      </c>
      <c r="AM99" s="26">
        <v>99</v>
      </c>
      <c r="AN99" s="26">
        <v>4</v>
      </c>
      <c r="AO99" s="26">
        <v>5</v>
      </c>
      <c r="AP99" s="26">
        <v>0</v>
      </c>
      <c r="AQ99" s="26">
        <v>94</v>
      </c>
      <c r="AR99" s="26">
        <v>4</v>
      </c>
      <c r="AS99" s="26">
        <v>52861</v>
      </c>
      <c r="AT99" s="26">
        <v>50916</v>
      </c>
      <c r="AU99" s="26">
        <v>3764</v>
      </c>
      <c r="AV99" s="26">
        <v>93747</v>
      </c>
      <c r="AW99" s="26">
        <v>90877</v>
      </c>
      <c r="AX99" s="26">
        <v>3774</v>
      </c>
      <c r="AY99" s="31">
        <f>'Tabela '!$L99/'Tabela '!$J99</f>
        <v>3.8366131966264261E-2</v>
      </c>
      <c r="AZ99" s="31">
        <f>'Tabela '!$M99/'Tabela '!$J99</f>
        <v>1.1575988093269389E-3</v>
      </c>
      <c r="BA99" s="31">
        <f t="shared" si="39"/>
        <v>3.017241379310345E-2</v>
      </c>
      <c r="BB99" s="31">
        <f t="shared" si="40"/>
        <v>0.3552564753682072</v>
      </c>
      <c r="BC99" s="31">
        <f t="shared" si="41"/>
        <v>0.44489588623666837</v>
      </c>
      <c r="BD99" s="31">
        <f>'Tabela '!$BC99-'Tabela '!$BB99</f>
        <v>8.9639410868461167E-2</v>
      </c>
      <c r="BE99" s="31">
        <f t="shared" si="42"/>
        <v>0.23135439060691251</v>
      </c>
      <c r="BF99" s="31">
        <f t="shared" si="43"/>
        <v>0.28973044484868532</v>
      </c>
      <c r="BG99" s="31">
        <f t="shared" si="44"/>
        <v>0.33123863072597981</v>
      </c>
      <c r="BH99" s="29">
        <f t="shared" si="45"/>
        <v>4457.8622066899652</v>
      </c>
      <c r="BI99" s="32">
        <f t="shared" si="46"/>
        <v>1476.6161733090789</v>
      </c>
      <c r="BJ99" s="30">
        <f t="shared" si="47"/>
        <v>9.5246759896316688E-2</v>
      </c>
      <c r="BK99" s="30">
        <f t="shared" si="48"/>
        <v>0.15476784822765852</v>
      </c>
      <c r="BL99" s="31">
        <f>IFERROR('Tabela '!$J99/'Tabela '!$K99-1,"")</f>
        <v>-5.5451421430802839E-2</v>
      </c>
      <c r="BM99" s="30">
        <f t="shared" si="49"/>
        <v>0.58528584817244611</v>
      </c>
      <c r="BN99" s="33">
        <f>IFERROR('Tabela '!$J99/'Tabela '!$I99,"")</f>
        <v>13.387233533835586</v>
      </c>
      <c r="BO99" s="31">
        <f t="shared" si="50"/>
        <v>0.11097301136363635</v>
      </c>
      <c r="BP99" s="31">
        <f t="shared" si="51"/>
        <v>0.15127840909090909</v>
      </c>
      <c r="BQ99" s="31">
        <f t="shared" si="52"/>
        <v>3.5866477272727272E-2</v>
      </c>
      <c r="BR99" s="30">
        <v>0.49159999999999998</v>
      </c>
      <c r="BS99" s="31">
        <f t="shared" si="53"/>
        <v>6.4808238636363633E-2</v>
      </c>
      <c r="BT99" s="31" t="str">
        <f t="shared" si="54"/>
        <v/>
      </c>
      <c r="BU99" s="31">
        <f t="shared" si="55"/>
        <v>4.4905008635578586E-2</v>
      </c>
      <c r="BV99" s="31">
        <f t="shared" si="56"/>
        <v>3.4542314335060447E-3</v>
      </c>
      <c r="BW99" s="31">
        <f t="shared" si="57"/>
        <v>0.29834426741643238</v>
      </c>
      <c r="BX99" s="31">
        <f t="shared" si="58"/>
        <v>6.7322711652608558E-2</v>
      </c>
      <c r="BY99" s="31">
        <f t="shared" si="59"/>
        <v>6.0137457044673541E-2</v>
      </c>
      <c r="BZ99" s="31">
        <f t="shared" si="60"/>
        <v>0.12746016869728211</v>
      </c>
      <c r="CA99" s="31">
        <f>IFERROR('Tabela '!$V99/'Tabela '!$K99,"")</f>
        <v>0.19806310527960014</v>
      </c>
      <c r="CB99" s="31">
        <f t="shared" si="61"/>
        <v>0.50187441424554824</v>
      </c>
      <c r="CC99" s="34">
        <f>IFERROR('Tabela '!$AJ99/'Tabela '!$K99,"")</f>
        <v>0.59543892533583254</v>
      </c>
      <c r="CD99" s="35">
        <f>IFERROR('Tabela '!$AJ99/'Tabela '!$AK99,"")</f>
        <v>7.5335968379446641</v>
      </c>
      <c r="CE99" s="34">
        <f t="shared" si="62"/>
        <v>0.86726128016789084</v>
      </c>
      <c r="CF99" s="31">
        <f t="shared" si="63"/>
        <v>7.903780068728522E-2</v>
      </c>
      <c r="CG99" s="31">
        <f t="shared" si="64"/>
        <v>7.0778898627418554E-2</v>
      </c>
      <c r="CH99" s="31">
        <f t="shared" si="65"/>
        <v>-0.1541501976284585</v>
      </c>
      <c r="CI99" s="31">
        <f t="shared" si="66"/>
        <v>-8.2589020598666657E-3</v>
      </c>
      <c r="CJ99" s="30">
        <f t="shared" si="67"/>
        <v>0.19565217391304349</v>
      </c>
      <c r="CK99" s="30">
        <f t="shared" si="68"/>
        <v>9.3457943925233638E-3</v>
      </c>
      <c r="CL99" s="30">
        <f t="shared" si="69"/>
        <v>-0.18630637952052012</v>
      </c>
      <c r="CM99" s="30">
        <f t="shared" si="70"/>
        <v>-0.95959595959595956</v>
      </c>
      <c r="CN99" s="30">
        <f>IFERROR('Tabela '!$AO99/'Tabela '!$AK99,"")</f>
        <v>9.881422924901186E-3</v>
      </c>
      <c r="CO99" s="30">
        <f>IFERROR('Tabela '!$AP99/'Tabela '!$AL99,"")</f>
        <v>0</v>
      </c>
      <c r="CP99" s="30">
        <f>IFERROR('Tabela '!$CO99-'Tabela '!$CN99,"")</f>
        <v>-9.881422924901186E-3</v>
      </c>
      <c r="CQ99" s="30">
        <f t="shared" si="71"/>
        <v>-0.95959595959595956</v>
      </c>
      <c r="CR99" s="30">
        <f>IFERROR('Tabela '!$AQ99/'Tabela '!$AK99,"")</f>
        <v>0.1857707509881423</v>
      </c>
      <c r="CS99" s="30">
        <f>IFERROR('Tabela '!$AR99/'Tabela '!$AL99,"")</f>
        <v>9.3457943925233638E-3</v>
      </c>
      <c r="CT99" s="30">
        <f>IFERROR('Tabela '!$CS99-'Tabela '!$CR99,"")</f>
        <v>-0.17642495659561894</v>
      </c>
      <c r="CU99" s="30">
        <f t="shared" si="72"/>
        <v>-0.95744680851063835</v>
      </c>
      <c r="CV99" s="35">
        <f>IFERROR('Tabela '!$AS99/'Tabela '!$K99,"")</f>
        <v>8.2569509528272409</v>
      </c>
      <c r="CW99" s="35">
        <f>IFERROR('Tabela '!$AV99/'Tabela '!$J99,"")</f>
        <v>15.503059368281793</v>
      </c>
      <c r="CX99" s="30">
        <f>IFERROR('Tabela '!$AV99/'Tabela '!$AS99-1,"")</f>
        <v>0.77346247706248472</v>
      </c>
      <c r="CY99" s="34">
        <f>IFERROR('Tabela '!$CW99/'Tabela '!$CV99-1,"")</f>
        <v>0.87757677826261404</v>
      </c>
      <c r="CZ99" s="30">
        <f>IFERROR('Tabela '!$AU99/'Tabela '!$AT99,"")</f>
        <v>7.3925681514651578E-2</v>
      </c>
      <c r="DA99" s="30">
        <f t="shared" si="73"/>
        <v>4.1528659616844744E-2</v>
      </c>
      <c r="DB99" s="30">
        <f t="shared" si="74"/>
        <v>-3.2397021897806834E-2</v>
      </c>
      <c r="DC99" s="36">
        <f t="shared" si="75"/>
        <v>36.192307692307693</v>
      </c>
      <c r="DD99" s="36">
        <f t="shared" si="76"/>
        <v>943.5</v>
      </c>
      <c r="DE99" s="30">
        <f t="shared" si="77"/>
        <v>25.069075451647183</v>
      </c>
      <c r="DH99" s="23"/>
      <c r="DQ99" s="23"/>
      <c r="DR99" s="23"/>
      <c r="DU99" s="23"/>
      <c r="DV99" s="23"/>
      <c r="DX99" s="23"/>
      <c r="EA99" s="23"/>
      <c r="EB99" s="23"/>
    </row>
    <row r="100" spans="1:132" ht="13.8" x14ac:dyDescent="0.25">
      <c r="A100" s="11" t="s">
        <v>133</v>
      </c>
      <c r="B100" s="11">
        <v>43</v>
      </c>
      <c r="C100" s="11">
        <v>4305132</v>
      </c>
      <c r="D100" s="11">
        <v>430513</v>
      </c>
      <c r="E100" s="54" t="s">
        <v>764</v>
      </c>
      <c r="F100" s="54" t="s">
        <v>784</v>
      </c>
      <c r="G100" s="54" t="s">
        <v>785</v>
      </c>
      <c r="H100" s="12" t="s">
        <v>225</v>
      </c>
      <c r="I100" s="13">
        <v>158.56800000000001</v>
      </c>
      <c r="J100" s="14">
        <v>4706</v>
      </c>
      <c r="K100" s="13">
        <v>4454</v>
      </c>
      <c r="L100" s="13">
        <v>170</v>
      </c>
      <c r="M100" s="13">
        <v>1</v>
      </c>
      <c r="N100" s="13">
        <v>1446</v>
      </c>
      <c r="O100" s="13">
        <v>1698</v>
      </c>
      <c r="P100" s="13">
        <v>2799</v>
      </c>
      <c r="Q100" s="15">
        <v>1158</v>
      </c>
      <c r="R100" s="15">
        <v>73</v>
      </c>
      <c r="S100" s="15">
        <v>4675213</v>
      </c>
      <c r="T100" s="13">
        <v>3944</v>
      </c>
      <c r="U100" s="16">
        <v>1274</v>
      </c>
      <c r="V100" s="15">
        <v>1020</v>
      </c>
      <c r="W100" s="15">
        <v>1747</v>
      </c>
      <c r="X100" s="15">
        <v>179</v>
      </c>
      <c r="Y100" s="15">
        <v>461</v>
      </c>
      <c r="Z100" s="15">
        <v>640</v>
      </c>
      <c r="AA100" s="13">
        <v>2225</v>
      </c>
      <c r="AB100" s="15">
        <v>172</v>
      </c>
      <c r="AC100" s="15" t="e">
        <v>#NULL!</v>
      </c>
      <c r="AD100" s="15">
        <v>1598</v>
      </c>
      <c r="AE100" s="15">
        <v>45</v>
      </c>
      <c r="AF100" s="15">
        <v>1</v>
      </c>
      <c r="AG100" s="17">
        <v>0.87778904665314406</v>
      </c>
      <c r="AH100" s="15">
        <v>510</v>
      </c>
      <c r="AI100" s="15">
        <v>100</v>
      </c>
      <c r="AJ100" s="13">
        <v>2929</v>
      </c>
      <c r="AK100" s="13">
        <v>337</v>
      </c>
      <c r="AL100" s="13">
        <v>406</v>
      </c>
      <c r="AM100" s="13">
        <v>22</v>
      </c>
      <c r="AN100" s="13">
        <v>14</v>
      </c>
      <c r="AO100" s="13">
        <v>0</v>
      </c>
      <c r="AP100" s="13">
        <v>1</v>
      </c>
      <c r="AQ100" s="13">
        <v>22</v>
      </c>
      <c r="AR100" s="13">
        <v>13</v>
      </c>
      <c r="AS100" s="13">
        <v>44613</v>
      </c>
      <c r="AT100" s="13">
        <v>43338</v>
      </c>
      <c r="AU100" s="13">
        <v>1534</v>
      </c>
      <c r="AV100" s="13">
        <v>72397</v>
      </c>
      <c r="AW100" s="13">
        <v>70326</v>
      </c>
      <c r="AX100" s="13">
        <v>2490</v>
      </c>
      <c r="AY100" s="18">
        <f>'Tabela '!$L100/'Tabela '!$J100</f>
        <v>3.6124096897577562E-2</v>
      </c>
      <c r="AZ100" s="18">
        <f>'Tabela '!$M100/'Tabela '!$J100</f>
        <v>2.1249468763280918E-4</v>
      </c>
      <c r="BA100" s="18">
        <f t="shared" si="39"/>
        <v>5.8823529411764705E-3</v>
      </c>
      <c r="BB100" s="18">
        <f t="shared" si="40"/>
        <v>0.51661307609860663</v>
      </c>
      <c r="BC100" s="18">
        <f t="shared" si="41"/>
        <v>0.60664523043944263</v>
      </c>
      <c r="BD100" s="18">
        <f>'Tabela '!$BC100-'Tabela '!$BB100</f>
        <v>9.0032154340836001E-2</v>
      </c>
      <c r="BE100" s="18">
        <f t="shared" si="42"/>
        <v>0.30726731831704207</v>
      </c>
      <c r="BF100" s="18">
        <f t="shared" si="43"/>
        <v>0.36081597960050998</v>
      </c>
      <c r="BG100" s="18">
        <f t="shared" si="44"/>
        <v>0.24606884827879302</v>
      </c>
      <c r="BH100" s="16">
        <f t="shared" si="45"/>
        <v>4037.3169257340242</v>
      </c>
      <c r="BI100" s="37">
        <f t="shared" si="46"/>
        <v>993.45792605184874</v>
      </c>
      <c r="BJ100" s="17">
        <f t="shared" si="47"/>
        <v>6.4577441054187334E-2</v>
      </c>
      <c r="BK100" s="17">
        <f t="shared" si="48"/>
        <v>6.3039723661485317E-2</v>
      </c>
      <c r="BL100" s="18">
        <f>IFERROR('Tabela '!$J100/'Tabela '!$K100-1,"")</f>
        <v>5.6578356533453E-2</v>
      </c>
      <c r="BM100" s="17">
        <f t="shared" si="49"/>
        <v>0.28603502469690167</v>
      </c>
      <c r="BN100" s="19">
        <f>IFERROR('Tabela '!$J100/'Tabela '!$I100,"")</f>
        <v>29.678119166540537</v>
      </c>
      <c r="BO100" s="18">
        <f t="shared" si="50"/>
        <v>0.12221095334685594</v>
      </c>
      <c r="BP100" s="18">
        <f t="shared" si="51"/>
        <v>0.12931034482758622</v>
      </c>
      <c r="BQ100" s="18">
        <f t="shared" si="52"/>
        <v>2.5354969574036511E-2</v>
      </c>
      <c r="BR100" s="17">
        <v>0.41210000000000002</v>
      </c>
      <c r="BS100" s="18">
        <f t="shared" si="53"/>
        <v>4.3610547667342799E-2</v>
      </c>
      <c r="BT100" s="18" t="str">
        <f t="shared" si="54"/>
        <v/>
      </c>
      <c r="BU100" s="18">
        <f t="shared" si="55"/>
        <v>2.8160200250312892E-2</v>
      </c>
      <c r="BV100" s="18">
        <f t="shared" si="56"/>
        <v>6.2578222778473093E-4</v>
      </c>
      <c r="BW100" s="18">
        <f t="shared" si="57"/>
        <v>0.39223170184104178</v>
      </c>
      <c r="BX100" s="18">
        <f t="shared" si="58"/>
        <v>4.0188594521778177E-2</v>
      </c>
      <c r="BY100" s="18">
        <f t="shared" si="59"/>
        <v>0.10350246969016615</v>
      </c>
      <c r="BZ100" s="18">
        <f t="shared" si="60"/>
        <v>0.14369106421194433</v>
      </c>
      <c r="CA100" s="18">
        <f>IFERROR('Tabela '!$V100/'Tabela '!$K100,"")</f>
        <v>0.22900763358778625</v>
      </c>
      <c r="CB100" s="18">
        <f t="shared" si="61"/>
        <v>0.49955096542433769</v>
      </c>
      <c r="CC100" s="20">
        <f>IFERROR('Tabela '!$AJ100/'Tabela '!$K100,"")</f>
        <v>0.65761113605747645</v>
      </c>
      <c r="CD100" s="21">
        <f>IFERROR('Tabela '!$AJ100/'Tabela '!$AK100,"")</f>
        <v>8.6913946587537083</v>
      </c>
      <c r="CE100" s="20">
        <f t="shared" si="62"/>
        <v>0.88494366678047121</v>
      </c>
      <c r="CF100" s="18">
        <f t="shared" si="63"/>
        <v>7.5662325999101929E-2</v>
      </c>
      <c r="CG100" s="18">
        <f t="shared" si="64"/>
        <v>8.6272843178920533E-2</v>
      </c>
      <c r="CH100" s="18">
        <f t="shared" si="65"/>
        <v>0.20474777448071224</v>
      </c>
      <c r="CI100" s="18">
        <f t="shared" si="66"/>
        <v>1.0610517179818604E-2</v>
      </c>
      <c r="CJ100" s="17">
        <f t="shared" si="67"/>
        <v>6.5281899109792291E-2</v>
      </c>
      <c r="CK100" s="17">
        <f t="shared" si="68"/>
        <v>3.4482758620689655E-2</v>
      </c>
      <c r="CL100" s="17">
        <f t="shared" si="69"/>
        <v>-3.0799140489102636E-2</v>
      </c>
      <c r="CM100" s="17">
        <f t="shared" si="70"/>
        <v>-0.36363636363636365</v>
      </c>
      <c r="CN100" s="17">
        <f>IFERROR('Tabela '!$AO100/'Tabela '!$AK100,"")</f>
        <v>0</v>
      </c>
      <c r="CO100" s="17">
        <f>IFERROR('Tabela '!$AP100/'Tabela '!$AL100,"")</f>
        <v>2.4630541871921183E-3</v>
      </c>
      <c r="CP100" s="17">
        <f>IFERROR('Tabela '!$CO100-'Tabela '!$CN100,"")</f>
        <v>2.4630541871921183E-3</v>
      </c>
      <c r="CQ100" s="17">
        <f t="shared" si="71"/>
        <v>-0.36363636363636365</v>
      </c>
      <c r="CR100" s="17">
        <f>IFERROR('Tabela '!$AQ100/'Tabela '!$AK100,"")</f>
        <v>6.5281899109792291E-2</v>
      </c>
      <c r="CS100" s="17">
        <f>IFERROR('Tabela '!$AR100/'Tabela '!$AL100,"")</f>
        <v>3.2019704433497539E-2</v>
      </c>
      <c r="CT100" s="17">
        <f>IFERROR('Tabela '!$CS100-'Tabela '!$CR100,"")</f>
        <v>-3.3262194676294751E-2</v>
      </c>
      <c r="CU100" s="17">
        <f t="shared" si="72"/>
        <v>-0.40909090909090906</v>
      </c>
      <c r="CV100" s="21">
        <f>IFERROR('Tabela '!$AS100/'Tabela '!$K100,"")</f>
        <v>10.016389762011675</v>
      </c>
      <c r="CW100" s="21">
        <f>IFERROR('Tabela '!$AV100/'Tabela '!$J100,"")</f>
        <v>15.383977900552486</v>
      </c>
      <c r="CX100" s="17">
        <f>IFERROR('Tabela '!$AV100/'Tabela '!$AS100-1,"")</f>
        <v>0.62277811400264493</v>
      </c>
      <c r="CY100" s="20">
        <f>IFERROR('Tabela '!$CW100/'Tabela '!$CV100-1,"")</f>
        <v>0.53588051843769224</v>
      </c>
      <c r="CZ100" s="17">
        <f>IFERROR('Tabela '!$AU100/'Tabela '!$AT100,"")</f>
        <v>3.5396188102819699E-2</v>
      </c>
      <c r="DA100" s="17">
        <f t="shared" si="73"/>
        <v>3.5406535278559852E-2</v>
      </c>
      <c r="DB100" s="17">
        <f t="shared" si="74"/>
        <v>1.0347175740152426E-5</v>
      </c>
      <c r="DC100" s="22">
        <f t="shared" si="75"/>
        <v>69.727272727272734</v>
      </c>
      <c r="DD100" s="22">
        <f t="shared" si="76"/>
        <v>166</v>
      </c>
      <c r="DE100" s="17">
        <f t="shared" si="77"/>
        <v>1.3807040417209908</v>
      </c>
      <c r="DH100" s="23"/>
      <c r="DQ100" s="23"/>
      <c r="DR100" s="23"/>
      <c r="DU100" s="23"/>
      <c r="DV100" s="23"/>
      <c r="DX100" s="23"/>
      <c r="EA100" s="23"/>
      <c r="EB100" s="23"/>
    </row>
    <row r="101" spans="1:132" ht="13.8" x14ac:dyDescent="0.25">
      <c r="A101" s="24" t="s">
        <v>133</v>
      </c>
      <c r="B101" s="24">
        <v>43</v>
      </c>
      <c r="C101" s="24">
        <v>4305157</v>
      </c>
      <c r="D101" s="24">
        <v>430515</v>
      </c>
      <c r="E101" s="55" t="s">
        <v>728</v>
      </c>
      <c r="F101" s="55" t="s">
        <v>740</v>
      </c>
      <c r="G101" s="55" t="s">
        <v>776</v>
      </c>
      <c r="H101" s="25" t="s">
        <v>226</v>
      </c>
      <c r="I101" s="26">
        <v>73.438000000000002</v>
      </c>
      <c r="J101" s="27">
        <v>2296</v>
      </c>
      <c r="K101" s="26">
        <v>2417</v>
      </c>
      <c r="L101" s="26">
        <v>204</v>
      </c>
      <c r="M101" s="26">
        <v>6</v>
      </c>
      <c r="N101" s="26">
        <v>464</v>
      </c>
      <c r="O101" s="26">
        <v>581</v>
      </c>
      <c r="P101" s="26">
        <v>1653</v>
      </c>
      <c r="Q101" s="28">
        <v>715</v>
      </c>
      <c r="R101" s="28">
        <v>55</v>
      </c>
      <c r="S101" s="28">
        <v>2885711</v>
      </c>
      <c r="T101" s="26">
        <v>2110</v>
      </c>
      <c r="U101" s="29">
        <v>830</v>
      </c>
      <c r="V101" s="28">
        <v>513</v>
      </c>
      <c r="W101" s="28">
        <v>622</v>
      </c>
      <c r="X101" s="28">
        <v>117</v>
      </c>
      <c r="Y101" s="28">
        <v>484</v>
      </c>
      <c r="Z101" s="28">
        <v>601</v>
      </c>
      <c r="AA101" s="26">
        <v>1209</v>
      </c>
      <c r="AB101" s="28">
        <v>223</v>
      </c>
      <c r="AC101" s="28">
        <v>2</v>
      </c>
      <c r="AD101" s="28">
        <v>789</v>
      </c>
      <c r="AE101" s="28">
        <v>58</v>
      </c>
      <c r="AF101" s="28">
        <v>2</v>
      </c>
      <c r="AG101" s="30">
        <v>0.87251184834123219</v>
      </c>
      <c r="AH101" s="28">
        <v>290</v>
      </c>
      <c r="AI101" s="28">
        <v>122</v>
      </c>
      <c r="AJ101" s="26">
        <v>1561</v>
      </c>
      <c r="AK101" s="26">
        <v>202</v>
      </c>
      <c r="AL101" s="26">
        <v>245</v>
      </c>
      <c r="AM101" s="26">
        <v>1</v>
      </c>
      <c r="AN101" s="26">
        <v>0</v>
      </c>
      <c r="AO101" s="26">
        <v>1</v>
      </c>
      <c r="AP101" s="26">
        <v>0</v>
      </c>
      <c r="AQ101" s="26">
        <v>0</v>
      </c>
      <c r="AR101" s="26">
        <v>0</v>
      </c>
      <c r="AS101" s="26">
        <v>28000</v>
      </c>
      <c r="AT101" s="26">
        <v>27402</v>
      </c>
      <c r="AU101" s="26">
        <v>854</v>
      </c>
      <c r="AV101" s="26">
        <v>56202</v>
      </c>
      <c r="AW101" s="26">
        <v>54155</v>
      </c>
      <c r="AX101" s="26">
        <v>1426</v>
      </c>
      <c r="AY101" s="31">
        <f>'Tabela '!$L101/'Tabela '!$J101</f>
        <v>8.885017421602788E-2</v>
      </c>
      <c r="AZ101" s="31">
        <f>'Tabela '!$M101/'Tabela '!$J101</f>
        <v>2.6132404181184671E-3</v>
      </c>
      <c r="BA101" s="31">
        <f t="shared" si="39"/>
        <v>2.9411764705882353E-2</v>
      </c>
      <c r="BB101" s="31">
        <f t="shared" si="40"/>
        <v>0.2807017543859649</v>
      </c>
      <c r="BC101" s="31">
        <f t="shared" si="41"/>
        <v>0.35148215366001212</v>
      </c>
      <c r="BD101" s="31">
        <f>'Tabela '!$BC101-'Tabela '!$BB101</f>
        <v>7.0780399274047223E-2</v>
      </c>
      <c r="BE101" s="31">
        <f t="shared" si="42"/>
        <v>0.20209059233449478</v>
      </c>
      <c r="BF101" s="31">
        <f t="shared" si="43"/>
        <v>0.25304878048780488</v>
      </c>
      <c r="BG101" s="31">
        <f t="shared" si="44"/>
        <v>0.31141114982578399</v>
      </c>
      <c r="BH101" s="29">
        <f t="shared" si="45"/>
        <v>4035.9594405594407</v>
      </c>
      <c r="BI101" s="32">
        <f t="shared" si="46"/>
        <v>1256.8427700348432</v>
      </c>
      <c r="BJ101" s="30">
        <f t="shared" si="47"/>
        <v>5.1345343582078928E-2</v>
      </c>
      <c r="BK101" s="30">
        <f t="shared" si="48"/>
        <v>7.6923076923076927E-2</v>
      </c>
      <c r="BL101" s="31">
        <f>IFERROR('Tabela '!$J101/'Tabela '!$K101-1,"")</f>
        <v>-5.006206040546135E-2</v>
      </c>
      <c r="BM101" s="30">
        <f t="shared" si="49"/>
        <v>0.3434009102192801</v>
      </c>
      <c r="BN101" s="33">
        <f>IFERROR('Tabela '!$J101/'Tabela '!$I101,"")</f>
        <v>31.264467986600941</v>
      </c>
      <c r="BO101" s="31">
        <f t="shared" si="50"/>
        <v>0.12748815165876781</v>
      </c>
      <c r="BP101" s="31">
        <f t="shared" si="51"/>
        <v>0.13744075829383887</v>
      </c>
      <c r="BQ101" s="31">
        <f t="shared" si="52"/>
        <v>5.7819905213270142E-2</v>
      </c>
      <c r="BR101" s="30">
        <v>0.48930000000000001</v>
      </c>
      <c r="BS101" s="31">
        <f t="shared" si="53"/>
        <v>0.10568720379146919</v>
      </c>
      <c r="BT101" s="31">
        <f t="shared" si="54"/>
        <v>9.4786729857819908E-4</v>
      </c>
      <c r="BU101" s="31">
        <f t="shared" si="55"/>
        <v>7.3510773130544993E-2</v>
      </c>
      <c r="BV101" s="31">
        <f t="shared" si="56"/>
        <v>2.5348542458808617E-3</v>
      </c>
      <c r="BW101" s="31">
        <f t="shared" si="57"/>
        <v>0.25734381464625566</v>
      </c>
      <c r="BX101" s="31">
        <f t="shared" si="58"/>
        <v>4.840711625982623E-2</v>
      </c>
      <c r="BY101" s="31">
        <f t="shared" si="59"/>
        <v>0.20024824162184526</v>
      </c>
      <c r="BZ101" s="31">
        <f t="shared" si="60"/>
        <v>0.24865535788167148</v>
      </c>
      <c r="CA101" s="31">
        <f>IFERROR('Tabela '!$V101/'Tabela '!$K101,"")</f>
        <v>0.21224658667769963</v>
      </c>
      <c r="CB101" s="31">
        <f t="shared" si="61"/>
        <v>0.50020686801820435</v>
      </c>
      <c r="CC101" s="34">
        <f>IFERROR('Tabela '!$AJ101/'Tabela '!$K101,"")</f>
        <v>0.64584195283409185</v>
      </c>
      <c r="CD101" s="35">
        <f>IFERROR('Tabela '!$AJ101/'Tabela '!$AK101,"")</f>
        <v>7.7277227722772279</v>
      </c>
      <c r="CE101" s="34">
        <f t="shared" si="62"/>
        <v>0.87059577194106341</v>
      </c>
      <c r="CF101" s="31">
        <f t="shared" si="63"/>
        <v>8.3574679354571788E-2</v>
      </c>
      <c r="CG101" s="31">
        <f t="shared" si="64"/>
        <v>0.10670731707317073</v>
      </c>
      <c r="CH101" s="31">
        <f t="shared" si="65"/>
        <v>0.21287128712871284</v>
      </c>
      <c r="CI101" s="31">
        <f t="shared" si="66"/>
        <v>2.3132637718598942E-2</v>
      </c>
      <c r="CJ101" s="30">
        <f t="shared" si="67"/>
        <v>4.9504950495049506E-3</v>
      </c>
      <c r="CK101" s="30">
        <f t="shared" si="68"/>
        <v>0</v>
      </c>
      <c r="CL101" s="30">
        <f t="shared" si="69"/>
        <v>-4.9504950495049506E-3</v>
      </c>
      <c r="CM101" s="30">
        <f t="shared" si="70"/>
        <v>-1</v>
      </c>
      <c r="CN101" s="30">
        <f>IFERROR('Tabela '!$AO101/'Tabela '!$AK101,"")</f>
        <v>4.9504950495049506E-3</v>
      </c>
      <c r="CO101" s="30">
        <f>IFERROR('Tabela '!$AP101/'Tabela '!$AL101,"")</f>
        <v>0</v>
      </c>
      <c r="CP101" s="30">
        <f>IFERROR('Tabela '!$CO101-'Tabela '!$CN101,"")</f>
        <v>-4.9504950495049506E-3</v>
      </c>
      <c r="CQ101" s="30">
        <f t="shared" si="71"/>
        <v>-1</v>
      </c>
      <c r="CR101" s="30">
        <f>IFERROR('Tabela '!$AQ101/'Tabela '!$AK101,"")</f>
        <v>0</v>
      </c>
      <c r="CS101" s="30">
        <f>IFERROR('Tabela '!$AR101/'Tabela '!$AL101,"")</f>
        <v>0</v>
      </c>
      <c r="CT101" s="30">
        <f>IFERROR('Tabela '!$CS101-'Tabela '!$CR101,"")</f>
        <v>0</v>
      </c>
      <c r="CU101" s="30" t="str">
        <f t="shared" si="72"/>
        <v/>
      </c>
      <c r="CV101" s="35">
        <f>IFERROR('Tabela '!$AS101/'Tabela '!$K101,"")</f>
        <v>11.584609019445594</v>
      </c>
      <c r="CW101" s="35">
        <f>IFERROR('Tabela '!$AV101/'Tabela '!$J101,"")</f>
        <v>24.478222996515679</v>
      </c>
      <c r="CX101" s="30">
        <f>IFERROR('Tabela '!$AV101/'Tabela '!$AS101-1,"")</f>
        <v>1.0072142857142858</v>
      </c>
      <c r="CY101" s="34">
        <f>IFERROR('Tabela '!$CW101/'Tabela '!$CV101-1,"")</f>
        <v>1.1129951779492284</v>
      </c>
      <c r="CZ101" s="30">
        <f>IFERROR('Tabela '!$AU101/'Tabela '!$AT101,"")</f>
        <v>3.1165608349755493E-2</v>
      </c>
      <c r="DA101" s="30">
        <f t="shared" si="73"/>
        <v>2.6331825316221955E-2</v>
      </c>
      <c r="DB101" s="30">
        <f t="shared" si="74"/>
        <v>-4.8337830335335383E-3</v>
      </c>
      <c r="DC101" s="36">
        <f t="shared" si="75"/>
        <v>427</v>
      </c>
      <c r="DD101" s="36" t="str">
        <f t="shared" si="76"/>
        <v/>
      </c>
      <c r="DE101" s="30" t="str">
        <f t="shared" si="77"/>
        <v/>
      </c>
      <c r="DH101" s="23"/>
      <c r="DQ101" s="23"/>
      <c r="DR101" s="23"/>
      <c r="DU101" s="23"/>
      <c r="DV101" s="23"/>
      <c r="DX101" s="23"/>
      <c r="EA101" s="23"/>
      <c r="EB101" s="23"/>
    </row>
    <row r="102" spans="1:132" ht="13.8" x14ac:dyDescent="0.25">
      <c r="A102" s="11" t="s">
        <v>133</v>
      </c>
      <c r="B102" s="11">
        <v>43</v>
      </c>
      <c r="C102" s="11">
        <v>4305173</v>
      </c>
      <c r="D102" s="11">
        <v>430517</v>
      </c>
      <c r="E102" s="54" t="s">
        <v>746</v>
      </c>
      <c r="F102" s="54" t="s">
        <v>759</v>
      </c>
      <c r="G102" s="54" t="s">
        <v>760</v>
      </c>
      <c r="H102" s="12" t="s">
        <v>227</v>
      </c>
      <c r="I102" s="13">
        <v>324.78899999999999</v>
      </c>
      <c r="J102" s="14">
        <v>12413</v>
      </c>
      <c r="K102" s="13">
        <v>10268</v>
      </c>
      <c r="L102" s="13">
        <v>513</v>
      </c>
      <c r="M102" s="13">
        <v>15</v>
      </c>
      <c r="N102" s="13">
        <v>2280</v>
      </c>
      <c r="O102" s="13">
        <v>2880</v>
      </c>
      <c r="P102" s="13">
        <v>5176</v>
      </c>
      <c r="Q102" s="15">
        <v>3407</v>
      </c>
      <c r="R102" s="15">
        <v>382</v>
      </c>
      <c r="S102" s="15">
        <v>14543170</v>
      </c>
      <c r="T102" s="13">
        <v>8598</v>
      </c>
      <c r="U102" s="16">
        <v>2484</v>
      </c>
      <c r="V102" s="15">
        <v>2829</v>
      </c>
      <c r="W102" s="15">
        <v>1789</v>
      </c>
      <c r="X102" s="15">
        <v>409</v>
      </c>
      <c r="Y102" s="15">
        <v>1308</v>
      </c>
      <c r="Z102" s="15">
        <v>1717</v>
      </c>
      <c r="AA102" s="13">
        <v>5355</v>
      </c>
      <c r="AB102" s="15">
        <v>322</v>
      </c>
      <c r="AC102" s="15">
        <v>6</v>
      </c>
      <c r="AD102" s="15">
        <v>3341</v>
      </c>
      <c r="AE102" s="15">
        <v>129</v>
      </c>
      <c r="AF102" s="15">
        <v>7</v>
      </c>
      <c r="AG102" s="17">
        <v>0.90997906489881364</v>
      </c>
      <c r="AH102" s="15">
        <v>1574</v>
      </c>
      <c r="AI102" s="15">
        <v>228</v>
      </c>
      <c r="AJ102" s="13">
        <v>5854</v>
      </c>
      <c r="AK102" s="13">
        <v>746</v>
      </c>
      <c r="AL102" s="13">
        <v>976</v>
      </c>
      <c r="AM102" s="13">
        <v>91</v>
      </c>
      <c r="AN102" s="13">
        <v>161</v>
      </c>
      <c r="AO102" s="13">
        <v>0</v>
      </c>
      <c r="AP102" s="13">
        <v>5</v>
      </c>
      <c r="AQ102" s="13">
        <v>91</v>
      </c>
      <c r="AR102" s="13">
        <v>156</v>
      </c>
      <c r="AS102" s="13">
        <v>88898</v>
      </c>
      <c r="AT102" s="13">
        <v>82509</v>
      </c>
      <c r="AU102" s="13">
        <v>5703</v>
      </c>
      <c r="AV102" s="13">
        <v>160189</v>
      </c>
      <c r="AW102" s="13">
        <v>150564</v>
      </c>
      <c r="AX102" s="13">
        <v>7722</v>
      </c>
      <c r="AY102" s="18">
        <f>'Tabela '!$L102/'Tabela '!$J102</f>
        <v>4.1327640377024084E-2</v>
      </c>
      <c r="AZ102" s="18">
        <f>'Tabela '!$M102/'Tabela '!$J102</f>
        <v>1.2084105373398855E-3</v>
      </c>
      <c r="BA102" s="18">
        <f t="shared" si="39"/>
        <v>2.9239766081871343E-2</v>
      </c>
      <c r="BB102" s="18">
        <f t="shared" si="40"/>
        <v>0.44049459041731065</v>
      </c>
      <c r="BC102" s="18">
        <f t="shared" si="41"/>
        <v>0.55641421947449765</v>
      </c>
      <c r="BD102" s="18">
        <f>'Tabela '!$BC102-'Tabela '!$BB102</f>
        <v>0.115919629057187</v>
      </c>
      <c r="BE102" s="18">
        <f t="shared" si="42"/>
        <v>0.1836784016756626</v>
      </c>
      <c r="BF102" s="18">
        <f t="shared" si="43"/>
        <v>0.23201482316925803</v>
      </c>
      <c r="BG102" s="18">
        <f t="shared" si="44"/>
        <v>0.2744703133811327</v>
      </c>
      <c r="BH102" s="16">
        <f t="shared" si="45"/>
        <v>4268.6146169650719</v>
      </c>
      <c r="BI102" s="37">
        <f t="shared" si="46"/>
        <v>1171.607991621687</v>
      </c>
      <c r="BJ102" s="17">
        <f t="shared" si="47"/>
        <v>9.0787569683311586E-2</v>
      </c>
      <c r="BK102" s="17">
        <f t="shared" si="48"/>
        <v>0.11212210155562079</v>
      </c>
      <c r="BL102" s="18">
        <f>IFERROR('Tabela '!$J102/'Tabela '!$K102-1,"")</f>
        <v>0.20890144137125044</v>
      </c>
      <c r="BM102" s="17">
        <f t="shared" si="49"/>
        <v>0.24191663420335022</v>
      </c>
      <c r="BN102" s="19">
        <f>IFERROR('Tabela '!$J102/'Tabela '!$I102,"")</f>
        <v>38.218658883151832</v>
      </c>
      <c r="BO102" s="18">
        <f t="shared" si="50"/>
        <v>9.0020935101186361E-2</v>
      </c>
      <c r="BP102" s="18">
        <f t="shared" si="51"/>
        <v>0.18306582926261922</v>
      </c>
      <c r="BQ102" s="18">
        <f t="shared" si="52"/>
        <v>2.6517794836008374E-2</v>
      </c>
      <c r="BR102" s="17">
        <v>0.50260000000000005</v>
      </c>
      <c r="BS102" s="18">
        <f t="shared" si="53"/>
        <v>3.7450569899976742E-2</v>
      </c>
      <c r="BT102" s="18">
        <f t="shared" si="54"/>
        <v>6.9783670621074664E-4</v>
      </c>
      <c r="BU102" s="18">
        <f t="shared" si="55"/>
        <v>3.8611194253217601E-2</v>
      </c>
      <c r="BV102" s="18">
        <f t="shared" si="56"/>
        <v>2.0951810835079317E-3</v>
      </c>
      <c r="BW102" s="18">
        <f t="shared" si="57"/>
        <v>0.17423061940007792</v>
      </c>
      <c r="BX102" s="18">
        <f t="shared" si="58"/>
        <v>3.9832489287105574E-2</v>
      </c>
      <c r="BY102" s="18">
        <f t="shared" si="59"/>
        <v>0.12738605375925205</v>
      </c>
      <c r="BZ102" s="18">
        <f t="shared" si="60"/>
        <v>0.16721854304635764</v>
      </c>
      <c r="CA102" s="18">
        <f>IFERROR('Tabela '!$V102/'Tabela '!$K102,"")</f>
        <v>0.27551616673159329</v>
      </c>
      <c r="CB102" s="18">
        <f t="shared" si="61"/>
        <v>0.52152317880794707</v>
      </c>
      <c r="CC102" s="20">
        <f>IFERROR('Tabela '!$AJ102/'Tabela '!$K102,"")</f>
        <v>0.57012076353720298</v>
      </c>
      <c r="CD102" s="21">
        <f>IFERROR('Tabela '!$AJ102/'Tabela '!$AK102,"")</f>
        <v>7.8471849865951739</v>
      </c>
      <c r="CE102" s="20">
        <f t="shared" si="62"/>
        <v>0.87256576699692523</v>
      </c>
      <c r="CF102" s="18">
        <f t="shared" si="63"/>
        <v>7.2652902220490839E-2</v>
      </c>
      <c r="CG102" s="18">
        <f t="shared" si="64"/>
        <v>7.8627245629581885E-2</v>
      </c>
      <c r="CH102" s="18">
        <f t="shared" si="65"/>
        <v>0.30831099195710454</v>
      </c>
      <c r="CI102" s="18">
        <f t="shared" si="66"/>
        <v>5.9743434090910458E-3</v>
      </c>
      <c r="CJ102" s="17">
        <f t="shared" si="67"/>
        <v>0.12198391420911528</v>
      </c>
      <c r="CK102" s="17">
        <f t="shared" si="68"/>
        <v>0.16495901639344263</v>
      </c>
      <c r="CL102" s="17">
        <f t="shared" si="69"/>
        <v>4.2975102184327346E-2</v>
      </c>
      <c r="CM102" s="17">
        <f t="shared" si="70"/>
        <v>0.76923076923076916</v>
      </c>
      <c r="CN102" s="17">
        <f>IFERROR('Tabela '!$AO102/'Tabela '!$AK102,"")</f>
        <v>0</v>
      </c>
      <c r="CO102" s="17">
        <f>IFERROR('Tabela '!$AP102/'Tabela '!$AL102,"")</f>
        <v>5.1229508196721308E-3</v>
      </c>
      <c r="CP102" s="17">
        <f>IFERROR('Tabela '!$CO102-'Tabela '!$CN102,"")</f>
        <v>5.1229508196721308E-3</v>
      </c>
      <c r="CQ102" s="17">
        <f t="shared" si="71"/>
        <v>0.76923076923076916</v>
      </c>
      <c r="CR102" s="17">
        <f>IFERROR('Tabela '!$AQ102/'Tabela '!$AK102,"")</f>
        <v>0.12198391420911528</v>
      </c>
      <c r="CS102" s="17">
        <f>IFERROR('Tabela '!$AR102/'Tabela '!$AL102,"")</f>
        <v>0.1598360655737705</v>
      </c>
      <c r="CT102" s="17">
        <f>IFERROR('Tabela '!$CS102-'Tabela '!$CR102,"")</f>
        <v>3.7852151364655223E-2</v>
      </c>
      <c r="CU102" s="17">
        <f t="shared" si="72"/>
        <v>0.71428571428571419</v>
      </c>
      <c r="CV102" s="21">
        <f>IFERROR('Tabela '!$AS102/'Tabela '!$K102,"")</f>
        <v>8.6577717179587061</v>
      </c>
      <c r="CW102" s="21">
        <f>IFERROR('Tabela '!$AV102/'Tabela '!$J102,"")</f>
        <v>12.904938371062595</v>
      </c>
      <c r="CX102" s="17">
        <f>IFERROR('Tabela '!$AV102/'Tabela '!$AS102-1,"")</f>
        <v>0.80194155099102349</v>
      </c>
      <c r="CY102" s="20">
        <f>IFERROR('Tabela '!$CW102/'Tabela '!$CV102-1,"")</f>
        <v>0.49056117341302086</v>
      </c>
      <c r="CZ102" s="17">
        <f>IFERROR('Tabela '!$AU102/'Tabela '!$AT102,"")</f>
        <v>6.9119732392829869E-2</v>
      </c>
      <c r="DA102" s="17">
        <f t="shared" si="73"/>
        <v>5.1287160277357136E-2</v>
      </c>
      <c r="DB102" s="17">
        <f t="shared" si="74"/>
        <v>-1.7832572115472733E-2</v>
      </c>
      <c r="DC102" s="22">
        <f t="shared" si="75"/>
        <v>62.670329670329672</v>
      </c>
      <c r="DD102" s="22">
        <f t="shared" si="76"/>
        <v>46.518072289156628</v>
      </c>
      <c r="DE102" s="17">
        <f t="shared" si="77"/>
        <v>-0.25773372289790408</v>
      </c>
      <c r="DH102" s="23"/>
      <c r="DQ102" s="23"/>
      <c r="DR102" s="23"/>
      <c r="DU102" s="23"/>
      <c r="DV102" s="23"/>
      <c r="DX102" s="23"/>
      <c r="EA102" s="23"/>
      <c r="EB102" s="23"/>
    </row>
    <row r="103" spans="1:132" ht="13.8" x14ac:dyDescent="0.25">
      <c r="A103" s="24" t="s">
        <v>133</v>
      </c>
      <c r="B103" s="24">
        <v>43</v>
      </c>
      <c r="C103" s="24">
        <v>4305207</v>
      </c>
      <c r="D103" s="24">
        <v>430520</v>
      </c>
      <c r="E103" s="55" t="s">
        <v>728</v>
      </c>
      <c r="F103" s="55" t="s">
        <v>786</v>
      </c>
      <c r="G103" s="55" t="s">
        <v>781</v>
      </c>
      <c r="H103" s="25" t="s">
        <v>228</v>
      </c>
      <c r="I103" s="26">
        <v>177.67500000000001</v>
      </c>
      <c r="J103" s="27">
        <v>14189</v>
      </c>
      <c r="K103" s="26">
        <v>13289</v>
      </c>
      <c r="L103" s="26">
        <v>1058</v>
      </c>
      <c r="M103" s="26">
        <v>18</v>
      </c>
      <c r="N103" s="26">
        <v>3670</v>
      </c>
      <c r="O103" s="26">
        <v>4149</v>
      </c>
      <c r="P103" s="26">
        <v>7603</v>
      </c>
      <c r="Q103" s="28">
        <v>3073</v>
      </c>
      <c r="R103" s="28">
        <v>387</v>
      </c>
      <c r="S103" s="28">
        <v>12930431</v>
      </c>
      <c r="T103" s="26">
        <v>11748</v>
      </c>
      <c r="U103" s="29">
        <v>10571</v>
      </c>
      <c r="V103" s="28">
        <v>3373</v>
      </c>
      <c r="W103" s="28">
        <v>1461</v>
      </c>
      <c r="X103" s="28">
        <v>246</v>
      </c>
      <c r="Y103" s="28">
        <v>2095</v>
      </c>
      <c r="Z103" s="28">
        <v>2341</v>
      </c>
      <c r="AA103" s="26">
        <v>6617</v>
      </c>
      <c r="AB103" s="28">
        <v>259</v>
      </c>
      <c r="AC103" s="28">
        <v>12</v>
      </c>
      <c r="AD103" s="28">
        <v>4445</v>
      </c>
      <c r="AE103" s="28">
        <v>18</v>
      </c>
      <c r="AF103" s="28">
        <v>37</v>
      </c>
      <c r="AG103" s="30">
        <v>0.95829077289751452</v>
      </c>
      <c r="AH103" s="28">
        <v>2141</v>
      </c>
      <c r="AI103" s="28">
        <v>893</v>
      </c>
      <c r="AJ103" s="26">
        <v>8885</v>
      </c>
      <c r="AK103" s="26">
        <v>3208</v>
      </c>
      <c r="AL103" s="26">
        <v>3244</v>
      </c>
      <c r="AM103" s="26">
        <v>679</v>
      </c>
      <c r="AN103" s="26">
        <v>550</v>
      </c>
      <c r="AO103" s="26">
        <v>72</v>
      </c>
      <c r="AP103" s="26">
        <v>59</v>
      </c>
      <c r="AQ103" s="26">
        <v>607</v>
      </c>
      <c r="AR103" s="26">
        <v>491</v>
      </c>
      <c r="AS103" s="26">
        <v>382028</v>
      </c>
      <c r="AT103" s="26">
        <v>310246</v>
      </c>
      <c r="AU103" s="26">
        <v>36202</v>
      </c>
      <c r="AV103" s="26">
        <v>734292</v>
      </c>
      <c r="AW103" s="26">
        <v>564921</v>
      </c>
      <c r="AX103" s="26">
        <v>48243</v>
      </c>
      <c r="AY103" s="31">
        <f>'Tabela '!$L103/'Tabela '!$J103</f>
        <v>7.456480372119248E-2</v>
      </c>
      <c r="AZ103" s="31">
        <f>'Tabela '!$M103/'Tabela '!$J103</f>
        <v>1.2685883430826697E-3</v>
      </c>
      <c r="BA103" s="31">
        <f t="shared" si="39"/>
        <v>1.7013232514177693E-2</v>
      </c>
      <c r="BB103" s="31">
        <f t="shared" si="40"/>
        <v>0.48270419571221884</v>
      </c>
      <c r="BC103" s="31">
        <f t="shared" si="41"/>
        <v>0.54570564250953568</v>
      </c>
      <c r="BD103" s="31">
        <f>'Tabela '!$BC103-'Tabela '!$BB103</f>
        <v>6.300144679731684E-2</v>
      </c>
      <c r="BE103" s="31">
        <f t="shared" si="42"/>
        <v>0.25865106772852209</v>
      </c>
      <c r="BF103" s="31">
        <f t="shared" si="43"/>
        <v>0.29240961308055535</v>
      </c>
      <c r="BG103" s="31">
        <f t="shared" si="44"/>
        <v>0.21657622101628021</v>
      </c>
      <c r="BH103" s="29">
        <f t="shared" si="45"/>
        <v>4207.7549625772863</v>
      </c>
      <c r="BI103" s="32">
        <f t="shared" si="46"/>
        <v>911.29966875748823</v>
      </c>
      <c r="BJ103" s="30">
        <f t="shared" si="47"/>
        <v>1.7609385639500361E-2</v>
      </c>
      <c r="BK103" s="30">
        <f t="shared" si="48"/>
        <v>0.12593556784900747</v>
      </c>
      <c r="BL103" s="31">
        <f>IFERROR('Tabela '!$J103/'Tabela '!$K103-1,"")</f>
        <v>6.772518624426227E-2</v>
      </c>
      <c r="BM103" s="30">
        <f t="shared" si="49"/>
        <v>0.7954699375423282</v>
      </c>
      <c r="BN103" s="33">
        <f>IFERROR('Tabela '!$J103/'Tabela '!$I103,"")</f>
        <v>79.859293654143798</v>
      </c>
      <c r="BO103" s="31">
        <f t="shared" si="50"/>
        <v>4.170922710248548E-2</v>
      </c>
      <c r="BP103" s="31">
        <f t="shared" si="51"/>
        <v>0.18224378617637044</v>
      </c>
      <c r="BQ103" s="31">
        <f t="shared" si="52"/>
        <v>7.6012938372488931E-2</v>
      </c>
      <c r="BR103" s="30">
        <v>0.47210000000000002</v>
      </c>
      <c r="BS103" s="31">
        <f t="shared" si="53"/>
        <v>2.2046305754170922E-2</v>
      </c>
      <c r="BT103" s="31">
        <f t="shared" si="54"/>
        <v>1.0214504596527069E-3</v>
      </c>
      <c r="BU103" s="31">
        <f t="shared" si="55"/>
        <v>4.0494938132733405E-3</v>
      </c>
      <c r="BV103" s="31">
        <f t="shared" si="56"/>
        <v>8.3239595050618679E-3</v>
      </c>
      <c r="BW103" s="31">
        <f t="shared" si="57"/>
        <v>0.10994055233651892</v>
      </c>
      <c r="BX103" s="31">
        <f t="shared" si="58"/>
        <v>1.8511550906764995E-2</v>
      </c>
      <c r="BY103" s="31">
        <f t="shared" si="59"/>
        <v>0.15764918353525473</v>
      </c>
      <c r="BZ103" s="31">
        <f t="shared" si="60"/>
        <v>0.17616073444201971</v>
      </c>
      <c r="CA103" s="31">
        <f>IFERROR('Tabela '!$V103/'Tabela '!$K103,"")</f>
        <v>0.25381894800210703</v>
      </c>
      <c r="CB103" s="31">
        <f t="shared" si="61"/>
        <v>0.49793061930920313</v>
      </c>
      <c r="CC103" s="34">
        <f>IFERROR('Tabela '!$AJ103/'Tabela '!$K103,"")</f>
        <v>0.66859808864474379</v>
      </c>
      <c r="CD103" s="35">
        <f>IFERROR('Tabela '!$AJ103/'Tabela '!$AK103,"")</f>
        <v>2.769638403990025</v>
      </c>
      <c r="CE103" s="34">
        <f t="shared" si="62"/>
        <v>0.63894203714124931</v>
      </c>
      <c r="CF103" s="31">
        <f t="shared" si="63"/>
        <v>0.24140266385732562</v>
      </c>
      <c r="CG103" s="31">
        <f t="shared" si="64"/>
        <v>0.22862781027556558</v>
      </c>
      <c r="CH103" s="31">
        <f t="shared" si="65"/>
        <v>1.122194513715713E-2</v>
      </c>
      <c r="CI103" s="31">
        <f t="shared" si="66"/>
        <v>-1.2774853581760032E-2</v>
      </c>
      <c r="CJ103" s="30">
        <f t="shared" si="67"/>
        <v>0.2116583541147132</v>
      </c>
      <c r="CK103" s="30">
        <f t="shared" si="68"/>
        <v>0.16954377311960545</v>
      </c>
      <c r="CL103" s="30">
        <f t="shared" si="69"/>
        <v>-4.2114580995107759E-2</v>
      </c>
      <c r="CM103" s="30">
        <f t="shared" si="70"/>
        <v>-0.18998527245949925</v>
      </c>
      <c r="CN103" s="30">
        <f>IFERROR('Tabela '!$AO103/'Tabela '!$AK103,"")</f>
        <v>2.2443890274314215E-2</v>
      </c>
      <c r="CO103" s="30">
        <f>IFERROR('Tabela '!$AP103/'Tabela '!$AL103,"")</f>
        <v>1.8187422934648582E-2</v>
      </c>
      <c r="CP103" s="30">
        <f>IFERROR('Tabela '!$CO103-'Tabela '!$CN103,"")</f>
        <v>-4.2564673396656323E-3</v>
      </c>
      <c r="CQ103" s="30">
        <f t="shared" si="71"/>
        <v>-0.18998527245949925</v>
      </c>
      <c r="CR103" s="30">
        <f>IFERROR('Tabela '!$AQ103/'Tabela '!$AK103,"")</f>
        <v>0.189214463840399</v>
      </c>
      <c r="CS103" s="30">
        <f>IFERROR('Tabela '!$AR103/'Tabela '!$AL103,"")</f>
        <v>0.15135635018495686</v>
      </c>
      <c r="CT103" s="30">
        <f>IFERROR('Tabela '!$CS103-'Tabela '!$CR103,"")</f>
        <v>-3.7858113655442144E-2</v>
      </c>
      <c r="CU103" s="30">
        <f t="shared" si="72"/>
        <v>-0.19110378912685333</v>
      </c>
      <c r="CV103" s="35">
        <f>IFERROR('Tabela '!$AS103/'Tabela '!$K103,"")</f>
        <v>28.747686056136654</v>
      </c>
      <c r="CW103" s="35">
        <f>IFERROR('Tabela '!$AV103/'Tabela '!$J103,"")</f>
        <v>51.750792867714424</v>
      </c>
      <c r="CX103" s="30">
        <f>IFERROR('Tabela '!$AV103/'Tabela '!$AS103-1,"")</f>
        <v>0.92208948035222549</v>
      </c>
      <c r="CY103" s="34">
        <f>IFERROR('Tabela '!$CW103/'Tabela '!$CV103-1,"")</f>
        <v>0.80017246489539251</v>
      </c>
      <c r="CZ103" s="30">
        <f>IFERROR('Tabela '!$AU103/'Tabela '!$AT103,"")</f>
        <v>0.11668804754936406</v>
      </c>
      <c r="DA103" s="30">
        <f t="shared" si="73"/>
        <v>8.5397781282692625E-2</v>
      </c>
      <c r="DB103" s="30">
        <f t="shared" si="74"/>
        <v>-3.1290266266671432E-2</v>
      </c>
      <c r="DC103" s="36">
        <f t="shared" si="75"/>
        <v>48.205059920106528</v>
      </c>
      <c r="DD103" s="36">
        <f t="shared" si="76"/>
        <v>79.216748768472911</v>
      </c>
      <c r="DE103" s="30">
        <f t="shared" si="77"/>
        <v>0.64332849911947276</v>
      </c>
      <c r="DH103" s="23"/>
      <c r="DQ103" s="23"/>
      <c r="DR103" s="23"/>
      <c r="DU103" s="23"/>
      <c r="DV103" s="23"/>
      <c r="DX103" s="23"/>
      <c r="EA103" s="23"/>
      <c r="EB103" s="23"/>
    </row>
    <row r="104" spans="1:132" ht="13.8" x14ac:dyDescent="0.25">
      <c r="A104" s="11" t="s">
        <v>133</v>
      </c>
      <c r="B104" s="11">
        <v>43</v>
      </c>
      <c r="C104" s="11">
        <v>4305306</v>
      </c>
      <c r="D104" s="11">
        <v>430530</v>
      </c>
      <c r="E104" s="54" t="s">
        <v>728</v>
      </c>
      <c r="F104" s="54" t="s">
        <v>740</v>
      </c>
      <c r="G104" s="54" t="s">
        <v>776</v>
      </c>
      <c r="H104" s="12" t="s">
        <v>229</v>
      </c>
      <c r="I104" s="13">
        <v>684.04</v>
      </c>
      <c r="J104" s="14">
        <v>9239</v>
      </c>
      <c r="K104" s="13">
        <v>9377</v>
      </c>
      <c r="L104" s="13">
        <v>649</v>
      </c>
      <c r="M104" s="13">
        <v>4</v>
      </c>
      <c r="N104" s="13">
        <v>3354</v>
      </c>
      <c r="O104" s="13">
        <v>3828</v>
      </c>
      <c r="P104" s="13">
        <v>6001</v>
      </c>
      <c r="Q104" s="15">
        <v>1571</v>
      </c>
      <c r="R104" s="15">
        <v>142</v>
      </c>
      <c r="S104" s="15">
        <v>6300423</v>
      </c>
      <c r="T104" s="13">
        <v>8452</v>
      </c>
      <c r="U104" s="16">
        <v>5573</v>
      </c>
      <c r="V104" s="15">
        <v>2301</v>
      </c>
      <c r="W104" s="15">
        <v>1763</v>
      </c>
      <c r="X104" s="15">
        <v>86</v>
      </c>
      <c r="Y104" s="15">
        <v>949</v>
      </c>
      <c r="Z104" s="15">
        <v>1035</v>
      </c>
      <c r="AA104" s="13">
        <v>4593</v>
      </c>
      <c r="AB104" s="15">
        <v>135</v>
      </c>
      <c r="AC104" s="15">
        <v>6</v>
      </c>
      <c r="AD104" s="15">
        <v>3331</v>
      </c>
      <c r="AE104" s="15">
        <v>21</v>
      </c>
      <c r="AF104" s="15">
        <v>19</v>
      </c>
      <c r="AG104" s="17">
        <v>0.95906294368196876</v>
      </c>
      <c r="AH104" s="15">
        <v>1503</v>
      </c>
      <c r="AI104" s="15">
        <v>365</v>
      </c>
      <c r="AJ104" s="13">
        <v>6725</v>
      </c>
      <c r="AK104" s="13">
        <v>1758</v>
      </c>
      <c r="AL104" s="13">
        <v>2257</v>
      </c>
      <c r="AM104" s="13">
        <v>435</v>
      </c>
      <c r="AN104" s="13">
        <v>692</v>
      </c>
      <c r="AO104" s="13">
        <v>19</v>
      </c>
      <c r="AP104" s="13">
        <v>17</v>
      </c>
      <c r="AQ104" s="13">
        <v>416</v>
      </c>
      <c r="AR104" s="13">
        <v>675</v>
      </c>
      <c r="AS104" s="13">
        <v>223013</v>
      </c>
      <c r="AT104" s="13">
        <v>210636</v>
      </c>
      <c r="AU104" s="13">
        <v>18274</v>
      </c>
      <c r="AV104" s="13">
        <v>468068</v>
      </c>
      <c r="AW104" s="13">
        <v>438997</v>
      </c>
      <c r="AX104" s="13">
        <v>31566</v>
      </c>
      <c r="AY104" s="18">
        <f>'Tabela '!$L104/'Tabela '!$J104</f>
        <v>7.0245697586318864E-2</v>
      </c>
      <c r="AZ104" s="18">
        <f>'Tabela '!$M104/'Tabela '!$J104</f>
        <v>4.3294728866760473E-4</v>
      </c>
      <c r="BA104" s="18">
        <f t="shared" si="39"/>
        <v>6.1633281972265025E-3</v>
      </c>
      <c r="BB104" s="18">
        <f t="shared" si="40"/>
        <v>0.5589068488585236</v>
      </c>
      <c r="BC104" s="18">
        <f t="shared" si="41"/>
        <v>0.63789368438593563</v>
      </c>
      <c r="BD104" s="18">
        <f>'Tabela '!$BC104-'Tabela '!$BB104</f>
        <v>7.8986835527412036E-2</v>
      </c>
      <c r="BE104" s="18">
        <f t="shared" si="42"/>
        <v>0.36302630154778653</v>
      </c>
      <c r="BF104" s="18">
        <f t="shared" si="43"/>
        <v>0.4143305552548977</v>
      </c>
      <c r="BG104" s="18">
        <f t="shared" si="44"/>
        <v>0.17004004762420175</v>
      </c>
      <c r="BH104" s="16">
        <f t="shared" si="45"/>
        <v>4010.4538510502866</v>
      </c>
      <c r="BI104" s="37">
        <f t="shared" si="46"/>
        <v>681.937763827254</v>
      </c>
      <c r="BJ104" s="17">
        <f t="shared" si="47"/>
        <v>1.3460486510507021E-2</v>
      </c>
      <c r="BK104" s="17">
        <f t="shared" si="48"/>
        <v>9.0388287714831317E-2</v>
      </c>
      <c r="BL104" s="18">
        <f>IFERROR('Tabela '!$J104/'Tabela '!$K104-1,"")</f>
        <v>-1.471686040311404E-2</v>
      </c>
      <c r="BM104" s="17">
        <f t="shared" si="49"/>
        <v>0.5943265436706836</v>
      </c>
      <c r="BN104" s="19">
        <f>IFERROR('Tabela '!$J104/'Tabela '!$I104,"")</f>
        <v>13.506520086544647</v>
      </c>
      <c r="BO104" s="18">
        <f t="shared" si="50"/>
        <v>4.093705631803124E-2</v>
      </c>
      <c r="BP104" s="18">
        <f t="shared" si="51"/>
        <v>0.17782773308092759</v>
      </c>
      <c r="BQ104" s="18">
        <f t="shared" si="52"/>
        <v>4.3185044959772836E-2</v>
      </c>
      <c r="BR104" s="17">
        <v>0.46289999999999998</v>
      </c>
      <c r="BS104" s="18">
        <f t="shared" si="53"/>
        <v>1.5972550875532419E-2</v>
      </c>
      <c r="BT104" s="18">
        <f t="shared" si="54"/>
        <v>7.0989115002366302E-4</v>
      </c>
      <c r="BU104" s="18">
        <f t="shared" si="55"/>
        <v>6.3044130891624136E-3</v>
      </c>
      <c r="BV104" s="18">
        <f t="shared" si="56"/>
        <v>5.7039927949564693E-3</v>
      </c>
      <c r="BW104" s="18">
        <f t="shared" si="57"/>
        <v>0.18801322384557961</v>
      </c>
      <c r="BX104" s="18">
        <f t="shared" si="58"/>
        <v>9.1713767729551029E-3</v>
      </c>
      <c r="BY104" s="18">
        <f t="shared" si="59"/>
        <v>0.10120507625039991</v>
      </c>
      <c r="BZ104" s="18">
        <f t="shared" si="60"/>
        <v>0.11037645302335501</v>
      </c>
      <c r="CA104" s="18">
        <f>IFERROR('Tabela '!$V104/'Tabela '!$K104,"")</f>
        <v>0.2453876506345313</v>
      </c>
      <c r="CB104" s="18">
        <f t="shared" si="61"/>
        <v>0.48981550602538126</v>
      </c>
      <c r="CC104" s="20">
        <f>IFERROR('Tabela '!$AJ104/'Tabela '!$K104,"")</f>
        <v>0.71718033486189614</v>
      </c>
      <c r="CD104" s="21">
        <f>IFERROR('Tabela '!$AJ104/'Tabela '!$AK104,"")</f>
        <v>3.8253697383390217</v>
      </c>
      <c r="CE104" s="20">
        <f t="shared" si="62"/>
        <v>0.73858736059479557</v>
      </c>
      <c r="CF104" s="18">
        <f t="shared" si="63"/>
        <v>0.18748000426575664</v>
      </c>
      <c r="CG104" s="18">
        <f t="shared" si="64"/>
        <v>0.24429050763069596</v>
      </c>
      <c r="CH104" s="18">
        <f t="shared" si="65"/>
        <v>0.28384527872582477</v>
      </c>
      <c r="CI104" s="18">
        <f t="shared" si="66"/>
        <v>5.6810503364939313E-2</v>
      </c>
      <c r="CJ104" s="17">
        <f t="shared" si="67"/>
        <v>0.24744027303754268</v>
      </c>
      <c r="CK104" s="17">
        <f t="shared" si="68"/>
        <v>0.30660168365086399</v>
      </c>
      <c r="CL104" s="17">
        <f t="shared" si="69"/>
        <v>5.9161410613321308E-2</v>
      </c>
      <c r="CM104" s="17">
        <f t="shared" si="70"/>
        <v>0.59080459770114935</v>
      </c>
      <c r="CN104" s="17">
        <f>IFERROR('Tabela '!$AO104/'Tabela '!$AK104,"")</f>
        <v>1.0807736063708761E-2</v>
      </c>
      <c r="CO104" s="17">
        <f>IFERROR('Tabela '!$AP104/'Tabela '!$AL104,"")</f>
        <v>7.5321222862206466E-3</v>
      </c>
      <c r="CP104" s="17">
        <f>IFERROR('Tabela '!$CO104-'Tabela '!$CN104,"")</f>
        <v>-3.275613777488114E-3</v>
      </c>
      <c r="CQ104" s="17">
        <f t="shared" si="71"/>
        <v>0.59080459770114935</v>
      </c>
      <c r="CR104" s="17">
        <f>IFERROR('Tabela '!$AQ104/'Tabela '!$AK104,"")</f>
        <v>0.23663253697383391</v>
      </c>
      <c r="CS104" s="17">
        <f>IFERROR('Tabela '!$AR104/'Tabela '!$AL104,"")</f>
        <v>0.29906956136464335</v>
      </c>
      <c r="CT104" s="17">
        <f>IFERROR('Tabela '!$CS104-'Tabela '!$CR104,"")</f>
        <v>6.2437024390809448E-2</v>
      </c>
      <c r="CU104" s="17">
        <f t="shared" si="72"/>
        <v>0.62259615384615374</v>
      </c>
      <c r="CV104" s="21">
        <f>IFERROR('Tabela '!$AS104/'Tabela '!$K104,"")</f>
        <v>23.782979631012051</v>
      </c>
      <c r="CW104" s="21">
        <f>IFERROR('Tabela '!$AV104/'Tabela '!$J104,"")</f>
        <v>50.662192878017102</v>
      </c>
      <c r="CX104" s="17">
        <f>IFERROR('Tabela '!$AV104/'Tabela '!$AS104-1,"")</f>
        <v>1.0988372875123873</v>
      </c>
      <c r="CY104" s="20">
        <f>IFERROR('Tabela '!$CW104/'Tabela '!$CV104-1,"")</f>
        <v>1.1301869515102991</v>
      </c>
      <c r="CZ104" s="17">
        <f>IFERROR('Tabela '!$AU104/'Tabela '!$AT104,"")</f>
        <v>8.6756299967716818E-2</v>
      </c>
      <c r="DA104" s="17">
        <f t="shared" si="73"/>
        <v>7.1904819395121153E-2</v>
      </c>
      <c r="DB104" s="17">
        <f t="shared" si="74"/>
        <v>-1.4851480572595666E-2</v>
      </c>
      <c r="DC104" s="22">
        <f t="shared" si="75"/>
        <v>40.251101321585907</v>
      </c>
      <c r="DD104" s="22">
        <f t="shared" si="76"/>
        <v>44.521861777150917</v>
      </c>
      <c r="DE104" s="17">
        <f t="shared" si="77"/>
        <v>0.10610294663601372</v>
      </c>
      <c r="DH104" s="23"/>
      <c r="DQ104" s="23"/>
      <c r="DR104" s="23"/>
      <c r="DU104" s="23"/>
      <c r="DV104" s="23"/>
      <c r="DX104" s="23"/>
      <c r="EA104" s="23"/>
      <c r="EB104" s="23"/>
    </row>
    <row r="105" spans="1:132" ht="13.8" x14ac:dyDescent="0.25">
      <c r="A105" s="24" t="s">
        <v>133</v>
      </c>
      <c r="B105" s="24">
        <v>43</v>
      </c>
      <c r="C105" s="24">
        <v>4305355</v>
      </c>
      <c r="D105" s="24">
        <v>430535</v>
      </c>
      <c r="E105" s="55" t="s">
        <v>746</v>
      </c>
      <c r="F105" s="55" t="s">
        <v>769</v>
      </c>
      <c r="G105" s="55" t="s">
        <v>760</v>
      </c>
      <c r="H105" s="25" t="s">
        <v>230</v>
      </c>
      <c r="I105" s="26">
        <v>216.512</v>
      </c>
      <c r="J105" s="27">
        <v>41258</v>
      </c>
      <c r="K105" s="26">
        <v>35320</v>
      </c>
      <c r="L105" s="26">
        <v>3891</v>
      </c>
      <c r="M105" s="26">
        <v>68</v>
      </c>
      <c r="N105" s="26">
        <v>8513</v>
      </c>
      <c r="O105" s="26">
        <v>10125</v>
      </c>
      <c r="P105" s="26">
        <v>18151</v>
      </c>
      <c r="Q105" s="28">
        <v>8371</v>
      </c>
      <c r="R105" s="28">
        <v>1398</v>
      </c>
      <c r="S105" s="28">
        <v>36093078</v>
      </c>
      <c r="T105" s="26">
        <v>30938</v>
      </c>
      <c r="U105" s="29">
        <v>34490</v>
      </c>
      <c r="V105" s="28">
        <v>11820</v>
      </c>
      <c r="W105" s="28">
        <v>5809</v>
      </c>
      <c r="X105" s="28">
        <v>1999</v>
      </c>
      <c r="Y105" s="28">
        <v>2964</v>
      </c>
      <c r="Z105" s="28">
        <v>4963</v>
      </c>
      <c r="AA105" s="26">
        <v>19533</v>
      </c>
      <c r="AB105" s="28">
        <v>1062</v>
      </c>
      <c r="AC105" s="28">
        <v>8</v>
      </c>
      <c r="AD105" s="28">
        <v>10104</v>
      </c>
      <c r="AE105" s="28">
        <v>90</v>
      </c>
      <c r="AF105" s="28">
        <v>47</v>
      </c>
      <c r="AG105" s="30">
        <v>0.95568556467774257</v>
      </c>
      <c r="AH105" s="28">
        <v>6392</v>
      </c>
      <c r="AI105" s="28">
        <v>1436</v>
      </c>
      <c r="AJ105" s="26">
        <v>18397</v>
      </c>
      <c r="AK105" s="26">
        <v>6475</v>
      </c>
      <c r="AL105" s="26">
        <v>6301</v>
      </c>
      <c r="AM105" s="26">
        <v>3114</v>
      </c>
      <c r="AN105" s="26">
        <v>1952</v>
      </c>
      <c r="AO105" s="26">
        <v>75</v>
      </c>
      <c r="AP105" s="26">
        <v>136</v>
      </c>
      <c r="AQ105" s="26">
        <v>3039</v>
      </c>
      <c r="AR105" s="26">
        <v>1816</v>
      </c>
      <c r="AS105" s="26">
        <v>885720</v>
      </c>
      <c r="AT105" s="26">
        <v>788778</v>
      </c>
      <c r="AU105" s="26">
        <v>482931</v>
      </c>
      <c r="AV105" s="26">
        <v>1711192</v>
      </c>
      <c r="AW105" s="26">
        <v>1516716</v>
      </c>
      <c r="AX105" s="26">
        <v>832717</v>
      </c>
      <c r="AY105" s="31">
        <f>'Tabela '!$L105/'Tabela '!$J105</f>
        <v>9.430898250036357E-2</v>
      </c>
      <c r="AZ105" s="31">
        <f>'Tabela '!$M105/'Tabela '!$J105</f>
        <v>1.6481652043240098E-3</v>
      </c>
      <c r="BA105" s="31">
        <f t="shared" si="39"/>
        <v>1.7476227190953483E-2</v>
      </c>
      <c r="BB105" s="31">
        <f t="shared" si="40"/>
        <v>0.46900997190237453</v>
      </c>
      <c r="BC105" s="31">
        <f t="shared" si="41"/>
        <v>0.5578205057572585</v>
      </c>
      <c r="BD105" s="31">
        <f>'Tabela '!$BC105-'Tabela '!$BB105</f>
        <v>8.8810533854883966E-2</v>
      </c>
      <c r="BE105" s="31">
        <f t="shared" si="42"/>
        <v>0.20633574094721024</v>
      </c>
      <c r="BF105" s="31">
        <f t="shared" si="43"/>
        <v>0.24540695137912646</v>
      </c>
      <c r="BG105" s="31">
        <f t="shared" si="44"/>
        <v>0.20289398419700422</v>
      </c>
      <c r="BH105" s="29">
        <f t="shared" si="45"/>
        <v>4311.6805638513915</v>
      </c>
      <c r="BI105" s="32">
        <f t="shared" si="46"/>
        <v>874.81404818459453</v>
      </c>
      <c r="BJ105" s="30">
        <f t="shared" si="47"/>
        <v>2.1092360179336977E-2</v>
      </c>
      <c r="BK105" s="30">
        <f t="shared" si="48"/>
        <v>0.1670051367817465</v>
      </c>
      <c r="BL105" s="31">
        <f>IFERROR('Tabela '!$J105/'Tabela '!$K105-1,"")</f>
        <v>0.16812004530011326</v>
      </c>
      <c r="BM105" s="30">
        <f t="shared" si="49"/>
        <v>0.97650056625141568</v>
      </c>
      <c r="BN105" s="33">
        <f>IFERROR('Tabela '!$J105/'Tabela '!$I105,"")</f>
        <v>190.55756724800472</v>
      </c>
      <c r="BO105" s="31">
        <f t="shared" si="50"/>
        <v>4.4314435322257428E-2</v>
      </c>
      <c r="BP105" s="31">
        <f t="shared" si="51"/>
        <v>0.20660676191091862</v>
      </c>
      <c r="BQ105" s="31">
        <f t="shared" si="52"/>
        <v>4.6415411468097488E-2</v>
      </c>
      <c r="BR105" s="30">
        <v>0.44450000000000001</v>
      </c>
      <c r="BS105" s="31">
        <f t="shared" si="53"/>
        <v>3.4326717952033098E-2</v>
      </c>
      <c r="BT105" s="31">
        <f t="shared" si="54"/>
        <v>2.5858167948800825E-4</v>
      </c>
      <c r="BU105" s="31">
        <f t="shared" si="55"/>
        <v>8.9073634204275536E-3</v>
      </c>
      <c r="BV105" s="31">
        <f t="shared" si="56"/>
        <v>4.6516231195566108E-3</v>
      </c>
      <c r="BW105" s="31">
        <f t="shared" si="57"/>
        <v>0.16446772366930917</v>
      </c>
      <c r="BX105" s="31">
        <f t="shared" si="58"/>
        <v>5.6596828992072482E-2</v>
      </c>
      <c r="BY105" s="31">
        <f t="shared" si="59"/>
        <v>8.3918459796149494E-2</v>
      </c>
      <c r="BZ105" s="31">
        <f t="shared" si="60"/>
        <v>0.14051528878822198</v>
      </c>
      <c r="CA105" s="31">
        <f>IFERROR('Tabela '!$V105/'Tabela '!$K105,"")</f>
        <v>0.33465458663646658</v>
      </c>
      <c r="CB105" s="31">
        <f t="shared" si="61"/>
        <v>0.55302944507361274</v>
      </c>
      <c r="CC105" s="34">
        <f>IFERROR('Tabela '!$AJ105/'Tabela '!$K105,"")</f>
        <v>0.52086636466591163</v>
      </c>
      <c r="CD105" s="35">
        <f>IFERROR('Tabela '!$AJ105/'Tabela '!$AK105,"")</f>
        <v>2.8412355212355211</v>
      </c>
      <c r="CE105" s="34">
        <f t="shared" si="62"/>
        <v>0.64804044137631134</v>
      </c>
      <c r="CF105" s="31">
        <f t="shared" si="63"/>
        <v>0.18332389580973951</v>
      </c>
      <c r="CG105" s="31">
        <f t="shared" si="64"/>
        <v>0.1527218963594939</v>
      </c>
      <c r="CH105" s="31">
        <f t="shared" si="65"/>
        <v>-2.6872586872586868E-2</v>
      </c>
      <c r="CI105" s="31">
        <f t="shared" si="66"/>
        <v>-3.0601999450245609E-2</v>
      </c>
      <c r="CJ105" s="30">
        <f t="shared" si="67"/>
        <v>0.48092664092664089</v>
      </c>
      <c r="CK105" s="30">
        <f t="shared" si="68"/>
        <v>0.30979209649262024</v>
      </c>
      <c r="CL105" s="30">
        <f t="shared" si="69"/>
        <v>-0.17113454443402065</v>
      </c>
      <c r="CM105" s="30">
        <f t="shared" si="70"/>
        <v>-0.37315350032113037</v>
      </c>
      <c r="CN105" s="30">
        <f>IFERROR('Tabela '!$AO105/'Tabela '!$AK105,"")</f>
        <v>1.1583011583011582E-2</v>
      </c>
      <c r="CO105" s="30">
        <f>IFERROR('Tabela '!$AP105/'Tabela '!$AL105,"")</f>
        <v>2.1583875575305507E-2</v>
      </c>
      <c r="CP105" s="30">
        <f>IFERROR('Tabela '!$CO105-'Tabela '!$CN105,"")</f>
        <v>1.0000863992293925E-2</v>
      </c>
      <c r="CQ105" s="30">
        <f t="shared" si="71"/>
        <v>-0.37315350032113037</v>
      </c>
      <c r="CR105" s="30">
        <f>IFERROR('Tabela '!$AQ105/'Tabela '!$AK105,"")</f>
        <v>0.46934362934362933</v>
      </c>
      <c r="CS105" s="30">
        <f>IFERROR('Tabela '!$AR105/'Tabela '!$AL105,"")</f>
        <v>0.28820822091731474</v>
      </c>
      <c r="CT105" s="30">
        <f>IFERROR('Tabela '!$CS105-'Tabela '!$CR105,"")</f>
        <v>-0.18113540842631459</v>
      </c>
      <c r="CU105" s="30">
        <f t="shared" si="72"/>
        <v>-0.40243501151694638</v>
      </c>
      <c r="CV105" s="35">
        <f>IFERROR('Tabela '!$AS105/'Tabela '!$K105,"")</f>
        <v>25.077010192525481</v>
      </c>
      <c r="CW105" s="35">
        <f>IFERROR('Tabela '!$AV105/'Tabela '!$J105,"")</f>
        <v>41.475398710553108</v>
      </c>
      <c r="CX105" s="30">
        <f>IFERROR('Tabela '!$AV105/'Tabela '!$AS105-1,"")</f>
        <v>0.9319785033644945</v>
      </c>
      <c r="CY105" s="34">
        <f>IFERROR('Tabela '!$CW105/'Tabela '!$CV105-1,"")</f>
        <v>0.65392119683052852</v>
      </c>
      <c r="CZ105" s="30">
        <f>IFERROR('Tabela '!$AU105/'Tabela '!$AT105,"")</f>
        <v>0.61225211656511713</v>
      </c>
      <c r="DA105" s="30">
        <f t="shared" si="73"/>
        <v>0.54902631738572016</v>
      </c>
      <c r="DB105" s="30">
        <f t="shared" si="74"/>
        <v>-6.3225799179396969E-2</v>
      </c>
      <c r="DC105" s="36">
        <f t="shared" si="75"/>
        <v>151.43650047036689</v>
      </c>
      <c r="DD105" s="36">
        <f t="shared" si="76"/>
        <v>398.81082375478928</v>
      </c>
      <c r="DE105" s="30">
        <f t="shared" si="77"/>
        <v>1.6335184880532063</v>
      </c>
      <c r="DH105" s="23"/>
      <c r="DQ105" s="23"/>
      <c r="DR105" s="23"/>
      <c r="DU105" s="23"/>
      <c r="DV105" s="23"/>
      <c r="DX105" s="23"/>
      <c r="EA105" s="23"/>
      <c r="EB105" s="23"/>
    </row>
    <row r="106" spans="1:132" ht="13.8" x14ac:dyDescent="0.25">
      <c r="A106" s="11" t="s">
        <v>133</v>
      </c>
      <c r="B106" s="11">
        <v>43</v>
      </c>
      <c r="C106" s="11">
        <v>4305371</v>
      </c>
      <c r="D106" s="11">
        <v>430537</v>
      </c>
      <c r="E106" s="54" t="s">
        <v>728</v>
      </c>
      <c r="F106" s="54" t="s">
        <v>729</v>
      </c>
      <c r="G106" s="54" t="s">
        <v>763</v>
      </c>
      <c r="H106" s="12" t="s">
        <v>231</v>
      </c>
      <c r="I106" s="13">
        <v>198.124</v>
      </c>
      <c r="J106" s="14">
        <v>3252</v>
      </c>
      <c r="K106" s="13">
        <v>3471</v>
      </c>
      <c r="L106" s="13">
        <v>284</v>
      </c>
      <c r="M106" s="13">
        <v>12</v>
      </c>
      <c r="N106" s="13">
        <v>844</v>
      </c>
      <c r="O106" s="13">
        <v>941</v>
      </c>
      <c r="P106" s="13">
        <v>1754</v>
      </c>
      <c r="Q106" s="15">
        <v>771</v>
      </c>
      <c r="R106" s="15">
        <v>112</v>
      </c>
      <c r="S106" s="15">
        <v>3230873</v>
      </c>
      <c r="T106" s="13">
        <v>2901</v>
      </c>
      <c r="U106" s="16">
        <v>584</v>
      </c>
      <c r="V106" s="15">
        <v>796</v>
      </c>
      <c r="W106" s="15">
        <v>819</v>
      </c>
      <c r="X106" s="15">
        <v>11</v>
      </c>
      <c r="Y106" s="15">
        <v>48</v>
      </c>
      <c r="Z106" s="15">
        <v>59</v>
      </c>
      <c r="AA106" s="13">
        <v>1728</v>
      </c>
      <c r="AB106" s="15">
        <v>141</v>
      </c>
      <c r="AC106" s="15" t="e">
        <v>#NULL!</v>
      </c>
      <c r="AD106" s="15">
        <v>929</v>
      </c>
      <c r="AE106" s="15">
        <v>23</v>
      </c>
      <c r="AF106" s="15">
        <v>3</v>
      </c>
      <c r="AG106" s="17">
        <v>0.88314374353671143</v>
      </c>
      <c r="AH106" s="15">
        <v>304</v>
      </c>
      <c r="AI106" s="15">
        <v>60</v>
      </c>
      <c r="AJ106" s="13">
        <v>2156</v>
      </c>
      <c r="AK106" s="13">
        <v>218</v>
      </c>
      <c r="AL106" s="13">
        <v>249</v>
      </c>
      <c r="AM106" s="13">
        <v>3</v>
      </c>
      <c r="AN106" s="13">
        <v>1</v>
      </c>
      <c r="AO106" s="13">
        <v>0</v>
      </c>
      <c r="AP106" s="13">
        <v>0</v>
      </c>
      <c r="AQ106" s="13">
        <v>3</v>
      </c>
      <c r="AR106" s="13">
        <v>1</v>
      </c>
      <c r="AS106" s="13">
        <v>47096</v>
      </c>
      <c r="AT106" s="13">
        <v>45492</v>
      </c>
      <c r="AU106" s="13">
        <v>1947</v>
      </c>
      <c r="AV106" s="13">
        <v>91747</v>
      </c>
      <c r="AW106" s="13">
        <v>88339</v>
      </c>
      <c r="AX106" s="13">
        <v>2729</v>
      </c>
      <c r="AY106" s="18">
        <f>'Tabela '!$L106/'Tabela '!$J106</f>
        <v>8.7330873308733084E-2</v>
      </c>
      <c r="AZ106" s="18">
        <f>'Tabela '!$M106/'Tabela '!$J106</f>
        <v>3.6900369003690036E-3</v>
      </c>
      <c r="BA106" s="18">
        <f t="shared" si="39"/>
        <v>4.2253521126760563E-2</v>
      </c>
      <c r="BB106" s="18">
        <f t="shared" si="40"/>
        <v>0.48118586088939569</v>
      </c>
      <c r="BC106" s="18">
        <f t="shared" si="41"/>
        <v>0.53648802736602053</v>
      </c>
      <c r="BD106" s="18">
        <f>'Tabela '!$BC106-'Tabela '!$BB106</f>
        <v>5.5302166476624837E-2</v>
      </c>
      <c r="BE106" s="18">
        <f t="shared" si="42"/>
        <v>0.25953259532595324</v>
      </c>
      <c r="BF106" s="18">
        <f t="shared" si="43"/>
        <v>0.28936039360393606</v>
      </c>
      <c r="BG106" s="18">
        <f t="shared" si="44"/>
        <v>0.2370848708487085</v>
      </c>
      <c r="BH106" s="16">
        <f t="shared" si="45"/>
        <v>4190.4967574578468</v>
      </c>
      <c r="BI106" s="37">
        <f t="shared" si="46"/>
        <v>993.50338253382529</v>
      </c>
      <c r="BJ106" s="17">
        <f t="shared" si="47"/>
        <v>3.5215026104395787E-2</v>
      </c>
      <c r="BK106" s="17">
        <f t="shared" si="48"/>
        <v>0.14526588845654995</v>
      </c>
      <c r="BL106" s="18">
        <f>IFERROR('Tabela '!$J106/'Tabela '!$K106-1,"")</f>
        <v>-6.3094209161624892E-2</v>
      </c>
      <c r="BM106" s="17">
        <f t="shared" si="49"/>
        <v>0.16825122443099971</v>
      </c>
      <c r="BN106" s="19">
        <f>IFERROR('Tabela '!$J106/'Tabela '!$I106,"")</f>
        <v>16.413962972683773</v>
      </c>
      <c r="BO106" s="18">
        <f t="shared" si="50"/>
        <v>0.11685625646328857</v>
      </c>
      <c r="BP106" s="18">
        <f t="shared" si="51"/>
        <v>0.10479145122371596</v>
      </c>
      <c r="BQ106" s="18">
        <f t="shared" si="52"/>
        <v>2.0682523267838676E-2</v>
      </c>
      <c r="BR106" s="17">
        <v>0.50749999999999995</v>
      </c>
      <c r="BS106" s="18">
        <f t="shared" si="53"/>
        <v>4.8603929679420892E-2</v>
      </c>
      <c r="BT106" s="18" t="str">
        <f t="shared" si="54"/>
        <v/>
      </c>
      <c r="BU106" s="18">
        <f t="shared" si="55"/>
        <v>2.4757804090419805E-2</v>
      </c>
      <c r="BV106" s="18">
        <f t="shared" si="56"/>
        <v>3.2292787944025836E-3</v>
      </c>
      <c r="BW106" s="18">
        <f t="shared" si="57"/>
        <v>0.23595505617977527</v>
      </c>
      <c r="BX106" s="18">
        <f t="shared" si="58"/>
        <v>3.1691155286660906E-3</v>
      </c>
      <c r="BY106" s="18">
        <f t="shared" si="59"/>
        <v>1.3828867761452032E-2</v>
      </c>
      <c r="BZ106" s="18">
        <f t="shared" si="60"/>
        <v>1.6997983290118122E-2</v>
      </c>
      <c r="CA106" s="18">
        <f>IFERROR('Tabela '!$V106/'Tabela '!$K106,"")</f>
        <v>0.2293287237107462</v>
      </c>
      <c r="CB106" s="18">
        <f t="shared" si="61"/>
        <v>0.49783923941227309</v>
      </c>
      <c r="CC106" s="20">
        <f>IFERROR('Tabela '!$AJ106/'Tabela '!$K106,"")</f>
        <v>0.62114664361855376</v>
      </c>
      <c r="CD106" s="21">
        <f>IFERROR('Tabela '!$AJ106/'Tabela '!$AK106,"")</f>
        <v>9.8899082568807337</v>
      </c>
      <c r="CE106" s="20">
        <f t="shared" si="62"/>
        <v>0.89888682745825599</v>
      </c>
      <c r="CF106" s="18">
        <f t="shared" si="63"/>
        <v>6.2806107749927981E-2</v>
      </c>
      <c r="CG106" s="18">
        <f t="shared" si="64"/>
        <v>7.656826568265683E-2</v>
      </c>
      <c r="CH106" s="18">
        <f t="shared" si="65"/>
        <v>0.14220183486238525</v>
      </c>
      <c r="CI106" s="18">
        <f t="shared" si="66"/>
        <v>1.376215793272885E-2</v>
      </c>
      <c r="CJ106" s="17">
        <f t="shared" si="67"/>
        <v>1.3761467889908258E-2</v>
      </c>
      <c r="CK106" s="17">
        <f t="shared" si="68"/>
        <v>4.0160642570281121E-3</v>
      </c>
      <c r="CL106" s="17">
        <f t="shared" si="69"/>
        <v>-9.7454036328801456E-3</v>
      </c>
      <c r="CM106" s="17">
        <f t="shared" si="70"/>
        <v>-0.66666666666666674</v>
      </c>
      <c r="CN106" s="17">
        <f>IFERROR('Tabela '!$AO106/'Tabela '!$AK106,"")</f>
        <v>0</v>
      </c>
      <c r="CO106" s="17">
        <f>IFERROR('Tabela '!$AP106/'Tabela '!$AL106,"")</f>
        <v>0</v>
      </c>
      <c r="CP106" s="17">
        <f>IFERROR('Tabela '!$CO106-'Tabela '!$CN106,"")</f>
        <v>0</v>
      </c>
      <c r="CQ106" s="17">
        <f t="shared" si="71"/>
        <v>-0.66666666666666674</v>
      </c>
      <c r="CR106" s="17">
        <f>IFERROR('Tabela '!$AQ106/'Tabela '!$AK106,"")</f>
        <v>1.3761467889908258E-2</v>
      </c>
      <c r="CS106" s="17">
        <f>IFERROR('Tabela '!$AR106/'Tabela '!$AL106,"")</f>
        <v>4.0160642570281121E-3</v>
      </c>
      <c r="CT106" s="17">
        <f>IFERROR('Tabela '!$CS106-'Tabela '!$CR106,"")</f>
        <v>-9.7454036328801456E-3</v>
      </c>
      <c r="CU106" s="17">
        <f t="shared" si="72"/>
        <v>-0.66666666666666674</v>
      </c>
      <c r="CV106" s="21">
        <f>IFERROR('Tabela '!$AS106/'Tabela '!$K106,"")</f>
        <v>13.568424085278018</v>
      </c>
      <c r="CW106" s="21">
        <f>IFERROR('Tabela '!$AV106/'Tabela '!$J106,"")</f>
        <v>28.212484624846248</v>
      </c>
      <c r="CX106" s="17">
        <f>IFERROR('Tabela '!$AV106/'Tabela '!$AS106-1,"")</f>
        <v>0.94808476303720068</v>
      </c>
      <c r="CY106" s="20">
        <f>IFERROR('Tabela '!$CW106/'Tabela '!$CV106-1,"")</f>
        <v>1.079274973094134</v>
      </c>
      <c r="CZ106" s="17">
        <f>IFERROR('Tabela '!$AU106/'Tabela '!$AT106,"")</f>
        <v>4.2798733843313112E-2</v>
      </c>
      <c r="DA106" s="17">
        <f t="shared" si="73"/>
        <v>3.089235784874178E-2</v>
      </c>
      <c r="DB106" s="17">
        <f t="shared" si="74"/>
        <v>-1.1906375994571332E-2</v>
      </c>
      <c r="DC106" s="22">
        <f t="shared" si="75"/>
        <v>649</v>
      </c>
      <c r="DD106" s="22">
        <f t="shared" si="76"/>
        <v>2729</v>
      </c>
      <c r="DE106" s="17">
        <f t="shared" si="77"/>
        <v>3.2049306625577811</v>
      </c>
      <c r="DH106" s="23"/>
      <c r="DQ106" s="23"/>
      <c r="DR106" s="23"/>
      <c r="DU106" s="23"/>
      <c r="DV106" s="23"/>
      <c r="DX106" s="23"/>
      <c r="EA106" s="23"/>
      <c r="EB106" s="23"/>
    </row>
    <row r="107" spans="1:132" ht="13.8" x14ac:dyDescent="0.25">
      <c r="A107" s="24" t="s">
        <v>133</v>
      </c>
      <c r="B107" s="24">
        <v>43</v>
      </c>
      <c r="C107" s="24">
        <v>4305405</v>
      </c>
      <c r="D107" s="24">
        <v>430540</v>
      </c>
      <c r="E107" s="55" t="s">
        <v>728</v>
      </c>
      <c r="F107" s="55" t="s">
        <v>734</v>
      </c>
      <c r="G107" s="55" t="s">
        <v>775</v>
      </c>
      <c r="H107" s="25" t="s">
        <v>232</v>
      </c>
      <c r="I107" s="26">
        <v>396.55200000000002</v>
      </c>
      <c r="J107" s="27">
        <v>3719</v>
      </c>
      <c r="K107" s="26">
        <v>4044</v>
      </c>
      <c r="L107" s="26">
        <v>354</v>
      </c>
      <c r="M107" s="26">
        <v>16</v>
      </c>
      <c r="N107" s="26">
        <v>1277</v>
      </c>
      <c r="O107" s="26">
        <v>1450</v>
      </c>
      <c r="P107" s="26">
        <v>2552</v>
      </c>
      <c r="Q107" s="28">
        <v>961</v>
      </c>
      <c r="R107" s="28">
        <v>109</v>
      </c>
      <c r="S107" s="28">
        <v>4002522</v>
      </c>
      <c r="T107" s="26">
        <v>3524</v>
      </c>
      <c r="U107" s="29">
        <v>2470</v>
      </c>
      <c r="V107" s="28">
        <v>925</v>
      </c>
      <c r="W107" s="28">
        <v>1220</v>
      </c>
      <c r="X107" s="28">
        <v>152</v>
      </c>
      <c r="Y107" s="28">
        <v>685</v>
      </c>
      <c r="Z107" s="28">
        <v>837</v>
      </c>
      <c r="AA107" s="26">
        <v>1975</v>
      </c>
      <c r="AB107" s="28">
        <v>132</v>
      </c>
      <c r="AC107" s="28">
        <v>9</v>
      </c>
      <c r="AD107" s="28">
        <v>1358</v>
      </c>
      <c r="AE107" s="28">
        <v>22</v>
      </c>
      <c r="AF107" s="28">
        <v>12</v>
      </c>
      <c r="AG107" s="30">
        <v>0.94154370034052215</v>
      </c>
      <c r="AH107" s="28">
        <v>690</v>
      </c>
      <c r="AI107" s="28">
        <v>159</v>
      </c>
      <c r="AJ107" s="26">
        <v>2495</v>
      </c>
      <c r="AK107" s="26">
        <v>572</v>
      </c>
      <c r="AL107" s="26">
        <v>760</v>
      </c>
      <c r="AM107" s="26">
        <v>12</v>
      </c>
      <c r="AN107" s="26">
        <v>20</v>
      </c>
      <c r="AO107" s="26">
        <v>10</v>
      </c>
      <c r="AP107" s="26">
        <v>10</v>
      </c>
      <c r="AQ107" s="26">
        <v>2</v>
      </c>
      <c r="AR107" s="26">
        <v>10</v>
      </c>
      <c r="AS107" s="26">
        <v>87422</v>
      </c>
      <c r="AT107" s="26">
        <v>83947</v>
      </c>
      <c r="AU107" s="26">
        <v>4062</v>
      </c>
      <c r="AV107" s="26">
        <v>214014</v>
      </c>
      <c r="AW107" s="26">
        <v>208204</v>
      </c>
      <c r="AX107" s="26">
        <v>8260</v>
      </c>
      <c r="AY107" s="31">
        <f>'Tabela '!$L107/'Tabela '!$J107</f>
        <v>9.5186878193062652E-2</v>
      </c>
      <c r="AZ107" s="31">
        <f>'Tabela '!$M107/'Tabela '!$J107</f>
        <v>4.3022317827372952E-3</v>
      </c>
      <c r="BA107" s="31">
        <f t="shared" si="39"/>
        <v>4.519774011299435E-2</v>
      </c>
      <c r="BB107" s="31">
        <f t="shared" si="40"/>
        <v>0.50039184952978055</v>
      </c>
      <c r="BC107" s="31">
        <f t="shared" si="41"/>
        <v>0.56818181818181823</v>
      </c>
      <c r="BD107" s="31">
        <f>'Tabela '!$BC107-'Tabela '!$BB107</f>
        <v>6.778996865203768E-2</v>
      </c>
      <c r="BE107" s="31">
        <f t="shared" si="42"/>
        <v>0.34337187415972037</v>
      </c>
      <c r="BF107" s="31">
        <f t="shared" si="43"/>
        <v>0.38988975531056735</v>
      </c>
      <c r="BG107" s="31">
        <f t="shared" si="44"/>
        <v>0.25840279645065878</v>
      </c>
      <c r="BH107" s="29">
        <f t="shared" si="45"/>
        <v>4164.9552549427681</v>
      </c>
      <c r="BI107" s="32">
        <f t="shared" si="46"/>
        <v>1076.2360849690776</v>
      </c>
      <c r="BJ107" s="30">
        <f t="shared" si="47"/>
        <v>1.8702150326614146E-2</v>
      </c>
      <c r="BK107" s="30">
        <f t="shared" si="48"/>
        <v>0.11342351716961499</v>
      </c>
      <c r="BL107" s="31">
        <f>IFERROR('Tabela '!$J107/'Tabela '!$K107-1,"")</f>
        <v>-8.0365974282888275E-2</v>
      </c>
      <c r="BM107" s="30">
        <f t="shared" si="49"/>
        <v>0.61078140454995056</v>
      </c>
      <c r="BN107" s="33">
        <f>IFERROR('Tabela '!$J107/'Tabela '!$I107,"")</f>
        <v>9.3783413020234416</v>
      </c>
      <c r="BO107" s="31">
        <f t="shared" si="50"/>
        <v>5.8456299659477851E-2</v>
      </c>
      <c r="BP107" s="31">
        <f t="shared" si="51"/>
        <v>0.19580022701475597</v>
      </c>
      <c r="BQ107" s="31">
        <f t="shared" si="52"/>
        <v>4.5119182746878546E-2</v>
      </c>
      <c r="BR107" s="30">
        <v>0.50939999999999996</v>
      </c>
      <c r="BS107" s="31">
        <f t="shared" si="53"/>
        <v>3.7457434733257661E-2</v>
      </c>
      <c r="BT107" s="31">
        <f t="shared" si="54"/>
        <v>2.553916004540295E-3</v>
      </c>
      <c r="BU107" s="31">
        <f t="shared" si="55"/>
        <v>1.6200294550810016E-2</v>
      </c>
      <c r="BV107" s="31">
        <f t="shared" si="56"/>
        <v>8.836524300441826E-3</v>
      </c>
      <c r="BW107" s="31">
        <f t="shared" si="57"/>
        <v>0.30168150346191891</v>
      </c>
      <c r="BX107" s="31">
        <f t="shared" si="58"/>
        <v>3.7586547972304651E-2</v>
      </c>
      <c r="BY107" s="31">
        <f t="shared" si="59"/>
        <v>0.16938674579624136</v>
      </c>
      <c r="BZ107" s="31">
        <f t="shared" si="60"/>
        <v>0.20697329376854601</v>
      </c>
      <c r="CA107" s="31">
        <f>IFERROR('Tabela '!$V107/'Tabela '!$K107,"")</f>
        <v>0.22873392680514343</v>
      </c>
      <c r="CB107" s="31">
        <f t="shared" si="61"/>
        <v>0.48837784371908999</v>
      </c>
      <c r="CC107" s="34">
        <f>IFERROR('Tabela '!$AJ107/'Tabela '!$K107,"")</f>
        <v>0.61696340257171123</v>
      </c>
      <c r="CD107" s="35">
        <f>IFERROR('Tabela '!$AJ107/'Tabela '!$AK107,"")</f>
        <v>4.3618881118881117</v>
      </c>
      <c r="CE107" s="34">
        <f t="shared" si="62"/>
        <v>0.77074148296593181</v>
      </c>
      <c r="CF107" s="31">
        <f t="shared" si="63"/>
        <v>0.14144411473788329</v>
      </c>
      <c r="CG107" s="31">
        <f t="shared" si="64"/>
        <v>0.20435600968002152</v>
      </c>
      <c r="CH107" s="31">
        <f t="shared" si="65"/>
        <v>0.32867132867132876</v>
      </c>
      <c r="CI107" s="31">
        <f t="shared" si="66"/>
        <v>6.2911894942138225E-2</v>
      </c>
      <c r="CJ107" s="30">
        <f t="shared" si="67"/>
        <v>2.097902097902098E-2</v>
      </c>
      <c r="CK107" s="30">
        <f t="shared" si="68"/>
        <v>2.6315789473684209E-2</v>
      </c>
      <c r="CL107" s="30">
        <f t="shared" si="69"/>
        <v>5.3367684946632292E-3</v>
      </c>
      <c r="CM107" s="30">
        <f t="shared" si="70"/>
        <v>0.66666666666666674</v>
      </c>
      <c r="CN107" s="30">
        <f>IFERROR('Tabela '!$AO107/'Tabela '!$AK107,"")</f>
        <v>1.7482517482517484E-2</v>
      </c>
      <c r="CO107" s="30">
        <f>IFERROR('Tabela '!$AP107/'Tabela '!$AL107,"")</f>
        <v>1.3157894736842105E-2</v>
      </c>
      <c r="CP107" s="30">
        <f>IFERROR('Tabela '!$CO107-'Tabela '!$CN107,"")</f>
        <v>-4.3246227456753793E-3</v>
      </c>
      <c r="CQ107" s="30">
        <f t="shared" si="71"/>
        <v>0.66666666666666674</v>
      </c>
      <c r="CR107" s="30">
        <f>IFERROR('Tabela '!$AQ107/'Tabela '!$AK107,"")</f>
        <v>3.4965034965034965E-3</v>
      </c>
      <c r="CS107" s="30">
        <f>IFERROR('Tabela '!$AR107/'Tabela '!$AL107,"")</f>
        <v>1.3157894736842105E-2</v>
      </c>
      <c r="CT107" s="30">
        <f>IFERROR('Tabela '!$CS107-'Tabela '!$CR107,"")</f>
        <v>9.6613912403386085E-3</v>
      </c>
      <c r="CU107" s="30">
        <f t="shared" si="72"/>
        <v>4</v>
      </c>
      <c r="CV107" s="35">
        <f>IFERROR('Tabela '!$AS107/'Tabela '!$K107,"")</f>
        <v>21.617705242334324</v>
      </c>
      <c r="CW107" s="35">
        <f>IFERROR('Tabela '!$AV107/'Tabela '!$J107,"")</f>
        <v>57.546114546921217</v>
      </c>
      <c r="CX107" s="30">
        <f>IFERROR('Tabela '!$AV107/'Tabela '!$AS107-1,"")</f>
        <v>1.448056553270344</v>
      </c>
      <c r="CY107" s="34">
        <f>IFERROR('Tabela '!$CW107/'Tabela '!$CV107-1,"")</f>
        <v>1.6619899708053967</v>
      </c>
      <c r="CZ107" s="30">
        <f>IFERROR('Tabela '!$AU107/'Tabela '!$AT107,"")</f>
        <v>4.8387673174741207E-2</v>
      </c>
      <c r="DA107" s="30">
        <f t="shared" si="73"/>
        <v>3.9672628767939137E-2</v>
      </c>
      <c r="DB107" s="30">
        <f t="shared" si="74"/>
        <v>-8.7150444068020694E-3</v>
      </c>
      <c r="DC107" s="36">
        <f t="shared" si="75"/>
        <v>184.63636363636363</v>
      </c>
      <c r="DD107" s="36">
        <f t="shared" si="76"/>
        <v>275.33333333333331</v>
      </c>
      <c r="DE107" s="30">
        <f t="shared" si="77"/>
        <v>0.49121943213523722</v>
      </c>
      <c r="DH107" s="23"/>
      <c r="DQ107" s="23"/>
      <c r="DR107" s="23"/>
      <c r="DU107" s="23"/>
      <c r="DV107" s="23"/>
      <c r="DX107" s="23"/>
      <c r="EA107" s="23"/>
      <c r="EB107" s="23"/>
    </row>
    <row r="108" spans="1:132" ht="13.8" x14ac:dyDescent="0.25">
      <c r="A108" s="11" t="s">
        <v>133</v>
      </c>
      <c r="B108" s="11">
        <v>43</v>
      </c>
      <c r="C108" s="11">
        <v>4305439</v>
      </c>
      <c r="D108" s="11">
        <v>430543</v>
      </c>
      <c r="E108" s="54" t="s">
        <v>751</v>
      </c>
      <c r="F108" s="54" t="s">
        <v>790</v>
      </c>
      <c r="G108" s="54" t="s">
        <v>753</v>
      </c>
      <c r="H108" s="12" t="s">
        <v>233</v>
      </c>
      <c r="I108" s="13">
        <v>201.16900000000001</v>
      </c>
      <c r="J108" s="14">
        <v>6770</v>
      </c>
      <c r="K108" s="13">
        <v>5917</v>
      </c>
      <c r="L108" s="13">
        <v>317</v>
      </c>
      <c r="M108" s="13">
        <v>1</v>
      </c>
      <c r="N108" s="13">
        <v>920</v>
      </c>
      <c r="O108" s="13">
        <v>1168</v>
      </c>
      <c r="P108" s="13">
        <v>2691</v>
      </c>
      <c r="Q108" s="15">
        <v>2925</v>
      </c>
      <c r="R108" s="15">
        <v>344</v>
      </c>
      <c r="S108" s="15">
        <v>12327417</v>
      </c>
      <c r="T108" s="13">
        <v>4940</v>
      </c>
      <c r="U108" s="16">
        <v>5697</v>
      </c>
      <c r="V108" s="15">
        <v>1443</v>
      </c>
      <c r="W108" s="15">
        <v>443</v>
      </c>
      <c r="X108" s="15">
        <v>170</v>
      </c>
      <c r="Y108" s="15">
        <v>466</v>
      </c>
      <c r="Z108" s="15">
        <v>636</v>
      </c>
      <c r="AA108" s="13">
        <v>2921</v>
      </c>
      <c r="AB108" s="15">
        <v>121</v>
      </c>
      <c r="AC108" s="15">
        <v>4</v>
      </c>
      <c r="AD108" s="15">
        <v>1960</v>
      </c>
      <c r="AE108" s="15">
        <v>40</v>
      </c>
      <c r="AF108" s="15">
        <v>6</v>
      </c>
      <c r="AG108" s="17">
        <v>0.98157894736842111</v>
      </c>
      <c r="AH108" s="15">
        <v>1732</v>
      </c>
      <c r="AI108" s="15">
        <v>244</v>
      </c>
      <c r="AJ108" s="13">
        <v>3187</v>
      </c>
      <c r="AK108" s="13">
        <v>920</v>
      </c>
      <c r="AL108" s="13">
        <v>1950</v>
      </c>
      <c r="AM108" s="13">
        <v>21</v>
      </c>
      <c r="AN108" s="13">
        <v>16</v>
      </c>
      <c r="AO108" s="13">
        <v>1</v>
      </c>
      <c r="AP108" s="13">
        <v>8</v>
      </c>
      <c r="AQ108" s="13">
        <v>20</v>
      </c>
      <c r="AR108" s="13">
        <v>8</v>
      </c>
      <c r="AS108" s="13">
        <v>77517</v>
      </c>
      <c r="AT108" s="13">
        <v>70025</v>
      </c>
      <c r="AU108" s="13">
        <v>4366</v>
      </c>
      <c r="AV108" s="13">
        <v>379119</v>
      </c>
      <c r="AW108" s="13">
        <v>346033</v>
      </c>
      <c r="AX108" s="13">
        <v>130210</v>
      </c>
      <c r="AY108" s="18">
        <f>'Tabela '!$L108/'Tabela '!$J108</f>
        <v>4.6824224519940914E-2</v>
      </c>
      <c r="AZ108" s="18">
        <f>'Tabela '!$M108/'Tabela '!$J108</f>
        <v>1.4771048744460856E-4</v>
      </c>
      <c r="BA108" s="18">
        <f t="shared" si="39"/>
        <v>3.1545741324921135E-3</v>
      </c>
      <c r="BB108" s="18">
        <f t="shared" si="40"/>
        <v>0.34188034188034189</v>
      </c>
      <c r="BC108" s="18">
        <f t="shared" si="41"/>
        <v>0.43403939056112967</v>
      </c>
      <c r="BD108" s="18">
        <f>'Tabela '!$BC108-'Tabela '!$BB108</f>
        <v>9.2159048680787781E-2</v>
      </c>
      <c r="BE108" s="18">
        <f t="shared" si="42"/>
        <v>0.13589364844903989</v>
      </c>
      <c r="BF108" s="18">
        <f t="shared" si="43"/>
        <v>0.17252584933530279</v>
      </c>
      <c r="BG108" s="18">
        <f t="shared" si="44"/>
        <v>0.43205317577548008</v>
      </c>
      <c r="BH108" s="16">
        <f t="shared" si="45"/>
        <v>4214.5015384615381</v>
      </c>
      <c r="BI108" s="37">
        <f t="shared" si="46"/>
        <v>1820.8887740029543</v>
      </c>
      <c r="BJ108" s="17">
        <f t="shared" si="47"/>
        <v>3.2515956731263798E-2</v>
      </c>
      <c r="BK108" s="17">
        <f t="shared" si="48"/>
        <v>0.11760683760683761</v>
      </c>
      <c r="BL108" s="18">
        <f>IFERROR('Tabela '!$J108/'Tabela '!$K108-1,"")</f>
        <v>0.14416089234409335</v>
      </c>
      <c r="BM108" s="17">
        <f t="shared" si="49"/>
        <v>0.96281899611289501</v>
      </c>
      <c r="BN108" s="19">
        <f>IFERROR('Tabela '!$J108/'Tabela '!$I108,"")</f>
        <v>33.653296482062345</v>
      </c>
      <c r="BO108" s="18">
        <f t="shared" si="50"/>
        <v>1.8421052631578894E-2</v>
      </c>
      <c r="BP108" s="18">
        <f t="shared" si="51"/>
        <v>0.35060728744939273</v>
      </c>
      <c r="BQ108" s="18">
        <f t="shared" si="52"/>
        <v>4.9392712550607287E-2</v>
      </c>
      <c r="BR108" s="17">
        <v>0.49590000000000001</v>
      </c>
      <c r="BS108" s="18">
        <f t="shared" si="53"/>
        <v>2.4493927125506073E-2</v>
      </c>
      <c r="BT108" s="18">
        <f t="shared" si="54"/>
        <v>8.0971659919028337E-4</v>
      </c>
      <c r="BU108" s="18">
        <f t="shared" si="55"/>
        <v>2.0408163265306121E-2</v>
      </c>
      <c r="BV108" s="18">
        <f t="shared" si="56"/>
        <v>3.0612244897959182E-3</v>
      </c>
      <c r="BW108" s="18">
        <f t="shared" si="57"/>
        <v>7.4869021463579516E-2</v>
      </c>
      <c r="BX108" s="18">
        <f t="shared" si="58"/>
        <v>2.8730775730944735E-2</v>
      </c>
      <c r="BY108" s="18">
        <f t="shared" si="59"/>
        <v>7.8756126415413213E-2</v>
      </c>
      <c r="BZ108" s="18">
        <f t="shared" si="60"/>
        <v>0.10748690214635795</v>
      </c>
      <c r="CA108" s="18">
        <f>IFERROR('Tabela '!$V108/'Tabela '!$K108,"")</f>
        <v>0.24387358458678385</v>
      </c>
      <c r="CB108" s="18">
        <f t="shared" si="61"/>
        <v>0.49366232888287986</v>
      </c>
      <c r="CC108" s="20">
        <f>IFERROR('Tabela '!$AJ108/'Tabela '!$K108,"")</f>
        <v>0.53861754267365214</v>
      </c>
      <c r="CD108" s="21">
        <f>IFERROR('Tabela '!$AJ108/'Tabela '!$AK108,"")</f>
        <v>3.4641304347826085</v>
      </c>
      <c r="CE108" s="20">
        <f t="shared" si="62"/>
        <v>0.711327267022278</v>
      </c>
      <c r="CF108" s="18">
        <f t="shared" si="63"/>
        <v>0.15548419807334798</v>
      </c>
      <c r="CG108" s="18">
        <f t="shared" si="64"/>
        <v>0.2880354505169867</v>
      </c>
      <c r="CH108" s="18">
        <f t="shared" si="65"/>
        <v>1.1195652173913042</v>
      </c>
      <c r="CI108" s="18">
        <f t="shared" si="66"/>
        <v>0.13255125244363872</v>
      </c>
      <c r="CJ108" s="17">
        <f t="shared" si="67"/>
        <v>2.2826086956521739E-2</v>
      </c>
      <c r="CK108" s="17">
        <f t="shared" si="68"/>
        <v>8.2051282051282051E-3</v>
      </c>
      <c r="CL108" s="17">
        <f t="shared" si="69"/>
        <v>-1.4620958751393534E-2</v>
      </c>
      <c r="CM108" s="17">
        <f t="shared" si="70"/>
        <v>-0.23809523809523814</v>
      </c>
      <c r="CN108" s="17">
        <f>IFERROR('Tabela '!$AO108/'Tabela '!$AK108,"")</f>
        <v>1.0869565217391304E-3</v>
      </c>
      <c r="CO108" s="17">
        <f>IFERROR('Tabela '!$AP108/'Tabela '!$AL108,"")</f>
        <v>4.1025641025641026E-3</v>
      </c>
      <c r="CP108" s="17">
        <f>IFERROR('Tabela '!$CO108-'Tabela '!$CN108,"")</f>
        <v>3.0156075808249723E-3</v>
      </c>
      <c r="CQ108" s="17">
        <f t="shared" si="71"/>
        <v>-0.23809523809523814</v>
      </c>
      <c r="CR108" s="17">
        <f>IFERROR('Tabela '!$AQ108/'Tabela '!$AK108,"")</f>
        <v>2.1739130434782608E-2</v>
      </c>
      <c r="CS108" s="17">
        <f>IFERROR('Tabela '!$AR108/'Tabela '!$AL108,"")</f>
        <v>4.1025641025641026E-3</v>
      </c>
      <c r="CT108" s="17">
        <f>IFERROR('Tabela '!$CS108-'Tabela '!$CR108,"")</f>
        <v>-1.7636566332218506E-2</v>
      </c>
      <c r="CU108" s="17">
        <f t="shared" si="72"/>
        <v>-0.6</v>
      </c>
      <c r="CV108" s="21">
        <f>IFERROR('Tabela '!$AS108/'Tabela '!$K108,"")</f>
        <v>13.100726719621429</v>
      </c>
      <c r="CW108" s="21">
        <f>IFERROR('Tabela '!$AV108/'Tabela '!$J108,"")</f>
        <v>55.999852289512553</v>
      </c>
      <c r="CX108" s="17">
        <f>IFERROR('Tabela '!$AV108/'Tabela '!$AS108-1,"")</f>
        <v>3.8907852471070861</v>
      </c>
      <c r="CY108" s="20">
        <f>IFERROR('Tabela '!$CW108/'Tabela '!$CV108-1,"")</f>
        <v>3.2745607543770499</v>
      </c>
      <c r="CZ108" s="17">
        <f>IFERROR('Tabela '!$AU108/'Tabela '!$AT108,"")</f>
        <v>6.2349161013923599E-2</v>
      </c>
      <c r="DA108" s="17">
        <f t="shared" si="73"/>
        <v>0.37629359049570416</v>
      </c>
      <c r="DB108" s="17">
        <f t="shared" si="74"/>
        <v>0.31394442948178058</v>
      </c>
      <c r="DC108" s="22">
        <f t="shared" si="75"/>
        <v>198.45454545454547</v>
      </c>
      <c r="DD108" s="22">
        <f t="shared" si="76"/>
        <v>5425.416666666667</v>
      </c>
      <c r="DE108" s="17">
        <f t="shared" si="77"/>
        <v>26.338334096808673</v>
      </c>
      <c r="DH108" s="23"/>
      <c r="DQ108" s="23"/>
      <c r="DR108" s="23"/>
      <c r="DU108" s="23"/>
      <c r="DV108" s="23"/>
      <c r="DX108" s="23"/>
      <c r="EA108" s="23"/>
      <c r="EB108" s="23"/>
    </row>
    <row r="109" spans="1:132" ht="13.8" x14ac:dyDescent="0.25">
      <c r="A109" s="24" t="s">
        <v>133</v>
      </c>
      <c r="B109" s="24">
        <v>43</v>
      </c>
      <c r="C109" s="24">
        <v>4305447</v>
      </c>
      <c r="D109" s="24">
        <v>430544</v>
      </c>
      <c r="E109" s="55" t="s">
        <v>746</v>
      </c>
      <c r="F109" s="55" t="s">
        <v>759</v>
      </c>
      <c r="G109" s="55" t="s">
        <v>760</v>
      </c>
      <c r="H109" s="25" t="s">
        <v>234</v>
      </c>
      <c r="I109" s="26">
        <v>220.471</v>
      </c>
      <c r="J109" s="27">
        <v>5480</v>
      </c>
      <c r="K109" s="26">
        <v>4944</v>
      </c>
      <c r="L109" s="26">
        <v>101</v>
      </c>
      <c r="M109" s="26">
        <v>1</v>
      </c>
      <c r="N109" s="26">
        <v>1774</v>
      </c>
      <c r="O109" s="26">
        <v>2172</v>
      </c>
      <c r="P109" s="26">
        <v>3252</v>
      </c>
      <c r="Q109" s="28">
        <v>1819</v>
      </c>
      <c r="R109" s="28">
        <v>99</v>
      </c>
      <c r="S109" s="28">
        <v>7380976</v>
      </c>
      <c r="T109" s="26">
        <v>4160</v>
      </c>
      <c r="U109" s="29">
        <v>273</v>
      </c>
      <c r="V109" s="28">
        <v>1365</v>
      </c>
      <c r="W109" s="28">
        <v>1998</v>
      </c>
      <c r="X109" s="28">
        <v>219</v>
      </c>
      <c r="Y109" s="28">
        <v>108</v>
      </c>
      <c r="Z109" s="28">
        <v>327</v>
      </c>
      <c r="AA109" s="26">
        <v>2603</v>
      </c>
      <c r="AB109" s="28">
        <v>199</v>
      </c>
      <c r="AC109" s="28" t="e">
        <v>#NULL!</v>
      </c>
      <c r="AD109" s="28">
        <v>1508</v>
      </c>
      <c r="AE109" s="28">
        <v>48</v>
      </c>
      <c r="AF109" s="28">
        <v>1</v>
      </c>
      <c r="AG109" s="30">
        <v>0.91201923076923075</v>
      </c>
      <c r="AH109" s="28">
        <v>531</v>
      </c>
      <c r="AI109" s="28">
        <v>54</v>
      </c>
      <c r="AJ109" s="26">
        <v>2992</v>
      </c>
      <c r="AK109" s="26">
        <v>222</v>
      </c>
      <c r="AL109" s="26">
        <v>342</v>
      </c>
      <c r="AM109" s="26">
        <v>17</v>
      </c>
      <c r="AN109" s="26">
        <v>28</v>
      </c>
      <c r="AO109" s="26">
        <v>11</v>
      </c>
      <c r="AP109" s="26">
        <v>0</v>
      </c>
      <c r="AQ109" s="26">
        <v>6</v>
      </c>
      <c r="AR109" s="26">
        <v>28</v>
      </c>
      <c r="AS109" s="26">
        <v>56075</v>
      </c>
      <c r="AT109" s="26">
        <v>54674</v>
      </c>
      <c r="AU109" s="26">
        <v>2010</v>
      </c>
      <c r="AV109" s="26">
        <v>102128</v>
      </c>
      <c r="AW109" s="26">
        <v>99422</v>
      </c>
      <c r="AX109" s="26">
        <v>3221</v>
      </c>
      <c r="AY109" s="31">
        <f>'Tabela '!$L109/'Tabela '!$J109</f>
        <v>1.843065693430657E-2</v>
      </c>
      <c r="AZ109" s="31">
        <f>'Tabela '!$M109/'Tabela '!$J109</f>
        <v>1.8248175182481751E-4</v>
      </c>
      <c r="BA109" s="31">
        <f t="shared" si="39"/>
        <v>9.9009900990099011E-3</v>
      </c>
      <c r="BB109" s="31">
        <f t="shared" si="40"/>
        <v>0.5455104551045511</v>
      </c>
      <c r="BC109" s="31">
        <f t="shared" si="41"/>
        <v>0.66789667896678961</v>
      </c>
      <c r="BD109" s="31">
        <f>'Tabela '!$BC109-'Tabela '!$BB109</f>
        <v>0.12238622386223852</v>
      </c>
      <c r="BE109" s="31">
        <f t="shared" si="42"/>
        <v>0.32372262773722627</v>
      </c>
      <c r="BF109" s="31">
        <f t="shared" si="43"/>
        <v>0.39635036496350368</v>
      </c>
      <c r="BG109" s="31">
        <f t="shared" si="44"/>
        <v>0.33193430656934308</v>
      </c>
      <c r="BH109" s="29">
        <f t="shared" si="45"/>
        <v>4057.7108301264429</v>
      </c>
      <c r="BI109" s="32">
        <f t="shared" si="46"/>
        <v>1346.8934306569342</v>
      </c>
      <c r="BJ109" s="30">
        <f t="shared" si="47"/>
        <v>7.227181576061413E-2</v>
      </c>
      <c r="BK109" s="30">
        <f t="shared" si="48"/>
        <v>5.4425508521165476E-2</v>
      </c>
      <c r="BL109" s="31">
        <f>IFERROR('Tabela '!$J109/'Tabela '!$K109-1,"")</f>
        <v>0.10841423948220075</v>
      </c>
      <c r="BM109" s="30">
        <f t="shared" si="49"/>
        <v>5.5218446601941751E-2</v>
      </c>
      <c r="BN109" s="33">
        <f>IFERROR('Tabela '!$J109/'Tabela '!$I109,"")</f>
        <v>24.855876736622957</v>
      </c>
      <c r="BO109" s="31">
        <f t="shared" si="50"/>
        <v>8.7980769230769251E-2</v>
      </c>
      <c r="BP109" s="31">
        <f t="shared" si="51"/>
        <v>0.12764423076923076</v>
      </c>
      <c r="BQ109" s="31">
        <f t="shared" si="52"/>
        <v>1.2980769230769231E-2</v>
      </c>
      <c r="BR109" s="30">
        <v>0.4622</v>
      </c>
      <c r="BS109" s="31">
        <f t="shared" si="53"/>
        <v>4.7836538461538458E-2</v>
      </c>
      <c r="BT109" s="31" t="str">
        <f t="shared" si="54"/>
        <v/>
      </c>
      <c r="BU109" s="31">
        <f t="shared" si="55"/>
        <v>3.1830238726790451E-2</v>
      </c>
      <c r="BV109" s="31">
        <f t="shared" si="56"/>
        <v>6.6312997347480103E-4</v>
      </c>
      <c r="BW109" s="31">
        <f t="shared" si="57"/>
        <v>0.404126213592233</v>
      </c>
      <c r="BX109" s="31">
        <f t="shared" si="58"/>
        <v>4.429611650485437E-2</v>
      </c>
      <c r="BY109" s="31">
        <f t="shared" si="59"/>
        <v>2.1844660194174758E-2</v>
      </c>
      <c r="BZ109" s="31">
        <f t="shared" si="60"/>
        <v>6.6140776699029125E-2</v>
      </c>
      <c r="CA109" s="31">
        <f>IFERROR('Tabela '!$V109/'Tabela '!$K109,"")</f>
        <v>0.27609223300970875</v>
      </c>
      <c r="CB109" s="31">
        <f t="shared" si="61"/>
        <v>0.5264967637540453</v>
      </c>
      <c r="CC109" s="34">
        <f>IFERROR('Tabela '!$AJ109/'Tabela '!$K109,"")</f>
        <v>0.60517799352750812</v>
      </c>
      <c r="CD109" s="35">
        <f>IFERROR('Tabela '!$AJ109/'Tabela '!$AK109,"")</f>
        <v>13.477477477477477</v>
      </c>
      <c r="CE109" s="34">
        <f t="shared" si="62"/>
        <v>0.92580213903743314</v>
      </c>
      <c r="CF109" s="31">
        <f t="shared" si="63"/>
        <v>4.4902912621359224E-2</v>
      </c>
      <c r="CG109" s="31">
        <f t="shared" si="64"/>
        <v>6.2408759124087589E-2</v>
      </c>
      <c r="CH109" s="31">
        <f t="shared" si="65"/>
        <v>0.54054054054054057</v>
      </c>
      <c r="CI109" s="31">
        <f t="shared" si="66"/>
        <v>1.7505846502728364E-2</v>
      </c>
      <c r="CJ109" s="30">
        <f t="shared" si="67"/>
        <v>7.6576576576576572E-2</v>
      </c>
      <c r="CK109" s="30">
        <f t="shared" si="68"/>
        <v>8.1871345029239762E-2</v>
      </c>
      <c r="CL109" s="30">
        <f t="shared" si="69"/>
        <v>5.29476845266319E-3</v>
      </c>
      <c r="CM109" s="30">
        <f t="shared" si="70"/>
        <v>0.64705882352941169</v>
      </c>
      <c r="CN109" s="30">
        <f>IFERROR('Tabela '!$AO109/'Tabela '!$AK109,"")</f>
        <v>4.954954954954955E-2</v>
      </c>
      <c r="CO109" s="30">
        <f>IFERROR('Tabela '!$AP109/'Tabela '!$AL109,"")</f>
        <v>0</v>
      </c>
      <c r="CP109" s="30">
        <f>IFERROR('Tabela '!$CO109-'Tabela '!$CN109,"")</f>
        <v>-4.954954954954955E-2</v>
      </c>
      <c r="CQ109" s="30">
        <f t="shared" si="71"/>
        <v>0.64705882352941169</v>
      </c>
      <c r="CR109" s="30">
        <f>IFERROR('Tabela '!$AQ109/'Tabela '!$AK109,"")</f>
        <v>2.7027027027027029E-2</v>
      </c>
      <c r="CS109" s="30">
        <f>IFERROR('Tabela '!$AR109/'Tabela '!$AL109,"")</f>
        <v>8.1871345029239762E-2</v>
      </c>
      <c r="CT109" s="30">
        <f>IFERROR('Tabela '!$CS109-'Tabela '!$CR109,"")</f>
        <v>5.4844318002212733E-2</v>
      </c>
      <c r="CU109" s="30">
        <f t="shared" si="72"/>
        <v>3.666666666666667</v>
      </c>
      <c r="CV109" s="35">
        <f>IFERROR('Tabela '!$AS109/'Tabela '!$K109,"")</f>
        <v>11.34203074433657</v>
      </c>
      <c r="CW109" s="35">
        <f>IFERROR('Tabela '!$AV109/'Tabela '!$J109,"")</f>
        <v>18.636496350364965</v>
      </c>
      <c r="CX109" s="30">
        <f>IFERROR('Tabela '!$AV109/'Tabela '!$AS109-1,"")</f>
        <v>0.82127507802050825</v>
      </c>
      <c r="CY109" s="34">
        <f>IFERROR('Tabela '!$CW109/'Tabela '!$CV109-1,"")</f>
        <v>0.64313576381996218</v>
      </c>
      <c r="CZ109" s="30">
        <f>IFERROR('Tabela '!$AU109/'Tabela '!$AT109,"")</f>
        <v>3.6763361012547097E-2</v>
      </c>
      <c r="DA109" s="30">
        <f t="shared" si="73"/>
        <v>3.2397256140492041E-2</v>
      </c>
      <c r="DB109" s="30">
        <f t="shared" si="74"/>
        <v>-4.3661048720550558E-3</v>
      </c>
      <c r="DC109" s="36">
        <f t="shared" si="75"/>
        <v>71.785714285714292</v>
      </c>
      <c r="DD109" s="36">
        <f t="shared" si="76"/>
        <v>115.03571428571429</v>
      </c>
      <c r="DE109" s="30">
        <f t="shared" si="77"/>
        <v>0.60248756218905464</v>
      </c>
      <c r="DH109" s="23"/>
      <c r="DQ109" s="23"/>
      <c r="DR109" s="23"/>
      <c r="DU109" s="23"/>
      <c r="DV109" s="23"/>
      <c r="DX109" s="23"/>
      <c r="EA109" s="23"/>
      <c r="EB109" s="23"/>
    </row>
    <row r="110" spans="1:132" ht="13.8" x14ac:dyDescent="0.25">
      <c r="A110" s="11" t="s">
        <v>133</v>
      </c>
      <c r="B110" s="11">
        <v>43</v>
      </c>
      <c r="C110" s="11">
        <v>4305454</v>
      </c>
      <c r="D110" s="11">
        <v>430545</v>
      </c>
      <c r="E110" s="54" t="s">
        <v>746</v>
      </c>
      <c r="F110" s="54" t="s">
        <v>766</v>
      </c>
      <c r="G110" s="54" t="s">
        <v>767</v>
      </c>
      <c r="H110" s="12" t="s">
        <v>235</v>
      </c>
      <c r="I110" s="13">
        <v>245.88499999999999</v>
      </c>
      <c r="J110" s="14">
        <v>16583</v>
      </c>
      <c r="K110" s="13">
        <v>12668</v>
      </c>
      <c r="L110" s="13">
        <v>1221</v>
      </c>
      <c r="M110" s="13">
        <v>56</v>
      </c>
      <c r="N110" s="13">
        <v>3500</v>
      </c>
      <c r="O110" s="13">
        <v>4028</v>
      </c>
      <c r="P110" s="13">
        <v>6582</v>
      </c>
      <c r="Q110" s="15">
        <v>5654</v>
      </c>
      <c r="R110" s="15">
        <v>885</v>
      </c>
      <c r="S110" s="15">
        <v>24322902</v>
      </c>
      <c r="T110" s="13">
        <v>10970</v>
      </c>
      <c r="U110" s="16">
        <v>12260</v>
      </c>
      <c r="V110" s="15">
        <v>2556</v>
      </c>
      <c r="W110" s="15">
        <v>1524</v>
      </c>
      <c r="X110" s="15">
        <v>769</v>
      </c>
      <c r="Y110" s="15">
        <v>1233</v>
      </c>
      <c r="Z110" s="15">
        <v>2002</v>
      </c>
      <c r="AA110" s="13">
        <v>6245</v>
      </c>
      <c r="AB110" s="15">
        <v>123</v>
      </c>
      <c r="AC110" s="15">
        <v>10</v>
      </c>
      <c r="AD110" s="15">
        <v>4400</v>
      </c>
      <c r="AE110" s="15">
        <v>43</v>
      </c>
      <c r="AF110" s="15">
        <v>43</v>
      </c>
      <c r="AG110" s="17">
        <v>0.96554238833181405</v>
      </c>
      <c r="AH110" s="15">
        <v>2285</v>
      </c>
      <c r="AI110" s="15">
        <v>610</v>
      </c>
      <c r="AJ110" s="13">
        <v>7250</v>
      </c>
      <c r="AK110" s="13">
        <v>1659</v>
      </c>
      <c r="AL110" s="13">
        <v>2305</v>
      </c>
      <c r="AM110" s="13">
        <v>90</v>
      </c>
      <c r="AN110" s="13">
        <v>53</v>
      </c>
      <c r="AO110" s="13">
        <v>15</v>
      </c>
      <c r="AP110" s="13">
        <v>23</v>
      </c>
      <c r="AQ110" s="13">
        <v>75</v>
      </c>
      <c r="AR110" s="13">
        <v>30</v>
      </c>
      <c r="AS110" s="13">
        <v>134801</v>
      </c>
      <c r="AT110" s="13">
        <v>125626</v>
      </c>
      <c r="AU110" s="13">
        <v>10607</v>
      </c>
      <c r="AV110" s="13">
        <v>279668</v>
      </c>
      <c r="AW110" s="13">
        <v>263814</v>
      </c>
      <c r="AX110" s="13">
        <v>16448</v>
      </c>
      <c r="AY110" s="18">
        <f>'Tabela '!$L110/'Tabela '!$J110</f>
        <v>7.3629620695893391E-2</v>
      </c>
      <c r="AZ110" s="18">
        <f>'Tabela '!$M110/'Tabela '!$J110</f>
        <v>3.3769523005487546E-3</v>
      </c>
      <c r="BA110" s="18">
        <f t="shared" si="39"/>
        <v>4.5864045864045862E-2</v>
      </c>
      <c r="BB110" s="18">
        <f t="shared" si="40"/>
        <v>0.53175326648435128</v>
      </c>
      <c r="BC110" s="18">
        <f t="shared" si="41"/>
        <v>0.61197204497113344</v>
      </c>
      <c r="BD110" s="18">
        <f>'Tabela '!$BC110-'Tabela '!$BB110</f>
        <v>8.0218778486782161E-2</v>
      </c>
      <c r="BE110" s="18">
        <f t="shared" si="42"/>
        <v>0.21105951878429718</v>
      </c>
      <c r="BF110" s="18">
        <f t="shared" si="43"/>
        <v>0.24289935476089972</v>
      </c>
      <c r="BG110" s="18">
        <f t="shared" si="44"/>
        <v>0.34095157691611894</v>
      </c>
      <c r="BH110" s="16">
        <f t="shared" si="45"/>
        <v>4301.8928192430139</v>
      </c>
      <c r="BI110" s="37">
        <f t="shared" si="46"/>
        <v>1466.7371404450341</v>
      </c>
      <c r="BJ110" s="17">
        <f t="shared" si="47"/>
        <v>8.6970629460646195E-2</v>
      </c>
      <c r="BK110" s="17">
        <f t="shared" si="48"/>
        <v>0.15652635302440751</v>
      </c>
      <c r="BL110" s="18">
        <f>IFERROR('Tabela '!$J110/'Tabela '!$K110-1,"")</f>
        <v>0.30904641616671924</v>
      </c>
      <c r="BM110" s="17">
        <f t="shared" si="49"/>
        <v>0.96779286390906216</v>
      </c>
      <c r="BN110" s="19">
        <f>IFERROR('Tabela '!$J110/'Tabela '!$I110,"")</f>
        <v>67.442096915224596</v>
      </c>
      <c r="BO110" s="18">
        <f t="shared" si="50"/>
        <v>3.445761166818595E-2</v>
      </c>
      <c r="BP110" s="18">
        <f t="shared" si="51"/>
        <v>0.20829535095715587</v>
      </c>
      <c r="BQ110" s="18">
        <f t="shared" si="52"/>
        <v>5.5606198723792161E-2</v>
      </c>
      <c r="BR110" s="17">
        <v>0.50470000000000004</v>
      </c>
      <c r="BS110" s="18">
        <f t="shared" si="53"/>
        <v>1.1212397447584321E-2</v>
      </c>
      <c r="BT110" s="18">
        <f t="shared" si="54"/>
        <v>9.1157702825888785E-4</v>
      </c>
      <c r="BU110" s="18">
        <f t="shared" si="55"/>
        <v>9.7727272727272732E-3</v>
      </c>
      <c r="BV110" s="18">
        <f t="shared" si="56"/>
        <v>9.7727272727272732E-3</v>
      </c>
      <c r="BW110" s="18">
        <f t="shared" si="57"/>
        <v>0.12030312598673824</v>
      </c>
      <c r="BX110" s="18">
        <f t="shared" si="58"/>
        <v>6.0704136406694031E-2</v>
      </c>
      <c r="BY110" s="18">
        <f t="shared" si="59"/>
        <v>9.7331859804231133E-2</v>
      </c>
      <c r="BZ110" s="18">
        <f t="shared" si="60"/>
        <v>0.15803599621092518</v>
      </c>
      <c r="CA110" s="18">
        <f>IFERROR('Tabela '!$V110/'Tabela '!$K110,"")</f>
        <v>0.20176823492263973</v>
      </c>
      <c r="CB110" s="18">
        <f t="shared" si="61"/>
        <v>0.49297442374486894</v>
      </c>
      <c r="CC110" s="20">
        <f>IFERROR('Tabela '!$AJ110/'Tabela '!$K110,"")</f>
        <v>0.57230817808651724</v>
      </c>
      <c r="CD110" s="21">
        <f>IFERROR('Tabela '!$AJ110/'Tabela '!$AK110,"")</f>
        <v>4.3701024713682939</v>
      </c>
      <c r="CE110" s="20">
        <f t="shared" si="62"/>
        <v>0.77117241379310342</v>
      </c>
      <c r="CF110" s="18">
        <f t="shared" si="63"/>
        <v>0.13095989895800442</v>
      </c>
      <c r="CG110" s="18">
        <f t="shared" si="64"/>
        <v>0.13899776879937284</v>
      </c>
      <c r="CH110" s="18">
        <f t="shared" si="65"/>
        <v>0.38939119951778189</v>
      </c>
      <c r="CI110" s="18">
        <f t="shared" si="66"/>
        <v>8.0378698413684224E-3</v>
      </c>
      <c r="CJ110" s="17">
        <f t="shared" si="67"/>
        <v>5.4249547920433995E-2</v>
      </c>
      <c r="CK110" s="17">
        <f t="shared" si="68"/>
        <v>2.299349240780911E-2</v>
      </c>
      <c r="CL110" s="17">
        <f t="shared" si="69"/>
        <v>-3.1256055512624885E-2</v>
      </c>
      <c r="CM110" s="17">
        <f t="shared" si="70"/>
        <v>-0.41111111111111109</v>
      </c>
      <c r="CN110" s="17">
        <f>IFERROR('Tabela '!$AO110/'Tabela '!$AK110,"")</f>
        <v>9.0415913200723331E-3</v>
      </c>
      <c r="CO110" s="17">
        <f>IFERROR('Tabela '!$AP110/'Tabela '!$AL110,"")</f>
        <v>9.9783080260303688E-3</v>
      </c>
      <c r="CP110" s="17">
        <f>IFERROR('Tabela '!$CO110-'Tabela '!$CN110,"")</f>
        <v>9.3671670595803572E-4</v>
      </c>
      <c r="CQ110" s="17">
        <f t="shared" si="71"/>
        <v>-0.41111111111111109</v>
      </c>
      <c r="CR110" s="17">
        <f>IFERROR('Tabela '!$AQ110/'Tabela '!$AK110,"")</f>
        <v>4.5207956600361664E-2</v>
      </c>
      <c r="CS110" s="17">
        <f>IFERROR('Tabela '!$AR110/'Tabela '!$AL110,"")</f>
        <v>1.3015184381778741E-2</v>
      </c>
      <c r="CT110" s="17">
        <f>IFERROR('Tabela '!$CS110-'Tabela '!$CR110,"")</f>
        <v>-3.2192772218582924E-2</v>
      </c>
      <c r="CU110" s="17">
        <f t="shared" si="72"/>
        <v>-0.6</v>
      </c>
      <c r="CV110" s="21">
        <f>IFERROR('Tabela '!$AS110/'Tabela '!$K110,"")</f>
        <v>10.641064098515946</v>
      </c>
      <c r="CW110" s="21">
        <f>IFERROR('Tabela '!$AV110/'Tabela '!$J110,"")</f>
        <v>16.864740999819091</v>
      </c>
      <c r="CX110" s="17">
        <f>IFERROR('Tabela '!$AV110/'Tabela '!$AS110-1,"")</f>
        <v>1.0746730365501738</v>
      </c>
      <c r="CY110" s="20">
        <f>IFERROR('Tabela '!$CW110/'Tabela '!$CV110-1,"")</f>
        <v>0.58487354682612325</v>
      </c>
      <c r="CZ110" s="17">
        <f>IFERROR('Tabela '!$AU110/'Tabela '!$AT110,"")</f>
        <v>8.4433158741024944E-2</v>
      </c>
      <c r="DA110" s="17">
        <f t="shared" si="73"/>
        <v>6.2346956567884949E-2</v>
      </c>
      <c r="DB110" s="17">
        <f t="shared" si="74"/>
        <v>-2.2086202173139995E-2</v>
      </c>
      <c r="DC110" s="22">
        <f t="shared" si="75"/>
        <v>101.01904761904763</v>
      </c>
      <c r="DD110" s="22">
        <f t="shared" si="76"/>
        <v>216.42105263157896</v>
      </c>
      <c r="DE110" s="17">
        <f t="shared" si="77"/>
        <v>1.1423786675135088</v>
      </c>
      <c r="DH110" s="23"/>
      <c r="DQ110" s="23"/>
      <c r="DR110" s="23"/>
      <c r="DU110" s="23"/>
      <c r="DV110" s="23"/>
      <c r="DX110" s="23"/>
      <c r="EA110" s="23"/>
      <c r="EB110" s="23"/>
    </row>
    <row r="111" spans="1:132" ht="13.8" x14ac:dyDescent="0.25">
      <c r="A111" s="24" t="s">
        <v>133</v>
      </c>
      <c r="B111" s="24">
        <v>43</v>
      </c>
      <c r="C111" s="24">
        <v>4305504</v>
      </c>
      <c r="D111" s="24">
        <v>430550</v>
      </c>
      <c r="E111" s="55" t="s">
        <v>728</v>
      </c>
      <c r="F111" s="55" t="s">
        <v>729</v>
      </c>
      <c r="G111" s="55" t="s">
        <v>741</v>
      </c>
      <c r="H111" s="25" t="s">
        <v>236</v>
      </c>
      <c r="I111" s="26">
        <v>273.87299999999999</v>
      </c>
      <c r="J111" s="27">
        <v>4719</v>
      </c>
      <c r="K111" s="26">
        <v>4922</v>
      </c>
      <c r="L111" s="26">
        <v>520</v>
      </c>
      <c r="M111" s="26">
        <v>17</v>
      </c>
      <c r="N111" s="26">
        <v>1496</v>
      </c>
      <c r="O111" s="26">
        <v>1733</v>
      </c>
      <c r="P111" s="26">
        <v>2817</v>
      </c>
      <c r="Q111" s="28">
        <v>1073</v>
      </c>
      <c r="R111" s="28">
        <v>118</v>
      </c>
      <c r="S111" s="28">
        <v>4480597</v>
      </c>
      <c r="T111" s="26">
        <v>4398</v>
      </c>
      <c r="U111" s="29">
        <v>2494</v>
      </c>
      <c r="V111" s="28">
        <v>1147</v>
      </c>
      <c r="W111" s="28">
        <v>379</v>
      </c>
      <c r="X111" s="28">
        <v>105</v>
      </c>
      <c r="Y111" s="28">
        <v>899</v>
      </c>
      <c r="Z111" s="28">
        <v>1004</v>
      </c>
      <c r="AA111" s="26">
        <v>2512</v>
      </c>
      <c r="AB111" s="28">
        <v>120</v>
      </c>
      <c r="AC111" s="28">
        <v>6</v>
      </c>
      <c r="AD111" s="28">
        <v>1669</v>
      </c>
      <c r="AE111" s="28">
        <v>24</v>
      </c>
      <c r="AF111" s="28">
        <v>7</v>
      </c>
      <c r="AG111" s="30">
        <v>0.93406093678944979</v>
      </c>
      <c r="AH111" s="28">
        <v>747</v>
      </c>
      <c r="AI111" s="28">
        <v>255</v>
      </c>
      <c r="AJ111" s="26">
        <v>3336</v>
      </c>
      <c r="AK111" s="26">
        <v>507</v>
      </c>
      <c r="AL111" s="26">
        <v>603</v>
      </c>
      <c r="AM111" s="26">
        <v>16</v>
      </c>
      <c r="AN111" s="26">
        <v>71</v>
      </c>
      <c r="AO111" s="26">
        <v>3</v>
      </c>
      <c r="AP111" s="26">
        <v>9</v>
      </c>
      <c r="AQ111" s="26">
        <v>13</v>
      </c>
      <c r="AR111" s="26">
        <v>62</v>
      </c>
      <c r="AS111" s="26">
        <v>78476</v>
      </c>
      <c r="AT111" s="26">
        <v>74618</v>
      </c>
      <c r="AU111" s="26">
        <v>3833</v>
      </c>
      <c r="AV111" s="26">
        <v>148826</v>
      </c>
      <c r="AW111" s="26">
        <v>139089</v>
      </c>
      <c r="AX111" s="26">
        <v>10905</v>
      </c>
      <c r="AY111" s="31">
        <f>'Tabela '!$L111/'Tabela '!$J111</f>
        <v>0.11019283746556474</v>
      </c>
      <c r="AZ111" s="31">
        <f>'Tabela '!$M111/'Tabela '!$J111</f>
        <v>3.6024581479126932E-3</v>
      </c>
      <c r="BA111" s="31">
        <f t="shared" si="39"/>
        <v>3.2692307692307694E-2</v>
      </c>
      <c r="BB111" s="31">
        <f t="shared" si="40"/>
        <v>0.5310614128505502</v>
      </c>
      <c r="BC111" s="31">
        <f t="shared" si="41"/>
        <v>0.61519346822861198</v>
      </c>
      <c r="BD111" s="31">
        <f>'Tabela '!$BC111-'Tabela '!$BB111</f>
        <v>8.4132055378061787E-2</v>
      </c>
      <c r="BE111" s="31">
        <f t="shared" si="42"/>
        <v>0.317016317016317</v>
      </c>
      <c r="BF111" s="31">
        <f t="shared" si="43"/>
        <v>0.3672388217842763</v>
      </c>
      <c r="BG111" s="31">
        <f t="shared" si="44"/>
        <v>0.22737868192413646</v>
      </c>
      <c r="BH111" s="29">
        <f t="shared" si="45"/>
        <v>4175.7660764212487</v>
      </c>
      <c r="BI111" s="32">
        <f t="shared" si="46"/>
        <v>949.48018648018649</v>
      </c>
      <c r="BJ111" s="30">
        <f t="shared" si="47"/>
        <v>3.0106278472847487E-2</v>
      </c>
      <c r="BK111" s="30">
        <f t="shared" si="48"/>
        <v>0.10997204100652376</v>
      </c>
      <c r="BL111" s="31">
        <f>IFERROR('Tabela '!$J111/'Tabela '!$K111-1,"")</f>
        <v>-4.1243396993092207E-2</v>
      </c>
      <c r="BM111" s="30">
        <f t="shared" si="49"/>
        <v>0.50670459162941894</v>
      </c>
      <c r="BN111" s="33">
        <f>IFERROR('Tabela '!$J111/'Tabela '!$I111,"")</f>
        <v>17.2306141897887</v>
      </c>
      <c r="BO111" s="31">
        <f t="shared" si="50"/>
        <v>6.5939063210550208E-2</v>
      </c>
      <c r="BP111" s="31">
        <f t="shared" si="51"/>
        <v>0.169849931787176</v>
      </c>
      <c r="BQ111" s="31">
        <f t="shared" si="52"/>
        <v>5.7980900409276941E-2</v>
      </c>
      <c r="BR111" s="30">
        <v>0.45810000000000001</v>
      </c>
      <c r="BS111" s="31">
        <f t="shared" si="53"/>
        <v>2.7285129604365622E-2</v>
      </c>
      <c r="BT111" s="31">
        <f t="shared" si="54"/>
        <v>1.364256480218281E-3</v>
      </c>
      <c r="BU111" s="31">
        <f t="shared" si="55"/>
        <v>1.4379868184541641E-2</v>
      </c>
      <c r="BV111" s="31">
        <f t="shared" si="56"/>
        <v>4.1941282204913119E-3</v>
      </c>
      <c r="BW111" s="31">
        <f t="shared" si="57"/>
        <v>7.7001219016659891E-2</v>
      </c>
      <c r="BX111" s="31">
        <f t="shared" si="58"/>
        <v>2.1332791548151157E-2</v>
      </c>
      <c r="BY111" s="31">
        <f t="shared" si="59"/>
        <v>0.18264932954083707</v>
      </c>
      <c r="BZ111" s="31">
        <f t="shared" si="60"/>
        <v>0.20398212108898822</v>
      </c>
      <c r="CA111" s="31">
        <f>IFERROR('Tabela '!$V111/'Tabela '!$K111,"")</f>
        <v>0.23303535148313695</v>
      </c>
      <c r="CB111" s="31">
        <f t="shared" si="61"/>
        <v>0.51036164160910202</v>
      </c>
      <c r="CC111" s="34">
        <f>IFERROR('Tabela '!$AJ111/'Tabela '!$K111,"")</f>
        <v>0.67777326290125961</v>
      </c>
      <c r="CD111" s="35">
        <f>IFERROR('Tabela '!$AJ111/'Tabela '!$AK111,"")</f>
        <v>6.5798816568047336</v>
      </c>
      <c r="CE111" s="34">
        <f t="shared" si="62"/>
        <v>0.8480215827338129</v>
      </c>
      <c r="CF111" s="31">
        <f t="shared" si="63"/>
        <v>0.10300690776107274</v>
      </c>
      <c r="CG111" s="31">
        <f t="shared" si="64"/>
        <v>0.12778130959949141</v>
      </c>
      <c r="CH111" s="31">
        <f t="shared" si="65"/>
        <v>0.18934911242603558</v>
      </c>
      <c r="CI111" s="31">
        <f t="shared" si="66"/>
        <v>2.4774401838418669E-2</v>
      </c>
      <c r="CJ111" s="30">
        <f t="shared" si="67"/>
        <v>3.1558185404339252E-2</v>
      </c>
      <c r="CK111" s="30">
        <f t="shared" si="68"/>
        <v>0.11774461028192372</v>
      </c>
      <c r="CL111" s="30">
        <f t="shared" si="69"/>
        <v>8.6186424877584461E-2</v>
      </c>
      <c r="CM111" s="30">
        <f t="shared" si="70"/>
        <v>3.4375</v>
      </c>
      <c r="CN111" s="30">
        <f>IFERROR('Tabela '!$AO111/'Tabela '!$AK111,"")</f>
        <v>5.9171597633136093E-3</v>
      </c>
      <c r="CO111" s="30">
        <f>IFERROR('Tabela '!$AP111/'Tabela '!$AL111,"")</f>
        <v>1.4925373134328358E-2</v>
      </c>
      <c r="CP111" s="30">
        <f>IFERROR('Tabela '!$CO111-'Tabela '!$CN111,"")</f>
        <v>9.0082133710147477E-3</v>
      </c>
      <c r="CQ111" s="30">
        <f t="shared" si="71"/>
        <v>3.4375</v>
      </c>
      <c r="CR111" s="30">
        <f>IFERROR('Tabela '!$AQ111/'Tabela '!$AK111,"")</f>
        <v>2.564102564102564E-2</v>
      </c>
      <c r="CS111" s="30">
        <f>IFERROR('Tabela '!$AR111/'Tabela '!$AL111,"")</f>
        <v>0.10281923714759536</v>
      </c>
      <c r="CT111" s="30">
        <f>IFERROR('Tabela '!$CS111-'Tabela '!$CR111,"")</f>
        <v>7.7178211506569727E-2</v>
      </c>
      <c r="CU111" s="30">
        <f t="shared" si="72"/>
        <v>3.7692307692307692</v>
      </c>
      <c r="CV111" s="35">
        <f>IFERROR('Tabela '!$AS111/'Tabela '!$K111,"")</f>
        <v>15.94392523364486</v>
      </c>
      <c r="CW111" s="35">
        <f>IFERROR('Tabela '!$AV111/'Tabela '!$J111,"")</f>
        <v>31.537613901250264</v>
      </c>
      <c r="CX111" s="30">
        <f>IFERROR('Tabela '!$AV111/'Tabela '!$AS111-1,"")</f>
        <v>0.8964524185738314</v>
      </c>
      <c r="CY111" s="34">
        <f>IFERROR('Tabela '!$CW111/'Tabela '!$CV111-1,"")</f>
        <v>0.97803322827302352</v>
      </c>
      <c r="CZ111" s="30">
        <f>IFERROR('Tabela '!$AU111/'Tabela '!$AT111,"")</f>
        <v>5.1368302554343458E-2</v>
      </c>
      <c r="DA111" s="30">
        <f t="shared" si="73"/>
        <v>7.8403036904428097E-2</v>
      </c>
      <c r="DB111" s="30">
        <f t="shared" si="74"/>
        <v>2.703473435008464E-2</v>
      </c>
      <c r="DC111" s="36">
        <f t="shared" si="75"/>
        <v>201.73684210526315</v>
      </c>
      <c r="DD111" s="36">
        <f t="shared" si="76"/>
        <v>136.3125</v>
      </c>
      <c r="DE111" s="30">
        <f t="shared" si="77"/>
        <v>-0.32430537438038087</v>
      </c>
      <c r="DH111" s="23"/>
      <c r="DQ111" s="23"/>
      <c r="DR111" s="23"/>
      <c r="DU111" s="23"/>
      <c r="DV111" s="23"/>
      <c r="DX111" s="23"/>
      <c r="EA111" s="23"/>
      <c r="EB111" s="23"/>
    </row>
    <row r="112" spans="1:132" ht="13.8" x14ac:dyDescent="0.25">
      <c r="A112" s="11" t="s">
        <v>133</v>
      </c>
      <c r="B112" s="11">
        <v>43</v>
      </c>
      <c r="C112" s="11">
        <v>4305587</v>
      </c>
      <c r="D112" s="11">
        <v>430558</v>
      </c>
      <c r="E112" s="54" t="s">
        <v>764</v>
      </c>
      <c r="F112" s="54" t="s">
        <v>765</v>
      </c>
      <c r="G112" s="54" t="s">
        <v>756</v>
      </c>
      <c r="H112" s="12" t="s">
        <v>113</v>
      </c>
      <c r="I112" s="13">
        <v>58.372999999999998</v>
      </c>
      <c r="J112" s="14">
        <v>2469</v>
      </c>
      <c r="K112" s="13">
        <v>2420</v>
      </c>
      <c r="L112" s="13">
        <v>468</v>
      </c>
      <c r="M112" s="13">
        <v>2</v>
      </c>
      <c r="N112" s="13">
        <v>1152</v>
      </c>
      <c r="O112" s="13">
        <v>1370</v>
      </c>
      <c r="P112" s="13">
        <v>1762</v>
      </c>
      <c r="Q112" s="15">
        <v>314</v>
      </c>
      <c r="R112" s="15">
        <v>35</v>
      </c>
      <c r="S112" s="15">
        <v>1288532</v>
      </c>
      <c r="T112" s="13">
        <v>2218</v>
      </c>
      <c r="U112" s="16">
        <v>1105</v>
      </c>
      <c r="V112" s="15">
        <v>528</v>
      </c>
      <c r="W112" s="15">
        <v>1374</v>
      </c>
      <c r="X112" s="15">
        <v>13</v>
      </c>
      <c r="Y112" s="15">
        <v>38</v>
      </c>
      <c r="Z112" s="15">
        <v>51</v>
      </c>
      <c r="AA112" s="13">
        <v>1208</v>
      </c>
      <c r="AB112" s="15">
        <v>17</v>
      </c>
      <c r="AC112" s="15">
        <v>4</v>
      </c>
      <c r="AD112" s="15">
        <v>848</v>
      </c>
      <c r="AE112" s="15">
        <v>1</v>
      </c>
      <c r="AF112" s="15">
        <v>10</v>
      </c>
      <c r="AG112" s="17">
        <v>0.97204688908926962</v>
      </c>
      <c r="AH112" s="15">
        <v>492</v>
      </c>
      <c r="AI112" s="15">
        <v>68</v>
      </c>
      <c r="AJ112" s="13">
        <v>1903</v>
      </c>
      <c r="AK112" s="13">
        <v>320</v>
      </c>
      <c r="AL112" s="13">
        <v>359</v>
      </c>
      <c r="AM112" s="13">
        <v>145</v>
      </c>
      <c r="AN112" s="13">
        <v>140</v>
      </c>
      <c r="AO112" s="13">
        <v>32</v>
      </c>
      <c r="AP112" s="13">
        <v>1</v>
      </c>
      <c r="AQ112" s="13">
        <v>113</v>
      </c>
      <c r="AR112" s="13">
        <v>139</v>
      </c>
      <c r="AS112" s="13">
        <v>34201</v>
      </c>
      <c r="AT112" s="13">
        <v>32626</v>
      </c>
      <c r="AU112" s="13">
        <v>5634</v>
      </c>
      <c r="AV112" s="13">
        <v>58847</v>
      </c>
      <c r="AW112" s="13">
        <v>55765</v>
      </c>
      <c r="AX112" s="13">
        <v>5685</v>
      </c>
      <c r="AY112" s="18">
        <f>'Tabela '!$L112/'Tabela '!$J112</f>
        <v>0.18955042527339003</v>
      </c>
      <c r="AZ112" s="18">
        <f>'Tabela '!$M112/'Tabela '!$J112</f>
        <v>8.1004455245038481E-4</v>
      </c>
      <c r="BA112" s="18">
        <f t="shared" si="39"/>
        <v>4.2735042735042739E-3</v>
      </c>
      <c r="BB112" s="18">
        <f t="shared" si="40"/>
        <v>0.65380249716231553</v>
      </c>
      <c r="BC112" s="18">
        <f t="shared" si="41"/>
        <v>0.77752553916004541</v>
      </c>
      <c r="BD112" s="18">
        <f>'Tabela '!$BC112-'Tabela '!$BB112</f>
        <v>0.12372304199772988</v>
      </c>
      <c r="BE112" s="18">
        <f t="shared" si="42"/>
        <v>0.46658566221142161</v>
      </c>
      <c r="BF112" s="18">
        <f t="shared" si="43"/>
        <v>0.5548805184285136</v>
      </c>
      <c r="BG112" s="18">
        <f t="shared" si="44"/>
        <v>0.12717699473471042</v>
      </c>
      <c r="BH112" s="16">
        <f t="shared" si="45"/>
        <v>4103.6050955414012</v>
      </c>
      <c r="BI112" s="37">
        <f t="shared" si="46"/>
        <v>521.88416362899954</v>
      </c>
      <c r="BJ112" s="17">
        <f t="shared" si="47"/>
        <v>2.1896307373358029E-2</v>
      </c>
      <c r="BK112" s="17">
        <f t="shared" si="48"/>
        <v>0.11146496815286625</v>
      </c>
      <c r="BL112" s="18">
        <f>IFERROR('Tabela '!$J112/'Tabela '!$K112-1,"")</f>
        <v>2.0247933884297575E-2</v>
      </c>
      <c r="BM112" s="17">
        <f t="shared" si="49"/>
        <v>0.45661157024793386</v>
      </c>
      <c r="BN112" s="19">
        <f>IFERROR('Tabela '!$J112/'Tabela '!$I112,"")</f>
        <v>42.296952358110772</v>
      </c>
      <c r="BO112" s="18">
        <f t="shared" si="50"/>
        <v>2.7953110910730383E-2</v>
      </c>
      <c r="BP112" s="18">
        <f t="shared" si="51"/>
        <v>0.22182146077547341</v>
      </c>
      <c r="BQ112" s="18">
        <f t="shared" si="52"/>
        <v>3.0658250676284943E-2</v>
      </c>
      <c r="BR112" s="17">
        <v>0.47410000000000002</v>
      </c>
      <c r="BS112" s="18">
        <f t="shared" si="53"/>
        <v>7.6645626690712357E-3</v>
      </c>
      <c r="BT112" s="18">
        <f t="shared" si="54"/>
        <v>1.8034265103697023E-3</v>
      </c>
      <c r="BU112" s="18">
        <f t="shared" si="55"/>
        <v>1.1792452830188679E-3</v>
      </c>
      <c r="BV112" s="18">
        <f t="shared" si="56"/>
        <v>1.179245283018868E-2</v>
      </c>
      <c r="BW112" s="18">
        <f t="shared" si="57"/>
        <v>0.56776859504132227</v>
      </c>
      <c r="BX112" s="18">
        <f t="shared" si="58"/>
        <v>5.371900826446281E-3</v>
      </c>
      <c r="BY112" s="18">
        <f t="shared" si="59"/>
        <v>1.5702479338842976E-2</v>
      </c>
      <c r="BZ112" s="18">
        <f t="shared" si="60"/>
        <v>2.1074380165289258E-2</v>
      </c>
      <c r="CA112" s="18">
        <f>IFERROR('Tabela '!$V112/'Tabela '!$K112,"")</f>
        <v>0.21818181818181817</v>
      </c>
      <c r="CB112" s="18">
        <f t="shared" si="61"/>
        <v>0.49917355371900829</v>
      </c>
      <c r="CC112" s="20">
        <f>IFERROR('Tabela '!$AJ112/'Tabela '!$K112,"")</f>
        <v>0.78636363636363638</v>
      </c>
      <c r="CD112" s="21">
        <f>IFERROR('Tabela '!$AJ112/'Tabela '!$AK112,"")</f>
        <v>5.9468750000000004</v>
      </c>
      <c r="CE112" s="20">
        <f t="shared" si="62"/>
        <v>0.83184445612191282</v>
      </c>
      <c r="CF112" s="18">
        <f t="shared" si="63"/>
        <v>0.13223140495867769</v>
      </c>
      <c r="CG112" s="18">
        <f t="shared" si="64"/>
        <v>0.14540299716484406</v>
      </c>
      <c r="CH112" s="18">
        <f t="shared" si="65"/>
        <v>0.12187499999999996</v>
      </c>
      <c r="CI112" s="18">
        <f t="shared" si="66"/>
        <v>1.3171592206166371E-2</v>
      </c>
      <c r="CJ112" s="17">
        <f t="shared" si="67"/>
        <v>0.453125</v>
      </c>
      <c r="CK112" s="17">
        <f t="shared" si="68"/>
        <v>0.38997214484679665</v>
      </c>
      <c r="CL112" s="17">
        <f t="shared" si="69"/>
        <v>-6.3152855153203347E-2</v>
      </c>
      <c r="CM112" s="17">
        <f t="shared" si="70"/>
        <v>-3.4482758620689613E-2</v>
      </c>
      <c r="CN112" s="17">
        <f>IFERROR('Tabela '!$AO112/'Tabela '!$AK112,"")</f>
        <v>0.1</v>
      </c>
      <c r="CO112" s="17">
        <f>IFERROR('Tabela '!$AP112/'Tabela '!$AL112,"")</f>
        <v>2.7855153203342618E-3</v>
      </c>
      <c r="CP112" s="17">
        <f>IFERROR('Tabela '!$CO112-'Tabela '!$CN112,"")</f>
        <v>-9.7214484679665744E-2</v>
      </c>
      <c r="CQ112" s="17">
        <f t="shared" si="71"/>
        <v>-3.4482758620689613E-2</v>
      </c>
      <c r="CR112" s="17">
        <f>IFERROR('Tabela '!$AQ112/'Tabela '!$AK112,"")</f>
        <v>0.35312500000000002</v>
      </c>
      <c r="CS112" s="17">
        <f>IFERROR('Tabela '!$AR112/'Tabela '!$AL112,"")</f>
        <v>0.38718662952646238</v>
      </c>
      <c r="CT112" s="17">
        <f>IFERROR('Tabela '!$CS112-'Tabela '!$CR112,"")</f>
        <v>3.4061629526462356E-2</v>
      </c>
      <c r="CU112" s="17">
        <f t="shared" si="72"/>
        <v>0.23008849557522115</v>
      </c>
      <c r="CV112" s="21">
        <f>IFERROR('Tabela '!$AS112/'Tabela '!$K112,"")</f>
        <v>14.132644628099174</v>
      </c>
      <c r="CW112" s="21">
        <f>IFERROR('Tabela '!$AV112/'Tabela '!$J112,"")</f>
        <v>23.834345889023897</v>
      </c>
      <c r="CX112" s="17">
        <f>IFERROR('Tabela '!$AV112/'Tabela '!$AS112-1,"")</f>
        <v>0.72062220402912192</v>
      </c>
      <c r="CY112" s="20">
        <f>IFERROR('Tabela '!$CW112/'Tabela '!$CV112-1,"")</f>
        <v>0.68647457827074732</v>
      </c>
      <c r="CZ112" s="17">
        <f>IFERROR('Tabela '!$AU112/'Tabela '!$AT112,"")</f>
        <v>0.17268436216514435</v>
      </c>
      <c r="DA112" s="17">
        <f t="shared" si="73"/>
        <v>0.10194566484353985</v>
      </c>
      <c r="DB112" s="17">
        <f t="shared" si="74"/>
        <v>-7.0738697321604496E-2</v>
      </c>
      <c r="DC112" s="22">
        <f t="shared" si="75"/>
        <v>31.83050847457627</v>
      </c>
      <c r="DD112" s="22">
        <f t="shared" si="76"/>
        <v>40.319148936170215</v>
      </c>
      <c r="DE112" s="17">
        <f t="shared" si="77"/>
        <v>0.26668252781365442</v>
      </c>
      <c r="DH112" s="23"/>
      <c r="DQ112" s="23"/>
      <c r="DR112" s="23"/>
      <c r="DU112" s="23"/>
      <c r="DV112" s="23"/>
      <c r="DX112" s="23"/>
      <c r="EA112" s="23"/>
      <c r="EB112" s="23"/>
    </row>
    <row r="113" spans="1:132" ht="13.8" x14ac:dyDescent="0.25">
      <c r="A113" s="24" t="s">
        <v>133</v>
      </c>
      <c r="B113" s="24">
        <v>43</v>
      </c>
      <c r="C113" s="24">
        <v>4305603</v>
      </c>
      <c r="D113" s="24">
        <v>430560</v>
      </c>
      <c r="E113" s="55" t="s">
        <v>728</v>
      </c>
      <c r="F113" s="55" t="s">
        <v>791</v>
      </c>
      <c r="G113" s="55" t="s">
        <v>778</v>
      </c>
      <c r="H113" s="25" t="s">
        <v>129</v>
      </c>
      <c r="I113" s="26">
        <v>285.262</v>
      </c>
      <c r="J113" s="27">
        <v>3130</v>
      </c>
      <c r="K113" s="26">
        <v>3550</v>
      </c>
      <c r="L113" s="26">
        <v>366</v>
      </c>
      <c r="M113" s="26">
        <v>8</v>
      </c>
      <c r="N113" s="26">
        <v>1586</v>
      </c>
      <c r="O113" s="26">
        <v>1759</v>
      </c>
      <c r="P113" s="26">
        <v>2418</v>
      </c>
      <c r="Q113" s="28">
        <v>592</v>
      </c>
      <c r="R113" s="28">
        <v>55</v>
      </c>
      <c r="S113" s="28">
        <v>2413956</v>
      </c>
      <c r="T113" s="26">
        <v>3203</v>
      </c>
      <c r="U113" s="29">
        <v>1844</v>
      </c>
      <c r="V113" s="28">
        <v>799</v>
      </c>
      <c r="W113" s="28">
        <v>229</v>
      </c>
      <c r="X113" s="28">
        <v>278</v>
      </c>
      <c r="Y113" s="28">
        <v>316</v>
      </c>
      <c r="Z113" s="28">
        <v>594</v>
      </c>
      <c r="AA113" s="26">
        <v>1727</v>
      </c>
      <c r="AB113" s="28">
        <v>70</v>
      </c>
      <c r="AC113" s="28">
        <v>11</v>
      </c>
      <c r="AD113" s="28">
        <v>1246</v>
      </c>
      <c r="AE113" s="28">
        <v>14</v>
      </c>
      <c r="AF113" s="28">
        <v>18</v>
      </c>
      <c r="AG113" s="30">
        <v>0.95847642834842339</v>
      </c>
      <c r="AH113" s="28">
        <v>545</v>
      </c>
      <c r="AI113" s="28">
        <v>225</v>
      </c>
      <c r="AJ113" s="26">
        <v>2246</v>
      </c>
      <c r="AK113" s="26">
        <v>472</v>
      </c>
      <c r="AL113" s="26">
        <v>532</v>
      </c>
      <c r="AM113" s="26">
        <v>28</v>
      </c>
      <c r="AN113" s="26">
        <v>47</v>
      </c>
      <c r="AO113" s="26">
        <v>0</v>
      </c>
      <c r="AP113" s="26">
        <v>0</v>
      </c>
      <c r="AQ113" s="26">
        <v>28</v>
      </c>
      <c r="AR113" s="26">
        <v>47</v>
      </c>
      <c r="AS113" s="26">
        <v>86792</v>
      </c>
      <c r="AT113" s="26">
        <v>82033</v>
      </c>
      <c r="AU113" s="26">
        <v>3851</v>
      </c>
      <c r="AV113" s="26">
        <v>210617</v>
      </c>
      <c r="AW113" s="26">
        <v>197879</v>
      </c>
      <c r="AX113" s="26">
        <v>8169</v>
      </c>
      <c r="AY113" s="31">
        <f>'Tabela '!$L113/'Tabela '!$J113</f>
        <v>0.11693290734824281</v>
      </c>
      <c r="AZ113" s="31">
        <f>'Tabela '!$M113/'Tabela '!$J113</f>
        <v>2.5559105431309905E-3</v>
      </c>
      <c r="BA113" s="31">
        <f t="shared" si="39"/>
        <v>2.185792349726776E-2</v>
      </c>
      <c r="BB113" s="31">
        <f t="shared" si="40"/>
        <v>0.65591397849462363</v>
      </c>
      <c r="BC113" s="31">
        <f t="shared" si="41"/>
        <v>0.72746071133167911</v>
      </c>
      <c r="BD113" s="31">
        <f>'Tabela '!$BC113-'Tabela '!$BB113</f>
        <v>7.1546732837055482E-2</v>
      </c>
      <c r="BE113" s="31">
        <f t="shared" si="42"/>
        <v>0.5067092651757189</v>
      </c>
      <c r="BF113" s="31">
        <f t="shared" si="43"/>
        <v>0.56198083067092652</v>
      </c>
      <c r="BG113" s="31">
        <f t="shared" si="44"/>
        <v>0.18913738019169329</v>
      </c>
      <c r="BH113" s="29">
        <f t="shared" si="45"/>
        <v>4077.6283783783783</v>
      </c>
      <c r="BI113" s="32">
        <f t="shared" si="46"/>
        <v>771.23194888178909</v>
      </c>
      <c r="BJ113" s="30">
        <f t="shared" si="47"/>
        <v>1.1461354021755129E-2</v>
      </c>
      <c r="BK113" s="30">
        <f t="shared" si="48"/>
        <v>9.29054054054054E-2</v>
      </c>
      <c r="BL113" s="31">
        <f>IFERROR('Tabela '!$J113/'Tabela '!$K113-1,"")</f>
        <v>-0.11830985915492953</v>
      </c>
      <c r="BM113" s="30">
        <f t="shared" si="49"/>
        <v>0.5194366197183099</v>
      </c>
      <c r="BN113" s="33">
        <f>IFERROR('Tabela '!$J113/'Tabela '!$I113,"")</f>
        <v>10.972369260539434</v>
      </c>
      <c r="BO113" s="31">
        <f t="shared" si="50"/>
        <v>4.1523571651576607E-2</v>
      </c>
      <c r="BP113" s="31">
        <f t="shared" si="51"/>
        <v>0.17015298157976896</v>
      </c>
      <c r="BQ113" s="31">
        <f t="shared" si="52"/>
        <v>7.0246643771464251E-2</v>
      </c>
      <c r="BR113" s="30">
        <v>0.50760000000000005</v>
      </c>
      <c r="BS113" s="31">
        <f t="shared" si="53"/>
        <v>2.1854511395566656E-2</v>
      </c>
      <c r="BT113" s="31">
        <f t="shared" si="54"/>
        <v>3.4342803621604744E-3</v>
      </c>
      <c r="BU113" s="31">
        <f t="shared" si="55"/>
        <v>1.1235955056179775E-2</v>
      </c>
      <c r="BV113" s="31">
        <f t="shared" si="56"/>
        <v>1.4446227929373997E-2</v>
      </c>
      <c r="BW113" s="31">
        <f t="shared" si="57"/>
        <v>6.4507042253521121E-2</v>
      </c>
      <c r="BX113" s="31">
        <f t="shared" si="58"/>
        <v>7.8309859154929579E-2</v>
      </c>
      <c r="BY113" s="31">
        <f t="shared" si="59"/>
        <v>8.9014084507042249E-2</v>
      </c>
      <c r="BZ113" s="31">
        <f t="shared" si="60"/>
        <v>0.16732394366197184</v>
      </c>
      <c r="CA113" s="31">
        <f>IFERROR('Tabela '!$V113/'Tabela '!$K113,"")</f>
        <v>0.22507042253521126</v>
      </c>
      <c r="CB113" s="31">
        <f t="shared" si="61"/>
        <v>0.48647887323943662</v>
      </c>
      <c r="CC113" s="34">
        <f>IFERROR('Tabela '!$AJ113/'Tabela '!$K113,"")</f>
        <v>0.63267605633802815</v>
      </c>
      <c r="CD113" s="35">
        <f>IFERROR('Tabela '!$AJ113/'Tabela '!$AK113,"")</f>
        <v>4.7584745762711869</v>
      </c>
      <c r="CE113" s="34">
        <f t="shared" si="62"/>
        <v>0.78984861976847731</v>
      </c>
      <c r="CF113" s="31">
        <f t="shared" si="63"/>
        <v>0.13295774647887323</v>
      </c>
      <c r="CG113" s="31">
        <f t="shared" si="64"/>
        <v>0.16996805111821087</v>
      </c>
      <c r="CH113" s="31">
        <f t="shared" si="65"/>
        <v>0.12711864406779672</v>
      </c>
      <c r="CI113" s="31">
        <f t="shared" si="66"/>
        <v>3.7010304639337632E-2</v>
      </c>
      <c r="CJ113" s="30">
        <f t="shared" si="67"/>
        <v>5.9322033898305086E-2</v>
      </c>
      <c r="CK113" s="30">
        <f t="shared" si="68"/>
        <v>8.834586466165413E-2</v>
      </c>
      <c r="CL113" s="30">
        <f t="shared" si="69"/>
        <v>2.9023830763349044E-2</v>
      </c>
      <c r="CM113" s="30">
        <f t="shared" si="70"/>
        <v>0.6785714285714286</v>
      </c>
      <c r="CN113" s="30">
        <f>IFERROR('Tabela '!$AO113/'Tabela '!$AK113,"")</f>
        <v>0</v>
      </c>
      <c r="CO113" s="30">
        <f>IFERROR('Tabela '!$AP113/'Tabela '!$AL113,"")</f>
        <v>0</v>
      </c>
      <c r="CP113" s="30">
        <f>IFERROR('Tabela '!$CO113-'Tabela '!$CN113,"")</f>
        <v>0</v>
      </c>
      <c r="CQ113" s="30">
        <f t="shared" si="71"/>
        <v>0.6785714285714286</v>
      </c>
      <c r="CR113" s="30">
        <f>IFERROR('Tabela '!$AQ113/'Tabela '!$AK113,"")</f>
        <v>5.9322033898305086E-2</v>
      </c>
      <c r="CS113" s="30">
        <f>IFERROR('Tabela '!$AR113/'Tabela '!$AL113,"")</f>
        <v>8.834586466165413E-2</v>
      </c>
      <c r="CT113" s="30">
        <f>IFERROR('Tabela '!$CS113-'Tabela '!$CR113,"")</f>
        <v>2.9023830763349044E-2</v>
      </c>
      <c r="CU113" s="30">
        <f t="shared" si="72"/>
        <v>0.6785714285714286</v>
      </c>
      <c r="CV113" s="35">
        <f>IFERROR('Tabela '!$AS113/'Tabela '!$K113,"")</f>
        <v>24.448450704225351</v>
      </c>
      <c r="CW113" s="35">
        <f>IFERROR('Tabela '!$AV113/'Tabela '!$J113,"")</f>
        <v>67.289776357827478</v>
      </c>
      <c r="CX113" s="30">
        <f>IFERROR('Tabela '!$AV113/'Tabela '!$AS113-1,"")</f>
        <v>1.4266867914093466</v>
      </c>
      <c r="CY113" s="34">
        <f>IFERROR('Tabela '!$CW113/'Tabela '!$CV113-1,"")</f>
        <v>1.7523124950489395</v>
      </c>
      <c r="CZ113" s="30">
        <f>IFERROR('Tabela '!$AU113/'Tabela '!$AT113,"")</f>
        <v>4.6944522326380848E-2</v>
      </c>
      <c r="DA113" s="30">
        <f t="shared" si="73"/>
        <v>4.128280413788224E-2</v>
      </c>
      <c r="DB113" s="30">
        <f t="shared" si="74"/>
        <v>-5.6617181884986087E-3</v>
      </c>
      <c r="DC113" s="36">
        <f t="shared" si="75"/>
        <v>137.53571428571428</v>
      </c>
      <c r="DD113" s="36">
        <f t="shared" si="76"/>
        <v>173.80851063829786</v>
      </c>
      <c r="DE113" s="30">
        <f t="shared" si="77"/>
        <v>0.26373365304397312</v>
      </c>
      <c r="DH113" s="23"/>
      <c r="DQ113" s="23"/>
      <c r="DR113" s="23"/>
      <c r="DU113" s="23"/>
      <c r="DV113" s="23"/>
      <c r="DX113" s="23"/>
      <c r="EA113" s="23"/>
      <c r="EB113" s="23"/>
    </row>
    <row r="114" spans="1:132" ht="13.8" x14ac:dyDescent="0.25">
      <c r="A114" s="11" t="s">
        <v>133</v>
      </c>
      <c r="B114" s="11">
        <v>43</v>
      </c>
      <c r="C114" s="11">
        <v>4305702</v>
      </c>
      <c r="D114" s="11">
        <v>430570</v>
      </c>
      <c r="E114" s="54" t="s">
        <v>728</v>
      </c>
      <c r="F114" s="54" t="s">
        <v>734</v>
      </c>
      <c r="G114" s="54" t="s">
        <v>735</v>
      </c>
      <c r="H114" s="12" t="s">
        <v>237</v>
      </c>
      <c r="I114" s="13">
        <v>465.18799999999999</v>
      </c>
      <c r="J114" s="14">
        <v>6759</v>
      </c>
      <c r="K114" s="13">
        <v>6552</v>
      </c>
      <c r="L114" s="13">
        <v>726</v>
      </c>
      <c r="M114" s="13">
        <v>5</v>
      </c>
      <c r="N114" s="13">
        <v>2296</v>
      </c>
      <c r="O114" s="13">
        <v>2672</v>
      </c>
      <c r="P114" s="13">
        <v>4299</v>
      </c>
      <c r="Q114" s="15">
        <v>1602</v>
      </c>
      <c r="R114" s="15">
        <v>281</v>
      </c>
      <c r="S114" s="15">
        <v>6985536</v>
      </c>
      <c r="T114" s="13">
        <v>5645</v>
      </c>
      <c r="U114" s="16">
        <v>4034</v>
      </c>
      <c r="V114" s="15">
        <v>1671</v>
      </c>
      <c r="W114" s="15">
        <v>3506</v>
      </c>
      <c r="X114" s="15">
        <v>221</v>
      </c>
      <c r="Y114" s="15">
        <v>1234</v>
      </c>
      <c r="Z114" s="15">
        <v>1455</v>
      </c>
      <c r="AA114" s="13">
        <v>3219</v>
      </c>
      <c r="AB114" s="15">
        <v>119</v>
      </c>
      <c r="AC114" s="15">
        <v>4</v>
      </c>
      <c r="AD114" s="15">
        <v>2139</v>
      </c>
      <c r="AE114" s="15">
        <v>23</v>
      </c>
      <c r="AF114" s="15">
        <v>12</v>
      </c>
      <c r="AG114" s="17">
        <v>0.94968999114260411</v>
      </c>
      <c r="AH114" s="15">
        <v>1147</v>
      </c>
      <c r="AI114" s="15">
        <v>278</v>
      </c>
      <c r="AJ114" s="13">
        <v>3811</v>
      </c>
      <c r="AK114" s="13">
        <v>1505</v>
      </c>
      <c r="AL114" s="13">
        <v>1820</v>
      </c>
      <c r="AM114" s="13">
        <v>470</v>
      </c>
      <c r="AN114" s="13">
        <v>529</v>
      </c>
      <c r="AO114" s="13">
        <v>39</v>
      </c>
      <c r="AP114" s="13">
        <v>22</v>
      </c>
      <c r="AQ114" s="13">
        <v>431</v>
      </c>
      <c r="AR114" s="13">
        <v>507</v>
      </c>
      <c r="AS114" s="13">
        <v>167682</v>
      </c>
      <c r="AT114" s="13">
        <v>155559</v>
      </c>
      <c r="AU114" s="13">
        <v>30269</v>
      </c>
      <c r="AV114" s="13">
        <v>387529</v>
      </c>
      <c r="AW114" s="13">
        <v>358315</v>
      </c>
      <c r="AX114" s="13">
        <v>45869</v>
      </c>
      <c r="AY114" s="18">
        <f>'Tabela '!$L114/'Tabela '!$J114</f>
        <v>0.10741233910341766</v>
      </c>
      <c r="AZ114" s="18">
        <f>'Tabela '!$M114/'Tabela '!$J114</f>
        <v>7.3975440153868915E-4</v>
      </c>
      <c r="BA114" s="18">
        <f t="shared" si="39"/>
        <v>6.8870523415977963E-3</v>
      </c>
      <c r="BB114" s="18">
        <f t="shared" si="40"/>
        <v>0.53407769248662484</v>
      </c>
      <c r="BC114" s="18">
        <f t="shared" si="41"/>
        <v>0.62153989299837176</v>
      </c>
      <c r="BD114" s="18">
        <f>'Tabela '!$BC114-'Tabela '!$BB114</f>
        <v>8.7462200511746913E-2</v>
      </c>
      <c r="BE114" s="18">
        <f t="shared" si="42"/>
        <v>0.33969522118656609</v>
      </c>
      <c r="BF114" s="18">
        <f t="shared" si="43"/>
        <v>0.39532475218227547</v>
      </c>
      <c r="BG114" s="18">
        <f t="shared" si="44"/>
        <v>0.23701731025299599</v>
      </c>
      <c r="BH114" s="16">
        <f t="shared" si="45"/>
        <v>4360.5093632958806</v>
      </c>
      <c r="BI114" s="37">
        <f t="shared" si="46"/>
        <v>1033.5162006213936</v>
      </c>
      <c r="BJ114" s="17">
        <f t="shared" si="47"/>
        <v>1.8025840646764501E-2</v>
      </c>
      <c r="BK114" s="17">
        <f t="shared" si="48"/>
        <v>0.17540574282147317</v>
      </c>
      <c r="BL114" s="18">
        <f>IFERROR('Tabela '!$J114/'Tabela '!$K114-1,"")</f>
        <v>3.1593406593406703E-2</v>
      </c>
      <c r="BM114" s="17">
        <f t="shared" si="49"/>
        <v>0.61568986568986572</v>
      </c>
      <c r="BN114" s="19">
        <f>IFERROR('Tabela '!$J114/'Tabela '!$I114,"")</f>
        <v>14.529609534209825</v>
      </c>
      <c r="BO114" s="18">
        <f t="shared" si="50"/>
        <v>5.0310008857395894E-2</v>
      </c>
      <c r="BP114" s="18">
        <f t="shared" si="51"/>
        <v>0.20318866253321524</v>
      </c>
      <c r="BQ114" s="18">
        <f t="shared" si="52"/>
        <v>4.9247121346324182E-2</v>
      </c>
      <c r="BR114" s="17">
        <v>0.50280000000000002</v>
      </c>
      <c r="BS114" s="18">
        <f t="shared" si="53"/>
        <v>2.1080602302922941E-2</v>
      </c>
      <c r="BT114" s="18">
        <f t="shared" si="54"/>
        <v>7.0859167404782998E-4</v>
      </c>
      <c r="BU114" s="18">
        <f t="shared" si="55"/>
        <v>1.0752688172043012E-2</v>
      </c>
      <c r="BV114" s="18">
        <f t="shared" si="56"/>
        <v>5.6100981767180924E-3</v>
      </c>
      <c r="BW114" s="18">
        <f t="shared" si="57"/>
        <v>0.53510378510378509</v>
      </c>
      <c r="BX114" s="18">
        <f t="shared" si="58"/>
        <v>3.3730158730158728E-2</v>
      </c>
      <c r="BY114" s="18">
        <f t="shared" si="59"/>
        <v>0.18833943833943834</v>
      </c>
      <c r="BZ114" s="18">
        <f t="shared" si="60"/>
        <v>0.22206959706959706</v>
      </c>
      <c r="CA114" s="18">
        <f>IFERROR('Tabela '!$V114/'Tabela '!$K114,"")</f>
        <v>0.25503663003663002</v>
      </c>
      <c r="CB114" s="18">
        <f t="shared" si="61"/>
        <v>0.49130036630036628</v>
      </c>
      <c r="CC114" s="20">
        <f>IFERROR('Tabela '!$AJ114/'Tabela '!$K114,"")</f>
        <v>0.5816544566544567</v>
      </c>
      <c r="CD114" s="21">
        <f>IFERROR('Tabela '!$AJ114/'Tabela '!$AK114,"")</f>
        <v>2.5322259136212626</v>
      </c>
      <c r="CE114" s="20">
        <f t="shared" si="62"/>
        <v>0.60509052742062452</v>
      </c>
      <c r="CF114" s="18">
        <f t="shared" si="63"/>
        <v>0.22970085470085469</v>
      </c>
      <c r="CG114" s="18">
        <f t="shared" si="64"/>
        <v>0.26927060216008286</v>
      </c>
      <c r="CH114" s="18">
        <f t="shared" si="65"/>
        <v>0.20930232558139528</v>
      </c>
      <c r="CI114" s="18">
        <f t="shared" si="66"/>
        <v>3.9569747459228172E-2</v>
      </c>
      <c r="CJ114" s="17">
        <f t="shared" si="67"/>
        <v>0.31229235880398676</v>
      </c>
      <c r="CK114" s="17">
        <f t="shared" si="68"/>
        <v>0.29065934065934068</v>
      </c>
      <c r="CL114" s="17">
        <f t="shared" si="69"/>
        <v>-2.1633018144646077E-2</v>
      </c>
      <c r="CM114" s="17">
        <f t="shared" si="70"/>
        <v>0.12553191489361692</v>
      </c>
      <c r="CN114" s="17">
        <f>IFERROR('Tabela '!$AO114/'Tabela '!$AK114,"")</f>
        <v>2.5913621262458473E-2</v>
      </c>
      <c r="CO114" s="17">
        <f>IFERROR('Tabela '!$AP114/'Tabela '!$AL114,"")</f>
        <v>1.2087912087912088E-2</v>
      </c>
      <c r="CP114" s="17">
        <f>IFERROR('Tabela '!$CO114-'Tabela '!$CN114,"")</f>
        <v>-1.3825709174546385E-2</v>
      </c>
      <c r="CQ114" s="17">
        <f t="shared" si="71"/>
        <v>0.12553191489361692</v>
      </c>
      <c r="CR114" s="17">
        <f>IFERROR('Tabela '!$AQ114/'Tabela '!$AK114,"")</f>
        <v>0.28637873754152826</v>
      </c>
      <c r="CS114" s="17">
        <f>IFERROR('Tabela '!$AR114/'Tabela '!$AL114,"")</f>
        <v>0.27857142857142858</v>
      </c>
      <c r="CT114" s="17">
        <f>IFERROR('Tabela '!$CS114-'Tabela '!$CR114,"")</f>
        <v>-7.8073089700996801E-3</v>
      </c>
      <c r="CU114" s="17">
        <f t="shared" si="72"/>
        <v>0.17633410672853822</v>
      </c>
      <c r="CV114" s="21">
        <f>IFERROR('Tabela '!$AS114/'Tabela '!$K114,"")</f>
        <v>25.592490842490843</v>
      </c>
      <c r="CW114" s="21">
        <f>IFERROR('Tabela '!$AV114/'Tabela '!$J114,"")</f>
        <v>57.335256694777335</v>
      </c>
      <c r="CX114" s="17">
        <f>IFERROR('Tabela '!$AV114/'Tabela '!$AS114-1,"")</f>
        <v>1.3110948104149522</v>
      </c>
      <c r="CY114" s="20">
        <f>IFERROR('Tabela '!$CW114/'Tabela '!$CV114-1,"")</f>
        <v>1.2403156084981162</v>
      </c>
      <c r="CZ114" s="17">
        <f>IFERROR('Tabela '!$AU114/'Tabela '!$AT114,"")</f>
        <v>0.19458211996734359</v>
      </c>
      <c r="DA114" s="17">
        <f t="shared" si="73"/>
        <v>0.12801306113336031</v>
      </c>
      <c r="DB114" s="17">
        <f t="shared" si="74"/>
        <v>-6.6569058833983286E-2</v>
      </c>
      <c r="DC114" s="22">
        <f t="shared" si="75"/>
        <v>59.467583497053042</v>
      </c>
      <c r="DD114" s="22">
        <f t="shared" si="76"/>
        <v>83.246823956442825</v>
      </c>
      <c r="DE114" s="17">
        <f t="shared" si="77"/>
        <v>0.39986895483264728</v>
      </c>
      <c r="DH114" s="23"/>
      <c r="DQ114" s="23"/>
      <c r="DR114" s="23"/>
      <c r="DU114" s="23"/>
      <c r="DV114" s="23"/>
      <c r="DX114" s="23"/>
      <c r="EA114" s="23"/>
      <c r="EB114" s="23"/>
    </row>
    <row r="115" spans="1:132" ht="13.8" x14ac:dyDescent="0.25">
      <c r="A115" s="24" t="s">
        <v>133</v>
      </c>
      <c r="B115" s="24">
        <v>43</v>
      </c>
      <c r="C115" s="24">
        <v>4305801</v>
      </c>
      <c r="D115" s="24">
        <v>430580</v>
      </c>
      <c r="E115" s="55" t="s">
        <v>728</v>
      </c>
      <c r="F115" s="55" t="s">
        <v>742</v>
      </c>
      <c r="G115" s="55" t="s">
        <v>776</v>
      </c>
      <c r="H115" s="25" t="s">
        <v>238</v>
      </c>
      <c r="I115" s="26">
        <v>202.999</v>
      </c>
      <c r="J115" s="27">
        <v>9907</v>
      </c>
      <c r="K115" s="26">
        <v>9752</v>
      </c>
      <c r="L115" s="26">
        <v>873</v>
      </c>
      <c r="M115" s="26">
        <v>9</v>
      </c>
      <c r="N115" s="26">
        <v>2862</v>
      </c>
      <c r="O115" s="26">
        <v>3364</v>
      </c>
      <c r="P115" s="26">
        <v>6184</v>
      </c>
      <c r="Q115" s="28">
        <v>2343</v>
      </c>
      <c r="R115" s="28">
        <v>354</v>
      </c>
      <c r="S115" s="28">
        <v>10087848</v>
      </c>
      <c r="T115" s="26">
        <v>8554</v>
      </c>
      <c r="U115" s="29">
        <v>6510</v>
      </c>
      <c r="V115" s="28">
        <v>2471</v>
      </c>
      <c r="W115" s="28">
        <v>1258</v>
      </c>
      <c r="X115" s="28">
        <v>226</v>
      </c>
      <c r="Y115" s="28">
        <v>1176</v>
      </c>
      <c r="Z115" s="28">
        <v>1402</v>
      </c>
      <c r="AA115" s="26">
        <v>4776</v>
      </c>
      <c r="AB115" s="28">
        <v>126</v>
      </c>
      <c r="AC115" s="28">
        <v>5</v>
      </c>
      <c r="AD115" s="28">
        <v>3063</v>
      </c>
      <c r="AE115" s="28">
        <v>56</v>
      </c>
      <c r="AF115" s="28">
        <v>17</v>
      </c>
      <c r="AG115" s="30">
        <v>0.92307692307692313</v>
      </c>
      <c r="AH115" s="28">
        <v>1268</v>
      </c>
      <c r="AI115" s="28">
        <v>547</v>
      </c>
      <c r="AJ115" s="26">
        <v>5695</v>
      </c>
      <c r="AK115" s="26">
        <v>1447</v>
      </c>
      <c r="AL115" s="26">
        <v>2076</v>
      </c>
      <c r="AM115" s="26">
        <v>454</v>
      </c>
      <c r="AN115" s="26">
        <v>565</v>
      </c>
      <c r="AO115" s="26">
        <v>27</v>
      </c>
      <c r="AP115" s="26">
        <v>56</v>
      </c>
      <c r="AQ115" s="26">
        <v>427</v>
      </c>
      <c r="AR115" s="26">
        <v>509</v>
      </c>
      <c r="AS115" s="26">
        <v>133239</v>
      </c>
      <c r="AT115" s="26">
        <v>123912</v>
      </c>
      <c r="AU115" s="26">
        <v>8723</v>
      </c>
      <c r="AV115" s="26">
        <v>303825</v>
      </c>
      <c r="AW115" s="26">
        <v>279662</v>
      </c>
      <c r="AX115" s="26">
        <v>28671</v>
      </c>
      <c r="AY115" s="31">
        <f>'Tabela '!$L115/'Tabela '!$J115</f>
        <v>8.8119511456545882E-2</v>
      </c>
      <c r="AZ115" s="31">
        <f>'Tabela '!$M115/'Tabela '!$J115</f>
        <v>9.0844857171696778E-4</v>
      </c>
      <c r="BA115" s="31">
        <f t="shared" si="39"/>
        <v>1.0309278350515464E-2</v>
      </c>
      <c r="BB115" s="31">
        <f t="shared" si="40"/>
        <v>0.4628072445019405</v>
      </c>
      <c r="BC115" s="31">
        <f t="shared" si="41"/>
        <v>0.54398447606727041</v>
      </c>
      <c r="BD115" s="31">
        <f>'Tabela '!$BC115-'Tabela '!$BB115</f>
        <v>8.117723156532991E-2</v>
      </c>
      <c r="BE115" s="31">
        <f t="shared" si="42"/>
        <v>0.28888664580599577</v>
      </c>
      <c r="BF115" s="31">
        <f t="shared" si="43"/>
        <v>0.33955788836176443</v>
      </c>
      <c r="BG115" s="31">
        <f t="shared" si="44"/>
        <v>0.23649944483698396</v>
      </c>
      <c r="BH115" s="29">
        <f t="shared" si="45"/>
        <v>4305.5262483994875</v>
      </c>
      <c r="BI115" s="32">
        <f t="shared" si="46"/>
        <v>1018.2545674775412</v>
      </c>
      <c r="BJ115" s="30">
        <f t="shared" si="47"/>
        <v>3.3202823994075537E-2</v>
      </c>
      <c r="BK115" s="30">
        <f t="shared" si="48"/>
        <v>0.15108834827144688</v>
      </c>
      <c r="BL115" s="31">
        <f>IFERROR('Tabela '!$J115/'Tabela '!$K115-1,"")</f>
        <v>1.5894175553732515E-2</v>
      </c>
      <c r="BM115" s="30">
        <f t="shared" si="49"/>
        <v>0.66755537325676784</v>
      </c>
      <c r="BN115" s="33">
        <f>IFERROR('Tabela '!$J115/'Tabela '!$I115,"")</f>
        <v>48.80319607485751</v>
      </c>
      <c r="BO115" s="31">
        <f t="shared" si="50"/>
        <v>7.6923076923076872E-2</v>
      </c>
      <c r="BP115" s="31">
        <f t="shared" si="51"/>
        <v>0.14823474397942482</v>
      </c>
      <c r="BQ115" s="31">
        <f t="shared" si="52"/>
        <v>6.3946691606266079E-2</v>
      </c>
      <c r="BR115" s="30">
        <v>0.46739999999999998</v>
      </c>
      <c r="BS115" s="31">
        <f t="shared" si="53"/>
        <v>1.4729950900163666E-2</v>
      </c>
      <c r="BT115" s="31">
        <f t="shared" si="54"/>
        <v>5.8452186111760578E-4</v>
      </c>
      <c r="BU115" s="31">
        <f t="shared" si="55"/>
        <v>1.8282729350310153E-2</v>
      </c>
      <c r="BV115" s="31">
        <f t="shared" si="56"/>
        <v>5.5501142670584397E-3</v>
      </c>
      <c r="BW115" s="31">
        <f t="shared" si="57"/>
        <v>0.12899917965545529</v>
      </c>
      <c r="BX115" s="31">
        <f t="shared" si="58"/>
        <v>2.3174733388022971E-2</v>
      </c>
      <c r="BY115" s="31">
        <f t="shared" si="59"/>
        <v>0.12059064807219032</v>
      </c>
      <c r="BZ115" s="31">
        <f t="shared" si="60"/>
        <v>0.14376538146021328</v>
      </c>
      <c r="CA115" s="31">
        <f>IFERROR('Tabela '!$V115/'Tabela '!$K115,"")</f>
        <v>0.25338392124692372</v>
      </c>
      <c r="CB115" s="31">
        <f t="shared" si="61"/>
        <v>0.48974569319114025</v>
      </c>
      <c r="CC115" s="34">
        <f>IFERROR('Tabela '!$AJ115/'Tabela '!$K115,"")</f>
        <v>0.58398277276456112</v>
      </c>
      <c r="CD115" s="35">
        <f>IFERROR('Tabela '!$AJ115/'Tabela '!$AK115,"")</f>
        <v>3.9357290946786456</v>
      </c>
      <c r="CE115" s="34">
        <f t="shared" si="62"/>
        <v>0.74591747146619847</v>
      </c>
      <c r="CF115" s="31">
        <f t="shared" si="63"/>
        <v>0.14837981952420015</v>
      </c>
      <c r="CG115" s="31">
        <f t="shared" si="64"/>
        <v>0.20954880387604724</v>
      </c>
      <c r="CH115" s="31">
        <f t="shared" si="65"/>
        <v>0.43469246717346244</v>
      </c>
      <c r="CI115" s="31">
        <f t="shared" si="66"/>
        <v>6.1168984351847089E-2</v>
      </c>
      <c r="CJ115" s="30">
        <f t="shared" si="67"/>
        <v>0.31375259156876301</v>
      </c>
      <c r="CK115" s="30">
        <f t="shared" si="68"/>
        <v>0.27215799614643549</v>
      </c>
      <c r="CL115" s="30">
        <f t="shared" si="69"/>
        <v>-4.1594595422327518E-2</v>
      </c>
      <c r="CM115" s="30">
        <f t="shared" si="70"/>
        <v>0.24449339207048459</v>
      </c>
      <c r="CN115" s="30">
        <f>IFERROR('Tabela '!$AO115/'Tabela '!$AK115,"")</f>
        <v>1.8659295093296474E-2</v>
      </c>
      <c r="CO115" s="30">
        <f>IFERROR('Tabela '!$AP115/'Tabela '!$AL115,"")</f>
        <v>2.6974951830443159E-2</v>
      </c>
      <c r="CP115" s="30">
        <f>IFERROR('Tabela '!$CO115-'Tabela '!$CN115,"")</f>
        <v>8.3156567371466851E-3</v>
      </c>
      <c r="CQ115" s="30">
        <f t="shared" si="71"/>
        <v>0.24449339207048459</v>
      </c>
      <c r="CR115" s="30">
        <f>IFERROR('Tabela '!$AQ115/'Tabela '!$AK115,"")</f>
        <v>0.2950932964754665</v>
      </c>
      <c r="CS115" s="30">
        <f>IFERROR('Tabela '!$AR115/'Tabela '!$AL115,"")</f>
        <v>0.2451830443159923</v>
      </c>
      <c r="CT115" s="30">
        <f>IFERROR('Tabela '!$CS115-'Tabela '!$CR115,"")</f>
        <v>-4.99102521594742E-2</v>
      </c>
      <c r="CU115" s="30">
        <f t="shared" si="72"/>
        <v>0.19203747072599531</v>
      </c>
      <c r="CV115" s="35">
        <f>IFERROR('Tabela '!$AS115/'Tabela '!$K115,"")</f>
        <v>13.662735849056604</v>
      </c>
      <c r="CW115" s="35">
        <f>IFERROR('Tabela '!$AV115/'Tabela '!$J115,"")</f>
        <v>30.667709700211972</v>
      </c>
      <c r="CX115" s="30">
        <f>IFERROR('Tabela '!$AV115/'Tabela '!$AS115-1,"")</f>
        <v>1.2803008128250739</v>
      </c>
      <c r="CY115" s="34">
        <f>IFERROR('Tabela '!$CW115/'Tabela '!$CV115-1,"")</f>
        <v>1.2446243592076431</v>
      </c>
      <c r="CZ115" s="30">
        <f>IFERROR('Tabela '!$AU115/'Tabela '!$AT115,"")</f>
        <v>7.0396733165472264E-2</v>
      </c>
      <c r="DA115" s="30">
        <f t="shared" si="73"/>
        <v>0.10252018508056153</v>
      </c>
      <c r="DB115" s="30">
        <f t="shared" si="74"/>
        <v>3.2123451915089266E-2</v>
      </c>
      <c r="DC115" s="36">
        <f t="shared" si="75"/>
        <v>18.135135135135137</v>
      </c>
      <c r="DD115" s="36">
        <f t="shared" si="76"/>
        <v>46.169082125603865</v>
      </c>
      <c r="DE115" s="30">
        <f t="shared" si="77"/>
        <v>1.5458361231704068</v>
      </c>
      <c r="DH115" s="23"/>
      <c r="DQ115" s="23"/>
      <c r="DR115" s="23"/>
      <c r="DU115" s="23"/>
      <c r="DV115" s="23"/>
      <c r="DX115" s="23"/>
      <c r="EA115" s="23"/>
      <c r="EB115" s="23"/>
    </row>
    <row r="116" spans="1:132" ht="13.8" x14ac:dyDescent="0.25">
      <c r="A116" s="11" t="s">
        <v>133</v>
      </c>
      <c r="B116" s="11">
        <v>43</v>
      </c>
      <c r="C116" s="11">
        <v>4305835</v>
      </c>
      <c r="D116" s="11">
        <v>430583</v>
      </c>
      <c r="E116" s="54" t="s">
        <v>764</v>
      </c>
      <c r="F116" s="54" t="s">
        <v>765</v>
      </c>
      <c r="G116" s="54" t="s">
        <v>756</v>
      </c>
      <c r="H116" s="12" t="s">
        <v>239</v>
      </c>
      <c r="I116" s="13">
        <v>112.277</v>
      </c>
      <c r="J116" s="14">
        <v>1495</v>
      </c>
      <c r="K116" s="13">
        <v>1528</v>
      </c>
      <c r="L116" s="13">
        <v>142</v>
      </c>
      <c r="M116" s="13">
        <v>2</v>
      </c>
      <c r="N116" s="13">
        <v>694</v>
      </c>
      <c r="O116" s="13">
        <v>826</v>
      </c>
      <c r="P116" s="13">
        <v>1030</v>
      </c>
      <c r="Q116" s="15">
        <v>263</v>
      </c>
      <c r="R116" s="15">
        <v>15</v>
      </c>
      <c r="S116" s="15">
        <v>1039676</v>
      </c>
      <c r="T116" s="13">
        <v>1419</v>
      </c>
      <c r="U116" s="16">
        <v>282</v>
      </c>
      <c r="V116" s="15">
        <v>251</v>
      </c>
      <c r="W116" s="15">
        <v>68</v>
      </c>
      <c r="X116" s="15">
        <v>59</v>
      </c>
      <c r="Y116" s="15">
        <v>63</v>
      </c>
      <c r="Z116" s="15">
        <v>122</v>
      </c>
      <c r="AA116" s="13">
        <v>791</v>
      </c>
      <c r="AB116" s="15">
        <v>32</v>
      </c>
      <c r="AC116" s="15" t="e">
        <v>#NULL!</v>
      </c>
      <c r="AD116" s="15">
        <v>534</v>
      </c>
      <c r="AE116" s="15">
        <v>3</v>
      </c>
      <c r="AF116" s="15">
        <v>0</v>
      </c>
      <c r="AG116" s="17">
        <v>0.93234672304439747</v>
      </c>
      <c r="AH116" s="15">
        <v>224</v>
      </c>
      <c r="AI116" s="15">
        <v>28</v>
      </c>
      <c r="AJ116" s="13">
        <v>1100</v>
      </c>
      <c r="AK116" s="13">
        <v>94</v>
      </c>
      <c r="AL116" s="13">
        <v>132</v>
      </c>
      <c r="AM116" s="13">
        <v>3</v>
      </c>
      <c r="AN116" s="13">
        <v>7</v>
      </c>
      <c r="AO116" s="13">
        <v>0</v>
      </c>
      <c r="AP116" s="13">
        <v>4</v>
      </c>
      <c r="AQ116" s="13">
        <v>3</v>
      </c>
      <c r="AR116" s="13">
        <v>3</v>
      </c>
      <c r="AS116" s="13">
        <v>21570</v>
      </c>
      <c r="AT116" s="13">
        <v>21043</v>
      </c>
      <c r="AU116" s="13">
        <v>511</v>
      </c>
      <c r="AV116" s="13">
        <v>33888</v>
      </c>
      <c r="AW116" s="13">
        <v>32935</v>
      </c>
      <c r="AX116" s="13">
        <v>954</v>
      </c>
      <c r="AY116" s="18">
        <f>'Tabela '!$L116/'Tabela '!$J116</f>
        <v>9.4983277591973239E-2</v>
      </c>
      <c r="AZ116" s="18">
        <f>'Tabela '!$M116/'Tabela '!$J116</f>
        <v>1.3377926421404682E-3</v>
      </c>
      <c r="BA116" s="18">
        <f t="shared" si="39"/>
        <v>1.4084507042253521E-2</v>
      </c>
      <c r="BB116" s="18">
        <f t="shared" si="40"/>
        <v>0.67378640776699028</v>
      </c>
      <c r="BC116" s="18">
        <f t="shared" si="41"/>
        <v>0.80194174757281556</v>
      </c>
      <c r="BD116" s="18">
        <f>'Tabela '!$BC116-'Tabela '!$BB116</f>
        <v>0.12815533980582527</v>
      </c>
      <c r="BE116" s="18">
        <f t="shared" si="42"/>
        <v>0.46421404682274248</v>
      </c>
      <c r="BF116" s="18">
        <f t="shared" si="43"/>
        <v>0.55250836120401337</v>
      </c>
      <c r="BG116" s="18">
        <f t="shared" si="44"/>
        <v>0.17591973244147158</v>
      </c>
      <c r="BH116" s="16">
        <f t="shared" si="45"/>
        <v>3953.1406844106464</v>
      </c>
      <c r="BI116" s="37">
        <f t="shared" si="46"/>
        <v>695.43545150501677</v>
      </c>
      <c r="BJ116" s="17">
        <f t="shared" si="47"/>
        <v>3.0679768649669498E-2</v>
      </c>
      <c r="BK116" s="17">
        <f t="shared" si="48"/>
        <v>5.7034220532319393E-2</v>
      </c>
      <c r="BL116" s="18">
        <f>IFERROR('Tabela '!$J116/'Tabela '!$K116-1,"")</f>
        <v>-2.1596858638743499E-2</v>
      </c>
      <c r="BM116" s="17">
        <f t="shared" si="49"/>
        <v>0.18455497382198952</v>
      </c>
      <c r="BN116" s="19">
        <f>IFERROR('Tabela '!$J116/'Tabela '!$I116,"")</f>
        <v>13.315282738227776</v>
      </c>
      <c r="BO116" s="18">
        <f t="shared" si="50"/>
        <v>6.7653276955602526E-2</v>
      </c>
      <c r="BP116" s="18">
        <f t="shared" si="51"/>
        <v>0.15785764622973925</v>
      </c>
      <c r="BQ116" s="18">
        <f t="shared" si="52"/>
        <v>1.9732205778717406E-2</v>
      </c>
      <c r="BR116" s="17">
        <v>0.43969999999999998</v>
      </c>
      <c r="BS116" s="18">
        <f t="shared" si="53"/>
        <v>2.255109231853418E-2</v>
      </c>
      <c r="BT116" s="18" t="str">
        <f t="shared" si="54"/>
        <v/>
      </c>
      <c r="BU116" s="18">
        <f t="shared" si="55"/>
        <v>5.6179775280898875E-3</v>
      </c>
      <c r="BV116" s="18">
        <f t="shared" si="56"/>
        <v>0</v>
      </c>
      <c r="BW116" s="18">
        <f t="shared" si="57"/>
        <v>4.4502617801047119E-2</v>
      </c>
      <c r="BX116" s="18">
        <f t="shared" si="58"/>
        <v>3.8612565445026177E-2</v>
      </c>
      <c r="BY116" s="18">
        <f t="shared" si="59"/>
        <v>4.1230366492146599E-2</v>
      </c>
      <c r="BZ116" s="18">
        <f t="shared" si="60"/>
        <v>7.9842931937172776E-2</v>
      </c>
      <c r="CA116" s="18">
        <f>IFERROR('Tabela '!$V116/'Tabela '!$K116,"")</f>
        <v>0.1642670157068063</v>
      </c>
      <c r="CB116" s="18">
        <f t="shared" si="61"/>
        <v>0.51767015706806285</v>
      </c>
      <c r="CC116" s="20">
        <f>IFERROR('Tabela '!$AJ116/'Tabela '!$K116,"")</f>
        <v>0.71989528795811519</v>
      </c>
      <c r="CD116" s="21">
        <f>IFERROR('Tabela '!$AJ116/'Tabela '!$AK116,"")</f>
        <v>11.702127659574469</v>
      </c>
      <c r="CE116" s="20">
        <f t="shared" si="62"/>
        <v>0.91454545454545455</v>
      </c>
      <c r="CF116" s="18">
        <f t="shared" si="63"/>
        <v>6.1518324607329845E-2</v>
      </c>
      <c r="CG116" s="18">
        <f t="shared" si="64"/>
        <v>8.8294314381270902E-2</v>
      </c>
      <c r="CH116" s="18">
        <f t="shared" si="65"/>
        <v>0.4042553191489362</v>
      </c>
      <c r="CI116" s="18">
        <f t="shared" si="66"/>
        <v>2.6775989773941057E-2</v>
      </c>
      <c r="CJ116" s="17">
        <f t="shared" si="67"/>
        <v>3.1914893617021274E-2</v>
      </c>
      <c r="CK116" s="17">
        <f t="shared" si="68"/>
        <v>5.3030303030303032E-2</v>
      </c>
      <c r="CL116" s="17">
        <f t="shared" si="69"/>
        <v>2.1115409413281758E-2</v>
      </c>
      <c r="CM116" s="17">
        <f t="shared" si="70"/>
        <v>1.3333333333333335</v>
      </c>
      <c r="CN116" s="17">
        <f>IFERROR('Tabela '!$AO116/'Tabela '!$AK116,"")</f>
        <v>0</v>
      </c>
      <c r="CO116" s="17">
        <f>IFERROR('Tabela '!$AP116/'Tabela '!$AL116,"")</f>
        <v>3.0303030303030304E-2</v>
      </c>
      <c r="CP116" s="17">
        <f>IFERROR('Tabela '!$CO116-'Tabela '!$CN116,"")</f>
        <v>3.0303030303030304E-2</v>
      </c>
      <c r="CQ116" s="17">
        <f t="shared" si="71"/>
        <v>1.3333333333333335</v>
      </c>
      <c r="CR116" s="17">
        <f>IFERROR('Tabela '!$AQ116/'Tabela '!$AK116,"")</f>
        <v>3.1914893617021274E-2</v>
      </c>
      <c r="CS116" s="17">
        <f>IFERROR('Tabela '!$AR116/'Tabela '!$AL116,"")</f>
        <v>2.2727272727272728E-2</v>
      </c>
      <c r="CT116" s="17">
        <f>IFERROR('Tabela '!$CS116-'Tabela '!$CR116,"")</f>
        <v>-9.1876208897485462E-3</v>
      </c>
      <c r="CU116" s="17">
        <f t="shared" si="72"/>
        <v>0</v>
      </c>
      <c r="CV116" s="21">
        <f>IFERROR('Tabela '!$AS116/'Tabela '!$K116,"")</f>
        <v>14.116492146596858</v>
      </c>
      <c r="CW116" s="21">
        <f>IFERROR('Tabela '!$AV116/'Tabela '!$J116,"")</f>
        <v>22.667558528428092</v>
      </c>
      <c r="CX116" s="17">
        <f>IFERROR('Tabela '!$AV116/'Tabela '!$AS116-1,"")</f>
        <v>0.5710709318497913</v>
      </c>
      <c r="CY116" s="20">
        <f>IFERROR('Tabela '!$CW116/'Tabela '!$CV116-1,"")</f>
        <v>0.60575008954279674</v>
      </c>
      <c r="CZ116" s="17">
        <f>IFERROR('Tabela '!$AU116/'Tabela '!$AT116,"")</f>
        <v>2.4283609751461294E-2</v>
      </c>
      <c r="DA116" s="17">
        <f t="shared" si="73"/>
        <v>2.8966145437983908E-2</v>
      </c>
      <c r="DB116" s="17">
        <f t="shared" si="74"/>
        <v>4.6825356865226146E-3</v>
      </c>
      <c r="DC116" s="22">
        <f t="shared" si="75"/>
        <v>170.33333333333334</v>
      </c>
      <c r="DD116" s="22">
        <f t="shared" si="76"/>
        <v>86.727272727272734</v>
      </c>
      <c r="DE116" s="17">
        <f t="shared" si="77"/>
        <v>-0.49083792919409353</v>
      </c>
      <c r="DH116" s="23"/>
      <c r="DQ116" s="23"/>
      <c r="DR116" s="23"/>
      <c r="DU116" s="23"/>
      <c r="DV116" s="23"/>
      <c r="DX116" s="23"/>
      <c r="EA116" s="23"/>
      <c r="EB116" s="23"/>
    </row>
    <row r="117" spans="1:132" ht="13.8" x14ac:dyDescent="0.25">
      <c r="A117" s="24" t="s">
        <v>133</v>
      </c>
      <c r="B117" s="24">
        <v>43</v>
      </c>
      <c r="C117" s="24">
        <v>4305850</v>
      </c>
      <c r="D117" s="24">
        <v>430585</v>
      </c>
      <c r="E117" s="55" t="s">
        <v>728</v>
      </c>
      <c r="F117" s="55" t="s">
        <v>740</v>
      </c>
      <c r="G117" s="55" t="s">
        <v>741</v>
      </c>
      <c r="H117" s="25" t="s">
        <v>240</v>
      </c>
      <c r="I117" s="26">
        <v>275.54899999999998</v>
      </c>
      <c r="J117" s="27">
        <v>2286</v>
      </c>
      <c r="K117" s="26">
        <v>2457</v>
      </c>
      <c r="L117" s="26">
        <v>82</v>
      </c>
      <c r="M117" s="26">
        <v>2</v>
      </c>
      <c r="N117" s="26">
        <v>1094</v>
      </c>
      <c r="O117" s="26">
        <v>1290</v>
      </c>
      <c r="P117" s="26">
        <v>1825</v>
      </c>
      <c r="Q117" s="28">
        <v>457</v>
      </c>
      <c r="R117" s="28">
        <v>46</v>
      </c>
      <c r="S117" s="28">
        <v>1856108</v>
      </c>
      <c r="T117" s="26">
        <v>2213</v>
      </c>
      <c r="U117" s="29">
        <v>904</v>
      </c>
      <c r="V117" s="28">
        <v>481</v>
      </c>
      <c r="W117" s="28">
        <v>1244</v>
      </c>
      <c r="X117" s="28">
        <v>80</v>
      </c>
      <c r="Y117" s="28">
        <v>148</v>
      </c>
      <c r="Z117" s="28">
        <v>228</v>
      </c>
      <c r="AA117" s="26">
        <v>1255</v>
      </c>
      <c r="AB117" s="28">
        <v>91</v>
      </c>
      <c r="AC117" s="28">
        <v>3</v>
      </c>
      <c r="AD117" s="28">
        <v>866</v>
      </c>
      <c r="AE117" s="28">
        <v>19</v>
      </c>
      <c r="AF117" s="28">
        <v>8</v>
      </c>
      <c r="AG117" s="30">
        <v>0.95210122006326259</v>
      </c>
      <c r="AH117" s="28">
        <v>380</v>
      </c>
      <c r="AI117" s="28">
        <v>87</v>
      </c>
      <c r="AJ117" s="26">
        <v>1598</v>
      </c>
      <c r="AK117" s="26">
        <v>202</v>
      </c>
      <c r="AL117" s="26">
        <v>290</v>
      </c>
      <c r="AM117" s="26">
        <v>7</v>
      </c>
      <c r="AN117" s="26">
        <v>23</v>
      </c>
      <c r="AO117" s="26">
        <v>0</v>
      </c>
      <c r="AP117" s="26">
        <v>2</v>
      </c>
      <c r="AQ117" s="26">
        <v>7</v>
      </c>
      <c r="AR117" s="26">
        <v>21</v>
      </c>
      <c r="AS117" s="26">
        <v>54683</v>
      </c>
      <c r="AT117" s="26">
        <v>53007</v>
      </c>
      <c r="AU117" s="26">
        <v>2244</v>
      </c>
      <c r="AV117" s="26">
        <v>121395</v>
      </c>
      <c r="AW117" s="26">
        <v>115019</v>
      </c>
      <c r="AX117" s="26">
        <v>3904</v>
      </c>
      <c r="AY117" s="31">
        <f>'Tabela '!$L117/'Tabela '!$J117</f>
        <v>3.5870516185476813E-2</v>
      </c>
      <c r="AZ117" s="31">
        <f>'Tabela '!$M117/'Tabela '!$J117</f>
        <v>8.7489063867016625E-4</v>
      </c>
      <c r="BA117" s="31">
        <f t="shared" si="39"/>
        <v>2.4390243902439025E-2</v>
      </c>
      <c r="BB117" s="31">
        <f t="shared" si="40"/>
        <v>0.59945205479452057</v>
      </c>
      <c r="BC117" s="31">
        <f t="shared" si="41"/>
        <v>0.70684931506849313</v>
      </c>
      <c r="BD117" s="31">
        <f>'Tabela '!$BC117-'Tabela '!$BB117</f>
        <v>0.10739726027397256</v>
      </c>
      <c r="BE117" s="31">
        <f t="shared" si="42"/>
        <v>0.47856517935258092</v>
      </c>
      <c r="BF117" s="31">
        <f t="shared" si="43"/>
        <v>0.56430446194225725</v>
      </c>
      <c r="BG117" s="31">
        <f t="shared" si="44"/>
        <v>0.19991251093613299</v>
      </c>
      <c r="BH117" s="29">
        <f t="shared" si="45"/>
        <v>4061.5054704595186</v>
      </c>
      <c r="BI117" s="32">
        <f t="shared" si="46"/>
        <v>811.94575678040246</v>
      </c>
      <c r="BJ117" s="30">
        <f t="shared" si="47"/>
        <v>1.5289822480332798E-2</v>
      </c>
      <c r="BK117" s="30">
        <f t="shared" si="48"/>
        <v>0.10065645514223195</v>
      </c>
      <c r="BL117" s="31">
        <f>IFERROR('Tabela '!$J117/'Tabela '!$K117-1,"")</f>
        <v>-6.9597069597069572E-2</v>
      </c>
      <c r="BM117" s="30">
        <f t="shared" si="49"/>
        <v>0.36792836792836792</v>
      </c>
      <c r="BN117" s="33">
        <f>IFERROR('Tabela '!$J117/'Tabela '!$I117,"")</f>
        <v>8.2961651103796434</v>
      </c>
      <c r="BO117" s="31">
        <f t="shared" si="50"/>
        <v>4.7898779936737412E-2</v>
      </c>
      <c r="BP117" s="31">
        <f t="shared" si="51"/>
        <v>0.17171260732037957</v>
      </c>
      <c r="BQ117" s="31">
        <f t="shared" si="52"/>
        <v>3.9313149570718485E-2</v>
      </c>
      <c r="BR117" s="30">
        <v>0.54349999999999998</v>
      </c>
      <c r="BS117" s="31">
        <f t="shared" si="53"/>
        <v>4.1120650700406686E-2</v>
      </c>
      <c r="BT117" s="31">
        <f t="shared" si="54"/>
        <v>1.3556258472661546E-3</v>
      </c>
      <c r="BU117" s="31">
        <f t="shared" si="55"/>
        <v>2.1939953810623556E-2</v>
      </c>
      <c r="BV117" s="31">
        <f t="shared" si="56"/>
        <v>9.2378752886836026E-3</v>
      </c>
      <c r="BW117" s="31">
        <f t="shared" si="57"/>
        <v>0.50630850630850632</v>
      </c>
      <c r="BX117" s="31">
        <f t="shared" si="58"/>
        <v>3.2560032560032558E-2</v>
      </c>
      <c r="BY117" s="31">
        <f t="shared" si="59"/>
        <v>6.0236060236060235E-2</v>
      </c>
      <c r="BZ117" s="31">
        <f t="shared" si="60"/>
        <v>9.2796092796092799E-2</v>
      </c>
      <c r="CA117" s="31">
        <f>IFERROR('Tabela '!$V117/'Tabela '!$K117,"")</f>
        <v>0.19576719576719576</v>
      </c>
      <c r="CB117" s="31">
        <f t="shared" si="61"/>
        <v>0.51078551078551082</v>
      </c>
      <c r="CC117" s="34">
        <f>IFERROR('Tabela '!$AJ117/'Tabela '!$K117,"")</f>
        <v>0.65038665038665033</v>
      </c>
      <c r="CD117" s="35">
        <f>IFERROR('Tabela '!$AJ117/'Tabela '!$AK117,"")</f>
        <v>7.9108910891089108</v>
      </c>
      <c r="CE117" s="34">
        <f t="shared" si="62"/>
        <v>0.87359198998748433</v>
      </c>
      <c r="CF117" s="31">
        <f t="shared" si="63"/>
        <v>8.2214082214082218E-2</v>
      </c>
      <c r="CG117" s="31">
        <f t="shared" si="64"/>
        <v>0.1268591426071741</v>
      </c>
      <c r="CH117" s="31">
        <f t="shared" si="65"/>
        <v>0.43564356435643559</v>
      </c>
      <c r="CI117" s="31">
        <f t="shared" si="66"/>
        <v>4.4645060393091879E-2</v>
      </c>
      <c r="CJ117" s="30">
        <f t="shared" si="67"/>
        <v>3.4653465346534656E-2</v>
      </c>
      <c r="CK117" s="30">
        <f t="shared" si="68"/>
        <v>7.9310344827586213E-2</v>
      </c>
      <c r="CL117" s="30">
        <f t="shared" si="69"/>
        <v>4.4656879481051556E-2</v>
      </c>
      <c r="CM117" s="30">
        <f t="shared" si="70"/>
        <v>2.2857142857142856</v>
      </c>
      <c r="CN117" s="30">
        <f>IFERROR('Tabela '!$AO117/'Tabela '!$AK117,"")</f>
        <v>0</v>
      </c>
      <c r="CO117" s="30">
        <f>IFERROR('Tabela '!$AP117/'Tabela '!$AL117,"")</f>
        <v>6.8965517241379309E-3</v>
      </c>
      <c r="CP117" s="30">
        <f>IFERROR('Tabela '!$CO117-'Tabela '!$CN117,"")</f>
        <v>6.8965517241379309E-3</v>
      </c>
      <c r="CQ117" s="30">
        <f t="shared" si="71"/>
        <v>2.2857142857142856</v>
      </c>
      <c r="CR117" s="30">
        <f>IFERROR('Tabela '!$AQ117/'Tabela '!$AK117,"")</f>
        <v>3.4653465346534656E-2</v>
      </c>
      <c r="CS117" s="30">
        <f>IFERROR('Tabela '!$AR117/'Tabela '!$AL117,"")</f>
        <v>7.2413793103448282E-2</v>
      </c>
      <c r="CT117" s="30">
        <f>IFERROR('Tabela '!$CS117-'Tabela '!$CR117,"")</f>
        <v>3.7760327756913625E-2</v>
      </c>
      <c r="CU117" s="30">
        <f t="shared" si="72"/>
        <v>2</v>
      </c>
      <c r="CV117" s="35">
        <f>IFERROR('Tabela '!$AS117/'Tabela '!$K117,"")</f>
        <v>22.256003256003257</v>
      </c>
      <c r="CW117" s="35">
        <f>IFERROR('Tabela '!$AV117/'Tabela '!$J117,"")</f>
        <v>53.103674540682412</v>
      </c>
      <c r="CX117" s="30">
        <f>IFERROR('Tabela '!$AV117/'Tabela '!$AS117-1,"")</f>
        <v>1.219976958103981</v>
      </c>
      <c r="CY117" s="34">
        <f>IFERROR('Tabela '!$CW117/'Tabela '!$CV117-1,"")</f>
        <v>1.3860382266235698</v>
      </c>
      <c r="CZ117" s="30">
        <f>IFERROR('Tabela '!$AU117/'Tabela '!$AT117,"")</f>
        <v>4.2334031354349426E-2</v>
      </c>
      <c r="DA117" s="30">
        <f t="shared" si="73"/>
        <v>3.3942218242203462E-2</v>
      </c>
      <c r="DB117" s="30">
        <f t="shared" si="74"/>
        <v>-8.3918131121459641E-3</v>
      </c>
      <c r="DC117" s="36">
        <f t="shared" si="75"/>
        <v>320.57142857142856</v>
      </c>
      <c r="DD117" s="36">
        <f t="shared" si="76"/>
        <v>156.16</v>
      </c>
      <c r="DE117" s="30">
        <f t="shared" si="77"/>
        <v>-0.51286987522281646</v>
      </c>
      <c r="DH117" s="23"/>
      <c r="DQ117" s="23"/>
      <c r="DR117" s="23"/>
      <c r="DU117" s="23"/>
      <c r="DV117" s="23"/>
      <c r="DX117" s="23"/>
      <c r="EA117" s="23"/>
      <c r="EB117" s="23"/>
    </row>
    <row r="118" spans="1:132" ht="13.8" x14ac:dyDescent="0.25">
      <c r="A118" s="11" t="s">
        <v>133</v>
      </c>
      <c r="B118" s="11">
        <v>43</v>
      </c>
      <c r="C118" s="11">
        <v>4305871</v>
      </c>
      <c r="D118" s="11">
        <v>430587</v>
      </c>
      <c r="E118" s="54" t="s">
        <v>728</v>
      </c>
      <c r="F118" s="54" t="s">
        <v>734</v>
      </c>
      <c r="G118" s="54" t="s">
        <v>735</v>
      </c>
      <c r="H118" s="12" t="s">
        <v>241</v>
      </c>
      <c r="I118" s="13">
        <v>162.94900000000001</v>
      </c>
      <c r="J118" s="14">
        <v>2520</v>
      </c>
      <c r="K118" s="13">
        <v>2459</v>
      </c>
      <c r="L118" s="13">
        <v>240</v>
      </c>
      <c r="M118" s="13">
        <v>2</v>
      </c>
      <c r="N118" s="13">
        <v>1118</v>
      </c>
      <c r="O118" s="13">
        <v>1298</v>
      </c>
      <c r="P118" s="13">
        <v>1965</v>
      </c>
      <c r="Q118" s="15">
        <v>512</v>
      </c>
      <c r="R118" s="15">
        <v>51</v>
      </c>
      <c r="S118" s="15">
        <v>2113684</v>
      </c>
      <c r="T118" s="13">
        <v>2219</v>
      </c>
      <c r="U118" s="16">
        <v>1093</v>
      </c>
      <c r="V118" s="15">
        <v>532</v>
      </c>
      <c r="W118" s="15">
        <v>1540</v>
      </c>
      <c r="X118" s="15">
        <v>48</v>
      </c>
      <c r="Y118" s="15">
        <v>267</v>
      </c>
      <c r="Z118" s="15">
        <v>315</v>
      </c>
      <c r="AA118" s="13">
        <v>1219</v>
      </c>
      <c r="AB118" s="15">
        <v>47</v>
      </c>
      <c r="AC118" s="15">
        <v>3</v>
      </c>
      <c r="AD118" s="15">
        <v>877</v>
      </c>
      <c r="AE118" s="15">
        <v>6</v>
      </c>
      <c r="AF118" s="15">
        <v>7</v>
      </c>
      <c r="AG118" s="17">
        <v>0.97070752591257325</v>
      </c>
      <c r="AH118" s="15">
        <v>365</v>
      </c>
      <c r="AI118" s="15">
        <v>89</v>
      </c>
      <c r="AJ118" s="13">
        <v>1710</v>
      </c>
      <c r="AK118" s="13">
        <v>273</v>
      </c>
      <c r="AL118" s="13">
        <v>368</v>
      </c>
      <c r="AM118" s="13">
        <v>15</v>
      </c>
      <c r="AN118" s="13">
        <v>29</v>
      </c>
      <c r="AO118" s="13">
        <v>6</v>
      </c>
      <c r="AP118" s="13">
        <v>7</v>
      </c>
      <c r="AQ118" s="13">
        <v>9</v>
      </c>
      <c r="AR118" s="13">
        <v>22</v>
      </c>
      <c r="AS118" s="13">
        <v>46138</v>
      </c>
      <c r="AT118" s="13">
        <v>43328</v>
      </c>
      <c r="AU118" s="13">
        <v>2832</v>
      </c>
      <c r="AV118" s="13">
        <v>121402</v>
      </c>
      <c r="AW118" s="13">
        <v>113624</v>
      </c>
      <c r="AX118" s="13">
        <v>7515</v>
      </c>
      <c r="AY118" s="18">
        <f>'Tabela '!$L118/'Tabela '!$J118</f>
        <v>9.5238095238095233E-2</v>
      </c>
      <c r="AZ118" s="18">
        <f>'Tabela '!$M118/'Tabela '!$J118</f>
        <v>7.9365079365079365E-4</v>
      </c>
      <c r="BA118" s="18">
        <f t="shared" si="39"/>
        <v>8.3333333333333332E-3</v>
      </c>
      <c r="BB118" s="18">
        <f t="shared" si="40"/>
        <v>0.56895674300254451</v>
      </c>
      <c r="BC118" s="18">
        <f t="shared" si="41"/>
        <v>0.66055979643765905</v>
      </c>
      <c r="BD118" s="18">
        <f>'Tabela '!$BC118-'Tabela '!$BB118</f>
        <v>9.1603053435114545E-2</v>
      </c>
      <c r="BE118" s="18">
        <f t="shared" si="42"/>
        <v>0.44365079365079363</v>
      </c>
      <c r="BF118" s="18">
        <f t="shared" si="43"/>
        <v>0.51507936507936503</v>
      </c>
      <c r="BG118" s="18">
        <f t="shared" si="44"/>
        <v>0.20317460317460317</v>
      </c>
      <c r="BH118" s="16">
        <f t="shared" si="45"/>
        <v>4128.2890625</v>
      </c>
      <c r="BI118" s="37">
        <f t="shared" si="46"/>
        <v>838.76349206349209</v>
      </c>
      <c r="BJ118" s="17">
        <f t="shared" si="47"/>
        <v>1.74106192649215E-2</v>
      </c>
      <c r="BK118" s="17">
        <f t="shared" si="48"/>
        <v>9.9609375E-2</v>
      </c>
      <c r="BL118" s="18">
        <f>IFERROR('Tabela '!$J118/'Tabela '!$K118-1,"")</f>
        <v>2.4806832045547011E-2</v>
      </c>
      <c r="BM118" s="17">
        <f t="shared" si="49"/>
        <v>0.44448962993086621</v>
      </c>
      <c r="BN118" s="19">
        <f>IFERROR('Tabela '!$J118/'Tabela '!$I118,"")</f>
        <v>15.464961429649767</v>
      </c>
      <c r="BO118" s="18">
        <f t="shared" si="50"/>
        <v>2.9292474087426745E-2</v>
      </c>
      <c r="BP118" s="18">
        <f t="shared" si="51"/>
        <v>0.16448850833708878</v>
      </c>
      <c r="BQ118" s="18">
        <f t="shared" si="52"/>
        <v>4.0108156827399731E-2</v>
      </c>
      <c r="BR118" s="17">
        <v>0.53469999999999995</v>
      </c>
      <c r="BS118" s="18">
        <f t="shared" si="53"/>
        <v>2.1180712032447049E-2</v>
      </c>
      <c r="BT118" s="18">
        <f t="shared" si="54"/>
        <v>1.3519603424966202E-3</v>
      </c>
      <c r="BU118" s="18">
        <f t="shared" si="55"/>
        <v>6.8415051311288486E-3</v>
      </c>
      <c r="BV118" s="18">
        <f t="shared" si="56"/>
        <v>7.98175598631699E-3</v>
      </c>
      <c r="BW118" s="18">
        <f t="shared" si="57"/>
        <v>0.62627084180561199</v>
      </c>
      <c r="BX118" s="18">
        <f t="shared" si="58"/>
        <v>1.9520130134200894E-2</v>
      </c>
      <c r="BY118" s="18">
        <f t="shared" si="59"/>
        <v>0.10858072387149248</v>
      </c>
      <c r="BZ118" s="18">
        <f t="shared" si="60"/>
        <v>0.12810085400569338</v>
      </c>
      <c r="CA118" s="18">
        <f>IFERROR('Tabela '!$V118/'Tabela '!$K118,"")</f>
        <v>0.21634810898739326</v>
      </c>
      <c r="CB118" s="18">
        <f t="shared" si="61"/>
        <v>0.49572997153314358</v>
      </c>
      <c r="CC118" s="20">
        <f>IFERROR('Tabela '!$AJ118/'Tabela '!$K118,"")</f>
        <v>0.69540463603090685</v>
      </c>
      <c r="CD118" s="21">
        <f>IFERROR('Tabela '!$AJ118/'Tabela '!$AK118,"")</f>
        <v>6.2637362637362637</v>
      </c>
      <c r="CE118" s="20">
        <f t="shared" si="62"/>
        <v>0.8403508771929824</v>
      </c>
      <c r="CF118" s="18">
        <f t="shared" si="63"/>
        <v>0.11102074013826758</v>
      </c>
      <c r="CG118" s="18">
        <f t="shared" si="64"/>
        <v>0.14603174603174604</v>
      </c>
      <c r="CH118" s="18">
        <f t="shared" si="65"/>
        <v>0.34798534798534808</v>
      </c>
      <c r="CI118" s="18">
        <f t="shared" si="66"/>
        <v>3.5011005893478456E-2</v>
      </c>
      <c r="CJ118" s="17">
        <f t="shared" si="67"/>
        <v>5.4945054945054944E-2</v>
      </c>
      <c r="CK118" s="17">
        <f t="shared" si="68"/>
        <v>7.880434782608696E-2</v>
      </c>
      <c r="CL118" s="17">
        <f t="shared" si="69"/>
        <v>2.3859292881032015E-2</v>
      </c>
      <c r="CM118" s="17">
        <f t="shared" si="70"/>
        <v>0.93333333333333335</v>
      </c>
      <c r="CN118" s="17">
        <f>IFERROR('Tabela '!$AO118/'Tabela '!$AK118,"")</f>
        <v>2.197802197802198E-2</v>
      </c>
      <c r="CO118" s="17">
        <f>IFERROR('Tabela '!$AP118/'Tabela '!$AL118,"")</f>
        <v>1.9021739130434784E-2</v>
      </c>
      <c r="CP118" s="17">
        <f>IFERROR('Tabela '!$CO118-'Tabela '!$CN118,"")</f>
        <v>-2.9562828475871959E-3</v>
      </c>
      <c r="CQ118" s="17">
        <f t="shared" si="71"/>
        <v>0.93333333333333335</v>
      </c>
      <c r="CR118" s="17">
        <f>IFERROR('Tabela '!$AQ118/'Tabela '!$AK118,"")</f>
        <v>3.2967032967032968E-2</v>
      </c>
      <c r="CS118" s="17">
        <f>IFERROR('Tabela '!$AR118/'Tabela '!$AL118,"")</f>
        <v>5.9782608695652176E-2</v>
      </c>
      <c r="CT118" s="17">
        <f>IFERROR('Tabela '!$CS118-'Tabela '!$CR118,"")</f>
        <v>2.6815575728619208E-2</v>
      </c>
      <c r="CU118" s="17">
        <f t="shared" si="72"/>
        <v>1.4444444444444446</v>
      </c>
      <c r="CV118" s="21">
        <f>IFERROR('Tabela '!$AS118/'Tabela '!$K118,"")</f>
        <v>18.762911752745019</v>
      </c>
      <c r="CW118" s="21">
        <f>IFERROR('Tabela '!$AV118/'Tabela '!$J118,"")</f>
        <v>48.175396825396824</v>
      </c>
      <c r="CX118" s="17">
        <f>IFERROR('Tabela '!$AV118/'Tabela '!$AS118-1,"")</f>
        <v>1.6312800728250032</v>
      </c>
      <c r="CY118" s="20">
        <f>IFERROR('Tabela '!$CW118/'Tabela '!$CV118-1,"")</f>
        <v>1.5675863885224932</v>
      </c>
      <c r="CZ118" s="17">
        <f>IFERROR('Tabela '!$AU118/'Tabela '!$AT118,"")</f>
        <v>6.5361890694239297E-2</v>
      </c>
      <c r="DA118" s="17">
        <f t="shared" si="73"/>
        <v>6.6139195944518767E-2</v>
      </c>
      <c r="DB118" s="17">
        <f t="shared" si="74"/>
        <v>7.7730525027946973E-4</v>
      </c>
      <c r="DC118" s="22">
        <f t="shared" si="75"/>
        <v>134.85714285714286</v>
      </c>
      <c r="DD118" s="22">
        <f t="shared" si="76"/>
        <v>208.75</v>
      </c>
      <c r="DE118" s="17">
        <f t="shared" si="77"/>
        <v>0.54793432203389836</v>
      </c>
      <c r="DH118" s="23"/>
      <c r="DQ118" s="23"/>
      <c r="DR118" s="23"/>
      <c r="DU118" s="23"/>
      <c r="DV118" s="23"/>
      <c r="DX118" s="23"/>
      <c r="EA118" s="23"/>
      <c r="EB118" s="23"/>
    </row>
    <row r="119" spans="1:132" ht="13.8" x14ac:dyDescent="0.25">
      <c r="A119" s="24" t="s">
        <v>133</v>
      </c>
      <c r="B119" s="24">
        <v>43</v>
      </c>
      <c r="C119" s="24">
        <v>4305900</v>
      </c>
      <c r="D119" s="24">
        <v>430590</v>
      </c>
      <c r="E119" s="55" t="s">
        <v>728</v>
      </c>
      <c r="F119" s="55" t="s">
        <v>734</v>
      </c>
      <c r="G119" s="55" t="s">
        <v>775</v>
      </c>
      <c r="H119" s="25" t="s">
        <v>242</v>
      </c>
      <c r="I119" s="26">
        <v>492.12400000000002</v>
      </c>
      <c r="J119" s="27">
        <v>7268</v>
      </c>
      <c r="K119" s="26">
        <v>7748</v>
      </c>
      <c r="L119" s="26">
        <v>546</v>
      </c>
      <c r="M119" s="26">
        <v>27</v>
      </c>
      <c r="N119" s="26">
        <v>1711</v>
      </c>
      <c r="O119" s="26">
        <v>1935</v>
      </c>
      <c r="P119" s="26">
        <v>4098</v>
      </c>
      <c r="Q119" s="28">
        <v>2100</v>
      </c>
      <c r="R119" s="28">
        <v>398</v>
      </c>
      <c r="S119" s="28">
        <v>9033099</v>
      </c>
      <c r="T119" s="26">
        <v>6658</v>
      </c>
      <c r="U119" s="29">
        <v>5068</v>
      </c>
      <c r="V119" s="28">
        <v>1750</v>
      </c>
      <c r="W119" s="28">
        <v>1544</v>
      </c>
      <c r="X119" s="28">
        <v>245</v>
      </c>
      <c r="Y119" s="28">
        <v>1882</v>
      </c>
      <c r="Z119" s="28">
        <v>2127</v>
      </c>
      <c r="AA119" s="26">
        <v>3802</v>
      </c>
      <c r="AB119" s="28">
        <v>411</v>
      </c>
      <c r="AC119" s="28">
        <v>3</v>
      </c>
      <c r="AD119" s="28">
        <v>2621</v>
      </c>
      <c r="AE119" s="28">
        <v>125</v>
      </c>
      <c r="AF119" s="28">
        <v>9</v>
      </c>
      <c r="AG119" s="30">
        <v>0.89696605587263445</v>
      </c>
      <c r="AH119" s="28">
        <v>1003</v>
      </c>
      <c r="AI119" s="28">
        <v>328</v>
      </c>
      <c r="AJ119" s="26">
        <v>4407</v>
      </c>
      <c r="AK119" s="26">
        <v>727</v>
      </c>
      <c r="AL119" s="26">
        <v>969</v>
      </c>
      <c r="AM119" s="26">
        <v>31</v>
      </c>
      <c r="AN119" s="26">
        <v>46</v>
      </c>
      <c r="AO119" s="26">
        <v>9</v>
      </c>
      <c r="AP119" s="26">
        <v>0</v>
      </c>
      <c r="AQ119" s="26">
        <v>22</v>
      </c>
      <c r="AR119" s="26">
        <v>46</v>
      </c>
      <c r="AS119" s="26">
        <v>147487</v>
      </c>
      <c r="AT119" s="26">
        <v>140442</v>
      </c>
      <c r="AU119" s="26">
        <v>7970</v>
      </c>
      <c r="AV119" s="26">
        <v>299137</v>
      </c>
      <c r="AW119" s="26">
        <v>282718</v>
      </c>
      <c r="AX119" s="26">
        <v>14515</v>
      </c>
      <c r="AY119" s="31">
        <f>'Tabela '!$L119/'Tabela '!$J119</f>
        <v>7.5123830489818383E-2</v>
      </c>
      <c r="AZ119" s="31">
        <f>'Tabela '!$M119/'Tabela '!$J119</f>
        <v>3.7149146945514586E-3</v>
      </c>
      <c r="BA119" s="31">
        <f t="shared" si="39"/>
        <v>4.9450549450549448E-2</v>
      </c>
      <c r="BB119" s="31">
        <f t="shared" si="40"/>
        <v>0.41752074182528065</v>
      </c>
      <c r="BC119" s="31">
        <f t="shared" si="41"/>
        <v>0.47218155197657397</v>
      </c>
      <c r="BD119" s="31">
        <f>'Tabela '!$BC119-'Tabela '!$BB119</f>
        <v>5.4660810151293315E-2</v>
      </c>
      <c r="BE119" s="31">
        <f t="shared" si="42"/>
        <v>0.23541552008805725</v>
      </c>
      <c r="BF119" s="31">
        <f t="shared" si="43"/>
        <v>0.26623555310952118</v>
      </c>
      <c r="BG119" s="31">
        <f t="shared" si="44"/>
        <v>0.28893780957622456</v>
      </c>
      <c r="BH119" s="29">
        <f t="shared" si="45"/>
        <v>4301.4757142857143</v>
      </c>
      <c r="BI119" s="32">
        <f t="shared" si="46"/>
        <v>1242.8589708310401</v>
      </c>
      <c r="BJ119" s="30">
        <f t="shared" si="47"/>
        <v>3.0197197270815712E-2</v>
      </c>
      <c r="BK119" s="30">
        <f t="shared" si="48"/>
        <v>0.18952380952380951</v>
      </c>
      <c r="BL119" s="31">
        <f>IFERROR('Tabela '!$J119/'Tabela '!$K119-1,"")</f>
        <v>-6.1951471347444498E-2</v>
      </c>
      <c r="BM119" s="30">
        <f t="shared" si="49"/>
        <v>0.6541042849767682</v>
      </c>
      <c r="BN119" s="33">
        <f>IFERROR('Tabela '!$J119/'Tabela '!$I119,"")</f>
        <v>14.768635547138526</v>
      </c>
      <c r="BO119" s="31">
        <f t="shared" si="50"/>
        <v>0.10303394412736555</v>
      </c>
      <c r="BP119" s="31">
        <f t="shared" si="51"/>
        <v>0.15064583959146891</v>
      </c>
      <c r="BQ119" s="31">
        <f t="shared" si="52"/>
        <v>4.9264043256233105E-2</v>
      </c>
      <c r="BR119" s="30">
        <v>0.52170000000000005</v>
      </c>
      <c r="BS119" s="31">
        <f t="shared" si="53"/>
        <v>6.1730249324121356E-2</v>
      </c>
      <c r="BT119" s="31">
        <f t="shared" si="54"/>
        <v>4.505857614899369E-4</v>
      </c>
      <c r="BU119" s="31">
        <f t="shared" si="55"/>
        <v>4.7691720717283483E-2</v>
      </c>
      <c r="BV119" s="31">
        <f t="shared" si="56"/>
        <v>3.4338038916444107E-3</v>
      </c>
      <c r="BW119" s="31">
        <f t="shared" si="57"/>
        <v>0.19927723283427981</v>
      </c>
      <c r="BX119" s="31">
        <f t="shared" si="58"/>
        <v>3.1621063500258131E-2</v>
      </c>
      <c r="BY119" s="31">
        <f t="shared" si="59"/>
        <v>0.24290139390810531</v>
      </c>
      <c r="BZ119" s="31">
        <f t="shared" si="60"/>
        <v>0.27452245740836345</v>
      </c>
      <c r="CA119" s="31">
        <f>IFERROR('Tabela '!$V119/'Tabela '!$K119,"")</f>
        <v>0.22586473928755807</v>
      </c>
      <c r="CB119" s="31">
        <f t="shared" si="61"/>
        <v>0.49070727929788333</v>
      </c>
      <c r="CC119" s="34">
        <f>IFERROR('Tabela '!$AJ119/'Tabela '!$K119,"")</f>
        <v>0.56879194630872487</v>
      </c>
      <c r="CD119" s="35">
        <f>IFERROR('Tabela '!$AJ119/'Tabela '!$AK119,"")</f>
        <v>6.061898211829436</v>
      </c>
      <c r="CE119" s="34">
        <f t="shared" si="62"/>
        <v>0.83503517131835714</v>
      </c>
      <c r="CF119" s="31">
        <f t="shared" si="63"/>
        <v>9.3830665978316991E-2</v>
      </c>
      <c r="CG119" s="31">
        <f t="shared" si="64"/>
        <v>0.13332416070445791</v>
      </c>
      <c r="CH119" s="31">
        <f t="shared" si="65"/>
        <v>0.33287482806052271</v>
      </c>
      <c r="CI119" s="31">
        <f t="shared" si="66"/>
        <v>3.9493494726140915E-2</v>
      </c>
      <c r="CJ119" s="30">
        <f t="shared" si="67"/>
        <v>4.264099037138927E-2</v>
      </c>
      <c r="CK119" s="30">
        <f t="shared" si="68"/>
        <v>4.7471620227038186E-2</v>
      </c>
      <c r="CL119" s="30">
        <f t="shared" si="69"/>
        <v>4.8306298556489158E-3</v>
      </c>
      <c r="CM119" s="30">
        <f t="shared" si="70"/>
        <v>0.4838709677419355</v>
      </c>
      <c r="CN119" s="30">
        <f>IFERROR('Tabela '!$AO119/'Tabela '!$AK119,"")</f>
        <v>1.2379642365887207E-2</v>
      </c>
      <c r="CO119" s="30">
        <f>IFERROR('Tabela '!$AP119/'Tabela '!$AL119,"")</f>
        <v>0</v>
      </c>
      <c r="CP119" s="30">
        <f>IFERROR('Tabela '!$CO119-'Tabela '!$CN119,"")</f>
        <v>-1.2379642365887207E-2</v>
      </c>
      <c r="CQ119" s="30">
        <f t="shared" si="71"/>
        <v>0.4838709677419355</v>
      </c>
      <c r="CR119" s="30">
        <f>IFERROR('Tabela '!$AQ119/'Tabela '!$AK119,"")</f>
        <v>3.0261348005502064E-2</v>
      </c>
      <c r="CS119" s="30">
        <f>IFERROR('Tabela '!$AR119/'Tabela '!$AL119,"")</f>
        <v>4.7471620227038186E-2</v>
      </c>
      <c r="CT119" s="30">
        <f>IFERROR('Tabela '!$CS119-'Tabela '!$CR119,"")</f>
        <v>1.7210272221536121E-2</v>
      </c>
      <c r="CU119" s="30">
        <f t="shared" si="72"/>
        <v>1.0909090909090908</v>
      </c>
      <c r="CV119" s="35">
        <f>IFERROR('Tabela '!$AS119/'Tabela '!$K119,"")</f>
        <v>19.035493030459474</v>
      </c>
      <c r="CW119" s="35">
        <f>IFERROR('Tabela '!$AV119/'Tabela '!$J119,"")</f>
        <v>41.158090258668132</v>
      </c>
      <c r="CX119" s="30">
        <f>IFERROR('Tabela '!$AV119/'Tabela '!$AS119-1,"")</f>
        <v>1.0282262165478993</v>
      </c>
      <c r="CY119" s="34">
        <f>IFERROR('Tabela '!$CW119/'Tabela '!$CV119-1,"")</f>
        <v>1.1621762143386243</v>
      </c>
      <c r="CZ119" s="30">
        <f>IFERROR('Tabela '!$AU119/'Tabela '!$AT119,"")</f>
        <v>5.6749405448512556E-2</v>
      </c>
      <c r="DA119" s="30">
        <f t="shared" si="73"/>
        <v>5.1340912145671658E-2</v>
      </c>
      <c r="DB119" s="30">
        <f t="shared" si="74"/>
        <v>-5.4084933028408985E-3</v>
      </c>
      <c r="DC119" s="36">
        <f t="shared" si="75"/>
        <v>199.25</v>
      </c>
      <c r="DD119" s="36">
        <f t="shared" si="76"/>
        <v>315.54347826086956</v>
      </c>
      <c r="DE119" s="30">
        <f t="shared" si="77"/>
        <v>0.58365610168566917</v>
      </c>
      <c r="DH119" s="23"/>
      <c r="DQ119" s="23"/>
      <c r="DR119" s="23"/>
      <c r="DU119" s="23"/>
      <c r="DV119" s="23"/>
      <c r="DX119" s="23"/>
      <c r="EA119" s="23"/>
      <c r="EB119" s="23"/>
    </row>
    <row r="120" spans="1:132" ht="13.8" x14ac:dyDescent="0.25">
      <c r="A120" s="11" t="s">
        <v>133</v>
      </c>
      <c r="B120" s="11">
        <v>43</v>
      </c>
      <c r="C120" s="11">
        <v>4305934</v>
      </c>
      <c r="D120" s="11">
        <v>430593</v>
      </c>
      <c r="E120" s="54" t="s">
        <v>730</v>
      </c>
      <c r="F120" s="54" t="s">
        <v>757</v>
      </c>
      <c r="G120" s="54" t="s">
        <v>758</v>
      </c>
      <c r="H120" s="12" t="s">
        <v>243</v>
      </c>
      <c r="I120" s="13">
        <v>105.447</v>
      </c>
      <c r="J120" s="14">
        <v>1614</v>
      </c>
      <c r="K120" s="13">
        <v>1725</v>
      </c>
      <c r="L120" s="13">
        <v>94</v>
      </c>
      <c r="M120" s="13">
        <v>2</v>
      </c>
      <c r="N120" s="13">
        <v>818</v>
      </c>
      <c r="O120" s="13">
        <v>942</v>
      </c>
      <c r="P120" s="13">
        <v>1167</v>
      </c>
      <c r="Q120" s="15">
        <v>172</v>
      </c>
      <c r="R120" s="15">
        <v>12</v>
      </c>
      <c r="S120" s="15">
        <v>666852</v>
      </c>
      <c r="T120" s="13">
        <v>1565</v>
      </c>
      <c r="U120" s="16">
        <v>174</v>
      </c>
      <c r="V120" s="15">
        <v>297</v>
      </c>
      <c r="W120" s="15">
        <v>7</v>
      </c>
      <c r="X120" s="15">
        <v>11</v>
      </c>
      <c r="Y120" s="15">
        <v>35</v>
      </c>
      <c r="Z120" s="15">
        <v>46</v>
      </c>
      <c r="AA120" s="13">
        <v>894</v>
      </c>
      <c r="AB120" s="15">
        <v>42</v>
      </c>
      <c r="AC120" s="15">
        <v>3</v>
      </c>
      <c r="AD120" s="15">
        <v>521</v>
      </c>
      <c r="AE120" s="15">
        <v>8</v>
      </c>
      <c r="AF120" s="15">
        <v>4</v>
      </c>
      <c r="AG120" s="17">
        <v>0.96230031948881789</v>
      </c>
      <c r="AH120" s="15">
        <v>314</v>
      </c>
      <c r="AI120" s="15">
        <v>36</v>
      </c>
      <c r="AJ120" s="13">
        <v>1331</v>
      </c>
      <c r="AK120" s="13">
        <v>120</v>
      </c>
      <c r="AL120" s="13">
        <v>140</v>
      </c>
      <c r="AM120" s="13">
        <v>4</v>
      </c>
      <c r="AN120" s="13">
        <v>23</v>
      </c>
      <c r="AO120" s="13">
        <v>0</v>
      </c>
      <c r="AP120" s="13">
        <v>9</v>
      </c>
      <c r="AQ120" s="13">
        <v>4</v>
      </c>
      <c r="AR120" s="13">
        <v>14</v>
      </c>
      <c r="AS120" s="13">
        <v>24512</v>
      </c>
      <c r="AT120" s="13">
        <v>23862</v>
      </c>
      <c r="AU120" s="13">
        <v>759</v>
      </c>
      <c r="AV120" s="13">
        <v>39566</v>
      </c>
      <c r="AW120" s="13">
        <v>38299</v>
      </c>
      <c r="AX120" s="13">
        <v>2910</v>
      </c>
      <c r="AY120" s="18">
        <f>'Tabela '!$L120/'Tabela '!$J120</f>
        <v>5.8240396530359353E-2</v>
      </c>
      <c r="AZ120" s="18">
        <f>'Tabela '!$M120/'Tabela '!$J120</f>
        <v>1.2391573729863693E-3</v>
      </c>
      <c r="BA120" s="18">
        <f t="shared" si="39"/>
        <v>2.1276595744680851E-2</v>
      </c>
      <c r="BB120" s="18">
        <f t="shared" si="40"/>
        <v>0.70094258783204799</v>
      </c>
      <c r="BC120" s="18">
        <f t="shared" si="41"/>
        <v>0.80719794344473006</v>
      </c>
      <c r="BD120" s="18">
        <f>'Tabela '!$BC120-'Tabela '!$BB120</f>
        <v>0.10625535561268207</v>
      </c>
      <c r="BE120" s="18">
        <f t="shared" si="42"/>
        <v>0.50681536555142503</v>
      </c>
      <c r="BF120" s="18">
        <f t="shared" si="43"/>
        <v>0.58364312267657992</v>
      </c>
      <c r="BG120" s="18">
        <f t="shared" si="44"/>
        <v>0.10656753407682776</v>
      </c>
      <c r="BH120" s="16">
        <f t="shared" si="45"/>
        <v>3877.046511627907</v>
      </c>
      <c r="BI120" s="37">
        <f t="shared" si="46"/>
        <v>413.16728624535318</v>
      </c>
      <c r="BJ120" s="17">
        <f t="shared" si="47"/>
        <v>1.6854167719759391E-2</v>
      </c>
      <c r="BK120" s="17">
        <f t="shared" si="48"/>
        <v>6.9767441860465115E-2</v>
      </c>
      <c r="BL120" s="18">
        <f>IFERROR('Tabela '!$J120/'Tabela '!$K120-1,"")</f>
        <v>-6.434782608695655E-2</v>
      </c>
      <c r="BM120" s="17">
        <f t="shared" si="49"/>
        <v>0.10086956521739131</v>
      </c>
      <c r="BN120" s="19">
        <f>IFERROR('Tabela '!$J120/'Tabela '!$I120,"")</f>
        <v>15.306267603630259</v>
      </c>
      <c r="BO120" s="18">
        <f t="shared" si="50"/>
        <v>3.769968051118211E-2</v>
      </c>
      <c r="BP120" s="18">
        <f t="shared" si="51"/>
        <v>0.20063897763578276</v>
      </c>
      <c r="BQ120" s="18">
        <f t="shared" si="52"/>
        <v>2.3003194888178913E-2</v>
      </c>
      <c r="BR120" s="17">
        <v>0.37480000000000002</v>
      </c>
      <c r="BS120" s="18">
        <f t="shared" si="53"/>
        <v>2.68370607028754E-2</v>
      </c>
      <c r="BT120" s="18">
        <f t="shared" si="54"/>
        <v>1.9169329073482429E-3</v>
      </c>
      <c r="BU120" s="18">
        <f t="shared" si="55"/>
        <v>1.5355086372360844E-2</v>
      </c>
      <c r="BV120" s="18">
        <f t="shared" si="56"/>
        <v>7.677543186180422E-3</v>
      </c>
      <c r="BW120" s="18">
        <f t="shared" si="57"/>
        <v>4.0579710144927538E-3</v>
      </c>
      <c r="BX120" s="18">
        <f t="shared" si="58"/>
        <v>6.3768115942028983E-3</v>
      </c>
      <c r="BY120" s="18">
        <f t="shared" si="59"/>
        <v>2.0289855072463767E-2</v>
      </c>
      <c r="BZ120" s="18">
        <f t="shared" si="60"/>
        <v>2.6666666666666665E-2</v>
      </c>
      <c r="CA120" s="18">
        <f>IFERROR('Tabela '!$V120/'Tabela '!$K120,"")</f>
        <v>0.17217391304347826</v>
      </c>
      <c r="CB120" s="18">
        <f t="shared" si="61"/>
        <v>0.51826086956521744</v>
      </c>
      <c r="CC120" s="20">
        <f>IFERROR('Tabela '!$AJ120/'Tabela '!$K120,"")</f>
        <v>0.77159420289855074</v>
      </c>
      <c r="CD120" s="21">
        <f>IFERROR('Tabela '!$AJ120/'Tabela '!$AK120,"")</f>
        <v>11.091666666666667</v>
      </c>
      <c r="CE120" s="20">
        <f t="shared" si="62"/>
        <v>0.90984222389181069</v>
      </c>
      <c r="CF120" s="18">
        <f t="shared" si="63"/>
        <v>6.9565217391304349E-2</v>
      </c>
      <c r="CG120" s="18">
        <f t="shared" si="64"/>
        <v>8.6741016109045846E-2</v>
      </c>
      <c r="CH120" s="18">
        <f t="shared" si="65"/>
        <v>0.16666666666666674</v>
      </c>
      <c r="CI120" s="18">
        <f t="shared" si="66"/>
        <v>1.7175798717741497E-2</v>
      </c>
      <c r="CJ120" s="17">
        <f t="shared" si="67"/>
        <v>3.3333333333333333E-2</v>
      </c>
      <c r="CK120" s="17">
        <f t="shared" si="68"/>
        <v>0.16428571428571428</v>
      </c>
      <c r="CL120" s="17">
        <f t="shared" si="69"/>
        <v>0.13095238095238096</v>
      </c>
      <c r="CM120" s="17">
        <f t="shared" si="70"/>
        <v>4.75</v>
      </c>
      <c r="CN120" s="17">
        <f>IFERROR('Tabela '!$AO120/'Tabela '!$AK120,"")</f>
        <v>0</v>
      </c>
      <c r="CO120" s="17">
        <f>IFERROR('Tabela '!$AP120/'Tabela '!$AL120,"")</f>
        <v>6.4285714285714279E-2</v>
      </c>
      <c r="CP120" s="17">
        <f>IFERROR('Tabela '!$CO120-'Tabela '!$CN120,"")</f>
        <v>6.4285714285714279E-2</v>
      </c>
      <c r="CQ120" s="17">
        <f t="shared" si="71"/>
        <v>4.75</v>
      </c>
      <c r="CR120" s="17">
        <f>IFERROR('Tabela '!$AQ120/'Tabela '!$AK120,"")</f>
        <v>3.3333333333333333E-2</v>
      </c>
      <c r="CS120" s="17">
        <f>IFERROR('Tabela '!$AR120/'Tabela '!$AL120,"")</f>
        <v>0.1</v>
      </c>
      <c r="CT120" s="17">
        <f>IFERROR('Tabela '!$CS120-'Tabela '!$CR120,"")</f>
        <v>6.666666666666668E-2</v>
      </c>
      <c r="CU120" s="17">
        <f t="shared" si="72"/>
        <v>2.5</v>
      </c>
      <c r="CV120" s="21">
        <f>IFERROR('Tabela '!$AS120/'Tabela '!$K120,"")</f>
        <v>14.209855072463768</v>
      </c>
      <c r="CW120" s="21">
        <f>IFERROR('Tabela '!$AV120/'Tabela '!$J120,"")</f>
        <v>24.514250309789343</v>
      </c>
      <c r="CX120" s="17">
        <f>IFERROR('Tabela '!$AV120/'Tabela '!$AS120-1,"")</f>
        <v>0.61414817232375984</v>
      </c>
      <c r="CY120" s="20">
        <f>IFERROR('Tabela '!$CW120/'Tabela '!$CV120-1,"")</f>
        <v>0.72515836261368394</v>
      </c>
      <c r="CZ120" s="17">
        <f>IFERROR('Tabela '!$AU120/'Tabela '!$AT120,"")</f>
        <v>3.1807895398541612E-2</v>
      </c>
      <c r="DA120" s="17">
        <f t="shared" si="73"/>
        <v>7.5981096112170035E-2</v>
      </c>
      <c r="DB120" s="17">
        <f t="shared" si="74"/>
        <v>4.4173200713628423E-2</v>
      </c>
      <c r="DC120" s="22">
        <f t="shared" si="75"/>
        <v>189.75</v>
      </c>
      <c r="DD120" s="22">
        <f t="shared" si="76"/>
        <v>90.9375</v>
      </c>
      <c r="DE120" s="17">
        <f t="shared" si="77"/>
        <v>-0.52075098814229248</v>
      </c>
      <c r="DH120" s="23"/>
      <c r="DQ120" s="23"/>
      <c r="DR120" s="23"/>
      <c r="DU120" s="23"/>
      <c r="DV120" s="23"/>
      <c r="DX120" s="23"/>
      <c r="EA120" s="23"/>
      <c r="EB120" s="23"/>
    </row>
    <row r="121" spans="1:132" ht="13.8" x14ac:dyDescent="0.25">
      <c r="A121" s="24" t="s">
        <v>133</v>
      </c>
      <c r="B121" s="24">
        <v>43</v>
      </c>
      <c r="C121" s="24">
        <v>4305959</v>
      </c>
      <c r="D121" s="24">
        <v>430595</v>
      </c>
      <c r="E121" s="55" t="s">
        <v>730</v>
      </c>
      <c r="F121" s="55" t="s">
        <v>757</v>
      </c>
      <c r="G121" s="55" t="s">
        <v>758</v>
      </c>
      <c r="H121" s="25" t="s">
        <v>244</v>
      </c>
      <c r="I121" s="26">
        <v>172.375</v>
      </c>
      <c r="J121" s="27">
        <v>3838</v>
      </c>
      <c r="K121" s="26">
        <v>3917</v>
      </c>
      <c r="L121" s="26">
        <v>468</v>
      </c>
      <c r="M121" s="26">
        <v>4</v>
      </c>
      <c r="N121" s="26">
        <v>1924</v>
      </c>
      <c r="O121" s="26">
        <v>2252</v>
      </c>
      <c r="P121" s="26">
        <v>2745</v>
      </c>
      <c r="Q121" s="28">
        <v>640</v>
      </c>
      <c r="R121" s="28">
        <v>34</v>
      </c>
      <c r="S121" s="28">
        <v>2510105</v>
      </c>
      <c r="T121" s="26">
        <v>3617</v>
      </c>
      <c r="U121" s="29">
        <v>2048</v>
      </c>
      <c r="V121" s="28">
        <v>883</v>
      </c>
      <c r="W121" s="28">
        <v>110</v>
      </c>
      <c r="X121" s="28">
        <v>45</v>
      </c>
      <c r="Y121" s="28">
        <v>162</v>
      </c>
      <c r="Z121" s="28">
        <v>207</v>
      </c>
      <c r="AA121" s="26">
        <v>2033</v>
      </c>
      <c r="AB121" s="28">
        <v>39</v>
      </c>
      <c r="AC121" s="28">
        <v>2</v>
      </c>
      <c r="AD121" s="28">
        <v>1247</v>
      </c>
      <c r="AE121" s="28">
        <v>1</v>
      </c>
      <c r="AF121" s="28">
        <v>3</v>
      </c>
      <c r="AG121" s="30">
        <v>0.95769975117500694</v>
      </c>
      <c r="AH121" s="28">
        <v>578</v>
      </c>
      <c r="AI121" s="28">
        <v>156</v>
      </c>
      <c r="AJ121" s="26">
        <v>2766</v>
      </c>
      <c r="AK121" s="26">
        <v>684</v>
      </c>
      <c r="AL121" s="26">
        <v>709</v>
      </c>
      <c r="AM121" s="26">
        <v>415</v>
      </c>
      <c r="AN121" s="26">
        <v>412</v>
      </c>
      <c r="AO121" s="26">
        <v>10</v>
      </c>
      <c r="AP121" s="26">
        <v>6</v>
      </c>
      <c r="AQ121" s="26">
        <v>405</v>
      </c>
      <c r="AR121" s="26">
        <v>406</v>
      </c>
      <c r="AS121" s="26">
        <v>59293</v>
      </c>
      <c r="AT121" s="26">
        <v>54875</v>
      </c>
      <c r="AU121" s="26">
        <v>10788</v>
      </c>
      <c r="AV121" s="26">
        <v>158086</v>
      </c>
      <c r="AW121" s="26">
        <v>149441</v>
      </c>
      <c r="AX121" s="26">
        <v>66625</v>
      </c>
      <c r="AY121" s="31">
        <f>'Tabela '!$L121/'Tabela '!$J121</f>
        <v>0.12193850964043773</v>
      </c>
      <c r="AZ121" s="31">
        <f>'Tabela '!$M121/'Tabela '!$J121</f>
        <v>1.0422094841063053E-3</v>
      </c>
      <c r="BA121" s="31">
        <f t="shared" si="39"/>
        <v>8.5470085470085479E-3</v>
      </c>
      <c r="BB121" s="31">
        <f t="shared" si="40"/>
        <v>0.70091074681238619</v>
      </c>
      <c r="BC121" s="31">
        <f t="shared" si="41"/>
        <v>0.82040072859744995</v>
      </c>
      <c r="BD121" s="31">
        <f>'Tabela '!$BC121-'Tabela '!$BB121</f>
        <v>0.11948998178506376</v>
      </c>
      <c r="BE121" s="31">
        <f t="shared" si="42"/>
        <v>0.50130276185513289</v>
      </c>
      <c r="BF121" s="31">
        <f t="shared" si="43"/>
        <v>0.58676393955184991</v>
      </c>
      <c r="BG121" s="31">
        <f t="shared" si="44"/>
        <v>0.16675351745700887</v>
      </c>
      <c r="BH121" s="29">
        <f t="shared" si="45"/>
        <v>3922.0390625</v>
      </c>
      <c r="BI121" s="32">
        <f t="shared" si="46"/>
        <v>654.01380927566436</v>
      </c>
      <c r="BJ121" s="30">
        <f t="shared" si="47"/>
        <v>1.5878097997292614E-2</v>
      </c>
      <c r="BK121" s="30">
        <f t="shared" si="48"/>
        <v>5.3124999999999999E-2</v>
      </c>
      <c r="BL121" s="31">
        <f>IFERROR('Tabela '!$J121/'Tabela '!$K121-1,"")</f>
        <v>-2.0168496298187399E-2</v>
      </c>
      <c r="BM121" s="30">
        <f t="shared" si="49"/>
        <v>0.52284911922389588</v>
      </c>
      <c r="BN121" s="33">
        <f>IFERROR('Tabela '!$J121/'Tabela '!$I121,"")</f>
        <v>22.265409717186365</v>
      </c>
      <c r="BO121" s="31">
        <f t="shared" si="50"/>
        <v>4.2300248824993059E-2</v>
      </c>
      <c r="BP121" s="31">
        <f t="shared" si="51"/>
        <v>0.15980094000552944</v>
      </c>
      <c r="BQ121" s="31">
        <f t="shared" si="52"/>
        <v>4.3129665468620404E-2</v>
      </c>
      <c r="BR121" s="30">
        <v>0.38590000000000002</v>
      </c>
      <c r="BS121" s="31">
        <f t="shared" si="53"/>
        <v>1.0782416367155101E-2</v>
      </c>
      <c r="BT121" s="31">
        <f t="shared" si="54"/>
        <v>5.5294442908487699E-4</v>
      </c>
      <c r="BU121" s="31">
        <f t="shared" si="55"/>
        <v>8.0192461908580592E-4</v>
      </c>
      <c r="BV121" s="31">
        <f t="shared" si="56"/>
        <v>2.4057738572574178E-3</v>
      </c>
      <c r="BW121" s="31">
        <f t="shared" si="57"/>
        <v>2.8082716364564719E-2</v>
      </c>
      <c r="BX121" s="31">
        <f t="shared" si="58"/>
        <v>1.148838396732193E-2</v>
      </c>
      <c r="BY121" s="31">
        <f t="shared" si="59"/>
        <v>4.1358182282358949E-2</v>
      </c>
      <c r="BZ121" s="31">
        <f t="shared" si="60"/>
        <v>5.2846566249680878E-2</v>
      </c>
      <c r="CA121" s="31">
        <f>IFERROR('Tabela '!$V121/'Tabela '!$K121,"")</f>
        <v>0.22542762318100587</v>
      </c>
      <c r="CB121" s="31">
        <f t="shared" si="61"/>
        <v>0.51901965790145521</v>
      </c>
      <c r="CC121" s="34">
        <f>IFERROR('Tabela '!$AJ121/'Tabela '!$K121,"")</f>
        <v>0.70615266785805464</v>
      </c>
      <c r="CD121" s="35">
        <f>IFERROR('Tabela '!$AJ121/'Tabela '!$AK121,"")</f>
        <v>4.0438596491228074</v>
      </c>
      <c r="CE121" s="34">
        <f t="shared" si="62"/>
        <v>0.75271149674620386</v>
      </c>
      <c r="CF121" s="31">
        <f t="shared" si="63"/>
        <v>0.17462343630329333</v>
      </c>
      <c r="CG121" s="31">
        <f t="shared" si="64"/>
        <v>0.18473163105784263</v>
      </c>
      <c r="CH121" s="31">
        <f t="shared" si="65"/>
        <v>3.654970760233911E-2</v>
      </c>
      <c r="CI121" s="31">
        <f t="shared" si="66"/>
        <v>1.0108194754549299E-2</v>
      </c>
      <c r="CJ121" s="30">
        <f t="shared" si="67"/>
        <v>0.60672514619883033</v>
      </c>
      <c r="CK121" s="30">
        <f t="shared" si="68"/>
        <v>0.58110014104372354</v>
      </c>
      <c r="CL121" s="30">
        <f t="shared" si="69"/>
        <v>-2.5625005155106795E-2</v>
      </c>
      <c r="CM121" s="30">
        <f t="shared" si="70"/>
        <v>-7.2289156626506035E-3</v>
      </c>
      <c r="CN121" s="30">
        <f>IFERROR('Tabela '!$AO121/'Tabela '!$AK121,"")</f>
        <v>1.4619883040935672E-2</v>
      </c>
      <c r="CO121" s="30">
        <f>IFERROR('Tabela '!$AP121/'Tabela '!$AL121,"")</f>
        <v>8.4626234132581107E-3</v>
      </c>
      <c r="CP121" s="30">
        <f>IFERROR('Tabela '!$CO121-'Tabela '!$CN121,"")</f>
        <v>-6.157259627677561E-3</v>
      </c>
      <c r="CQ121" s="30">
        <f t="shared" si="71"/>
        <v>-7.2289156626506035E-3</v>
      </c>
      <c r="CR121" s="30">
        <f>IFERROR('Tabela '!$AQ121/'Tabela '!$AK121,"")</f>
        <v>0.59210526315789469</v>
      </c>
      <c r="CS121" s="30">
        <f>IFERROR('Tabela '!$AR121/'Tabela '!$AL121,"")</f>
        <v>0.57263751763046544</v>
      </c>
      <c r="CT121" s="30">
        <f>IFERROR('Tabela '!$CS121-'Tabela '!$CR121,"")</f>
        <v>-1.9467745527429248E-2</v>
      </c>
      <c r="CU121" s="30">
        <f t="shared" si="72"/>
        <v>2.4691358024691024E-3</v>
      </c>
      <c r="CV121" s="35">
        <f>IFERROR('Tabela '!$AS121/'Tabela '!$K121,"")</f>
        <v>15.137350012764871</v>
      </c>
      <c r="CW121" s="35">
        <f>IFERROR('Tabela '!$AV121/'Tabela '!$J121,"")</f>
        <v>41.18968212610735</v>
      </c>
      <c r="CX121" s="30">
        <f>IFERROR('Tabela '!$AV121/'Tabela '!$AS121-1,"")</f>
        <v>1.6661831919450862</v>
      </c>
      <c r="CY121" s="34">
        <f>IFERROR('Tabela '!$CW121/'Tabela '!$CV121-1,"")</f>
        <v>1.7210629397730335</v>
      </c>
      <c r="CZ121" s="30">
        <f>IFERROR('Tabela '!$AU121/'Tabela '!$AT121,"")</f>
        <v>0.19659225512528475</v>
      </c>
      <c r="DA121" s="30">
        <f t="shared" si="73"/>
        <v>0.44582811945851542</v>
      </c>
      <c r="DB121" s="30">
        <f t="shared" si="74"/>
        <v>0.24923586433323067</v>
      </c>
      <c r="DC121" s="36">
        <f t="shared" si="75"/>
        <v>25.383529411764705</v>
      </c>
      <c r="DD121" s="36">
        <f t="shared" si="76"/>
        <v>159.38995215311004</v>
      </c>
      <c r="DE121" s="30">
        <f t="shared" si="77"/>
        <v>5.2792667468550025</v>
      </c>
      <c r="DH121" s="23"/>
      <c r="DQ121" s="23"/>
      <c r="DR121" s="23"/>
      <c r="DU121" s="23"/>
      <c r="DV121" s="23"/>
      <c r="DX121" s="23"/>
      <c r="EA121" s="23"/>
      <c r="EB121" s="23"/>
    </row>
    <row r="122" spans="1:132" ht="13.8" x14ac:dyDescent="0.25">
      <c r="A122" s="11" t="s">
        <v>133</v>
      </c>
      <c r="B122" s="11">
        <v>43</v>
      </c>
      <c r="C122" s="11">
        <v>4305975</v>
      </c>
      <c r="D122" s="11">
        <v>430597</v>
      </c>
      <c r="E122" s="54" t="s">
        <v>728</v>
      </c>
      <c r="F122" s="54" t="s">
        <v>729</v>
      </c>
      <c r="G122" s="54" t="s">
        <v>741</v>
      </c>
      <c r="H122" s="12" t="s">
        <v>245</v>
      </c>
      <c r="I122" s="13">
        <v>422.78899999999999</v>
      </c>
      <c r="J122" s="14">
        <v>2743</v>
      </c>
      <c r="K122" s="13">
        <v>2826</v>
      </c>
      <c r="L122" s="13">
        <v>267</v>
      </c>
      <c r="M122" s="13">
        <v>9</v>
      </c>
      <c r="N122" s="13">
        <v>1059</v>
      </c>
      <c r="O122" s="13">
        <v>1159</v>
      </c>
      <c r="P122" s="13">
        <v>2006</v>
      </c>
      <c r="Q122" s="15">
        <v>645</v>
      </c>
      <c r="R122" s="15">
        <v>98</v>
      </c>
      <c r="S122" s="15">
        <v>2735514</v>
      </c>
      <c r="T122" s="13">
        <v>2454</v>
      </c>
      <c r="U122" s="16">
        <v>1739</v>
      </c>
      <c r="V122" s="15">
        <v>742</v>
      </c>
      <c r="W122" s="15">
        <v>244</v>
      </c>
      <c r="X122" s="15">
        <v>109</v>
      </c>
      <c r="Y122" s="15">
        <v>320</v>
      </c>
      <c r="Z122" s="15">
        <v>429</v>
      </c>
      <c r="AA122" s="13">
        <v>1388</v>
      </c>
      <c r="AB122" s="15">
        <v>49</v>
      </c>
      <c r="AC122" s="15">
        <v>3</v>
      </c>
      <c r="AD122" s="15">
        <v>936</v>
      </c>
      <c r="AE122" s="15">
        <v>20</v>
      </c>
      <c r="AF122" s="15">
        <v>6</v>
      </c>
      <c r="AG122" s="17">
        <v>0.93683781581092096</v>
      </c>
      <c r="AH122" s="15">
        <v>414</v>
      </c>
      <c r="AI122" s="15">
        <v>46</v>
      </c>
      <c r="AJ122" s="13">
        <v>1565</v>
      </c>
      <c r="AK122" s="13">
        <v>469</v>
      </c>
      <c r="AL122" s="13">
        <v>680</v>
      </c>
      <c r="AM122" s="13">
        <v>51</v>
      </c>
      <c r="AN122" s="13">
        <v>72</v>
      </c>
      <c r="AO122" s="13">
        <v>0</v>
      </c>
      <c r="AP122" s="13">
        <v>0</v>
      </c>
      <c r="AQ122" s="13">
        <v>51</v>
      </c>
      <c r="AR122" s="13">
        <v>72</v>
      </c>
      <c r="AS122" s="13">
        <v>96160</v>
      </c>
      <c r="AT122" s="13">
        <v>93818</v>
      </c>
      <c r="AU122" s="13">
        <v>4650</v>
      </c>
      <c r="AV122" s="13">
        <v>219150</v>
      </c>
      <c r="AW122" s="13">
        <v>211826</v>
      </c>
      <c r="AX122" s="13">
        <v>10961</v>
      </c>
      <c r="AY122" s="18">
        <f>'Tabela '!$L122/'Tabela '!$J122</f>
        <v>9.7338680277068906E-2</v>
      </c>
      <c r="AZ122" s="18">
        <f>'Tabela '!$M122/'Tabela '!$J122</f>
        <v>3.2810791104629965E-3</v>
      </c>
      <c r="BA122" s="18">
        <f t="shared" si="39"/>
        <v>3.3707865168539325E-2</v>
      </c>
      <c r="BB122" s="18">
        <f t="shared" si="40"/>
        <v>0.52791625124626118</v>
      </c>
      <c r="BC122" s="18">
        <f t="shared" si="41"/>
        <v>0.57776669990029905</v>
      </c>
      <c r="BD122" s="18">
        <f>'Tabela '!$BC122-'Tabela '!$BB122</f>
        <v>4.9850448654037871E-2</v>
      </c>
      <c r="BE122" s="18">
        <f t="shared" si="42"/>
        <v>0.38607364199781263</v>
      </c>
      <c r="BF122" s="18">
        <f t="shared" si="43"/>
        <v>0.4225300765585126</v>
      </c>
      <c r="BG122" s="18">
        <f t="shared" si="44"/>
        <v>0.23514400291651477</v>
      </c>
      <c r="BH122" s="16">
        <f t="shared" si="45"/>
        <v>4241.1069767441859</v>
      </c>
      <c r="BI122" s="37">
        <f t="shared" si="46"/>
        <v>997.27087130878601</v>
      </c>
      <c r="BJ122" s="17">
        <f t="shared" si="47"/>
        <v>1.2482381930184805E-2</v>
      </c>
      <c r="BK122" s="17">
        <f t="shared" si="48"/>
        <v>0.15193798449612403</v>
      </c>
      <c r="BL122" s="18">
        <f>IFERROR('Tabela '!$J122/'Tabela '!$K122-1,"")</f>
        <v>-2.9370134465675823E-2</v>
      </c>
      <c r="BM122" s="17">
        <f t="shared" si="49"/>
        <v>0.61535739561217273</v>
      </c>
      <c r="BN122" s="19">
        <f>IFERROR('Tabela '!$J122/'Tabela '!$I122,"")</f>
        <v>6.4878698357809688</v>
      </c>
      <c r="BO122" s="18">
        <f t="shared" si="50"/>
        <v>6.316218418907904E-2</v>
      </c>
      <c r="BP122" s="18">
        <f t="shared" si="51"/>
        <v>0.1687041564792176</v>
      </c>
      <c r="BQ122" s="18">
        <f t="shared" si="52"/>
        <v>1.8744906275468622E-2</v>
      </c>
      <c r="BR122" s="17">
        <v>0.50170000000000003</v>
      </c>
      <c r="BS122" s="18">
        <f t="shared" si="53"/>
        <v>1.9967400162999183E-2</v>
      </c>
      <c r="BT122" s="18">
        <f t="shared" si="54"/>
        <v>1.2224938875305623E-3</v>
      </c>
      <c r="BU122" s="18">
        <f t="shared" si="55"/>
        <v>2.1367521367521368E-2</v>
      </c>
      <c r="BV122" s="18">
        <f t="shared" si="56"/>
        <v>6.41025641025641E-3</v>
      </c>
      <c r="BW122" s="18">
        <f t="shared" si="57"/>
        <v>8.634111818825195E-2</v>
      </c>
      <c r="BX122" s="18">
        <f t="shared" si="58"/>
        <v>3.8570417551309272E-2</v>
      </c>
      <c r="BY122" s="18">
        <f t="shared" si="59"/>
        <v>0.11323425336164189</v>
      </c>
      <c r="BZ122" s="18">
        <f t="shared" si="60"/>
        <v>0.15180467091295116</v>
      </c>
      <c r="CA122" s="18">
        <f>IFERROR('Tabela '!$V122/'Tabela '!$K122,"")</f>
        <v>0.26256192498230713</v>
      </c>
      <c r="CB122" s="18">
        <f t="shared" si="61"/>
        <v>0.49115357395612175</v>
      </c>
      <c r="CC122" s="20">
        <f>IFERROR('Tabela '!$AJ122/'Tabela '!$K122,"")</f>
        <v>0.55378627034677985</v>
      </c>
      <c r="CD122" s="21">
        <f>IFERROR('Tabela '!$AJ122/'Tabela '!$AK122,"")</f>
        <v>3.3368869936034113</v>
      </c>
      <c r="CE122" s="20">
        <f t="shared" si="62"/>
        <v>0.70031948881789141</v>
      </c>
      <c r="CF122" s="18">
        <f t="shared" si="63"/>
        <v>0.1659589525831564</v>
      </c>
      <c r="CG122" s="18">
        <f t="shared" si="64"/>
        <v>0.24790375501275974</v>
      </c>
      <c r="CH122" s="18">
        <f t="shared" si="65"/>
        <v>0.44989339019189756</v>
      </c>
      <c r="CI122" s="18">
        <f t="shared" si="66"/>
        <v>8.1944802429603336E-2</v>
      </c>
      <c r="CJ122" s="17">
        <f t="shared" si="67"/>
        <v>0.10874200426439233</v>
      </c>
      <c r="CK122" s="17">
        <f t="shared" si="68"/>
        <v>0.10588235294117647</v>
      </c>
      <c r="CL122" s="17">
        <f t="shared" si="69"/>
        <v>-2.8596513232158616E-3</v>
      </c>
      <c r="CM122" s="17">
        <f t="shared" si="70"/>
        <v>0.41176470588235303</v>
      </c>
      <c r="CN122" s="17">
        <f>IFERROR('Tabela '!$AO122/'Tabela '!$AK122,"")</f>
        <v>0</v>
      </c>
      <c r="CO122" s="17">
        <f>IFERROR('Tabela '!$AP122/'Tabela '!$AL122,"")</f>
        <v>0</v>
      </c>
      <c r="CP122" s="17">
        <f>IFERROR('Tabela '!$CO122-'Tabela '!$CN122,"")</f>
        <v>0</v>
      </c>
      <c r="CQ122" s="17">
        <f t="shared" si="71"/>
        <v>0.41176470588235303</v>
      </c>
      <c r="CR122" s="17">
        <f>IFERROR('Tabela '!$AQ122/'Tabela '!$AK122,"")</f>
        <v>0.10874200426439233</v>
      </c>
      <c r="CS122" s="17">
        <f>IFERROR('Tabela '!$AR122/'Tabela '!$AL122,"")</f>
        <v>0.10588235294117647</v>
      </c>
      <c r="CT122" s="17">
        <f>IFERROR('Tabela '!$CS122-'Tabela '!$CR122,"")</f>
        <v>-2.8596513232158616E-3</v>
      </c>
      <c r="CU122" s="17">
        <f t="shared" si="72"/>
        <v>0.41176470588235303</v>
      </c>
      <c r="CV122" s="21">
        <f>IFERROR('Tabela '!$AS122/'Tabela '!$K122,"")</f>
        <v>34.026893135173388</v>
      </c>
      <c r="CW122" s="21">
        <f>IFERROR('Tabela '!$AV122/'Tabela '!$J122,"")</f>
        <v>79.894276339773967</v>
      </c>
      <c r="CX122" s="17">
        <f>IFERROR('Tabela '!$AV122/'Tabela '!$AS122-1,"")</f>
        <v>1.2790141430948418</v>
      </c>
      <c r="CY122" s="20">
        <f>IFERROR('Tabela '!$CW122/'Tabela '!$CV122-1,"")</f>
        <v>1.3479744689704787</v>
      </c>
      <c r="CZ122" s="17">
        <f>IFERROR('Tabela '!$AU122/'Tabela '!$AT122,"")</f>
        <v>4.9564049542731671E-2</v>
      </c>
      <c r="DA122" s="17">
        <f t="shared" si="73"/>
        <v>5.1745300388054347E-2</v>
      </c>
      <c r="DB122" s="17">
        <f t="shared" si="74"/>
        <v>2.1812508453226756E-3</v>
      </c>
      <c r="DC122" s="22">
        <f t="shared" si="75"/>
        <v>91.17647058823529</v>
      </c>
      <c r="DD122" s="22">
        <f t="shared" si="76"/>
        <v>152.23611111111111</v>
      </c>
      <c r="DE122" s="17">
        <f t="shared" si="77"/>
        <v>0.66968637992831548</v>
      </c>
      <c r="DH122" s="23"/>
      <c r="DQ122" s="23"/>
      <c r="DR122" s="23"/>
      <c r="DU122" s="23"/>
      <c r="DV122" s="23"/>
      <c r="DX122" s="23"/>
      <c r="EA122" s="23"/>
      <c r="EB122" s="23"/>
    </row>
    <row r="123" spans="1:132" ht="13.8" x14ac:dyDescent="0.25">
      <c r="A123" s="24" t="s">
        <v>133</v>
      </c>
      <c r="B123" s="24">
        <v>43</v>
      </c>
      <c r="C123" s="24">
        <v>4306007</v>
      </c>
      <c r="D123" s="24">
        <v>430600</v>
      </c>
      <c r="E123" s="55" t="s">
        <v>728</v>
      </c>
      <c r="F123" s="55" t="s">
        <v>774</v>
      </c>
      <c r="G123" s="55" t="s">
        <v>775</v>
      </c>
      <c r="H123" s="25" t="s">
        <v>246</v>
      </c>
      <c r="I123" s="26">
        <v>363.10700000000003</v>
      </c>
      <c r="J123" s="27">
        <v>13357</v>
      </c>
      <c r="K123" s="26">
        <v>14084</v>
      </c>
      <c r="L123" s="26">
        <v>514</v>
      </c>
      <c r="M123" s="26">
        <v>14</v>
      </c>
      <c r="N123" s="26">
        <v>3836</v>
      </c>
      <c r="O123" s="26">
        <v>4501</v>
      </c>
      <c r="P123" s="26">
        <v>7971</v>
      </c>
      <c r="Q123" s="28">
        <v>2634</v>
      </c>
      <c r="R123" s="28">
        <v>216</v>
      </c>
      <c r="S123" s="28">
        <v>10666891</v>
      </c>
      <c r="T123" s="26">
        <v>12482</v>
      </c>
      <c r="U123" s="29">
        <v>6124</v>
      </c>
      <c r="V123" s="28">
        <v>3110</v>
      </c>
      <c r="W123" s="28">
        <v>4886</v>
      </c>
      <c r="X123" s="28">
        <v>108</v>
      </c>
      <c r="Y123" s="28">
        <v>1311</v>
      </c>
      <c r="Z123" s="28">
        <v>1419</v>
      </c>
      <c r="AA123" s="26">
        <v>6913</v>
      </c>
      <c r="AB123" s="28">
        <v>455</v>
      </c>
      <c r="AC123" s="28">
        <v>1</v>
      </c>
      <c r="AD123" s="28">
        <v>4910</v>
      </c>
      <c r="AE123" s="28">
        <v>100</v>
      </c>
      <c r="AF123" s="28">
        <v>18</v>
      </c>
      <c r="AG123" s="30">
        <v>0.95537574106713663</v>
      </c>
      <c r="AH123" s="28">
        <v>2282</v>
      </c>
      <c r="AI123" s="28">
        <v>453</v>
      </c>
      <c r="AJ123" s="26">
        <v>9727</v>
      </c>
      <c r="AK123" s="26">
        <v>2273</v>
      </c>
      <c r="AL123" s="26">
        <v>2435</v>
      </c>
      <c r="AM123" s="26">
        <v>944</v>
      </c>
      <c r="AN123" s="26">
        <v>731</v>
      </c>
      <c r="AO123" s="26">
        <v>118</v>
      </c>
      <c r="AP123" s="26">
        <v>60</v>
      </c>
      <c r="AQ123" s="26">
        <v>826</v>
      </c>
      <c r="AR123" s="26">
        <v>671</v>
      </c>
      <c r="AS123" s="26">
        <v>191328</v>
      </c>
      <c r="AT123" s="26">
        <v>178895</v>
      </c>
      <c r="AU123" s="26">
        <v>43093</v>
      </c>
      <c r="AV123" s="26">
        <v>345504</v>
      </c>
      <c r="AW123" s="26">
        <v>320221</v>
      </c>
      <c r="AX123" s="26">
        <v>33121</v>
      </c>
      <c r="AY123" s="31">
        <f>'Tabela '!$L123/'Tabela '!$J123</f>
        <v>3.8481694991390279E-2</v>
      </c>
      <c r="AZ123" s="31">
        <f>'Tabela '!$M123/'Tabela '!$J123</f>
        <v>1.048139552294677E-3</v>
      </c>
      <c r="BA123" s="31">
        <f t="shared" si="39"/>
        <v>2.7237354085603113E-2</v>
      </c>
      <c r="BB123" s="31">
        <f t="shared" si="40"/>
        <v>0.48124451135365703</v>
      </c>
      <c r="BC123" s="31">
        <f t="shared" si="41"/>
        <v>0.56467193576715591</v>
      </c>
      <c r="BD123" s="31">
        <f>'Tabela '!$BC123-'Tabela '!$BB123</f>
        <v>8.3427424413498874E-2</v>
      </c>
      <c r="BE123" s="31">
        <f t="shared" si="42"/>
        <v>0.28719023732874149</v>
      </c>
      <c r="BF123" s="31">
        <f t="shared" si="43"/>
        <v>0.33697686606273863</v>
      </c>
      <c r="BG123" s="31">
        <f t="shared" si="44"/>
        <v>0.19719997005315565</v>
      </c>
      <c r="BH123" s="29">
        <f t="shared" si="45"/>
        <v>4049.6928625664391</v>
      </c>
      <c r="BI123" s="32">
        <f t="shared" si="46"/>
        <v>798.5993112225799</v>
      </c>
      <c r="BJ123" s="30">
        <f t="shared" si="47"/>
        <v>3.0873422594239142E-2</v>
      </c>
      <c r="BK123" s="30">
        <f t="shared" si="48"/>
        <v>8.2004555808656038E-2</v>
      </c>
      <c r="BL123" s="31">
        <f>IFERROR('Tabela '!$J123/'Tabela '!$K123-1,"")</f>
        <v>-5.1618858278898005E-2</v>
      </c>
      <c r="BM123" s="30">
        <f t="shared" si="49"/>
        <v>0.43481965350752627</v>
      </c>
      <c r="BN123" s="33">
        <f>IFERROR('Tabela '!$J123/'Tabela '!$I123,"")</f>
        <v>36.785300200767267</v>
      </c>
      <c r="BO123" s="31">
        <f t="shared" si="50"/>
        <v>4.462425893286337E-2</v>
      </c>
      <c r="BP123" s="31">
        <f t="shared" si="51"/>
        <v>0.18282326550232333</v>
      </c>
      <c r="BQ123" s="31">
        <f t="shared" si="52"/>
        <v>3.6292260855632114E-2</v>
      </c>
      <c r="BR123" s="30">
        <v>0.41510000000000002</v>
      </c>
      <c r="BS123" s="31">
        <f t="shared" si="53"/>
        <v>3.6452491587886555E-2</v>
      </c>
      <c r="BT123" s="31">
        <f t="shared" si="54"/>
        <v>8.0115366127223199E-5</v>
      </c>
      <c r="BU123" s="31">
        <f t="shared" si="55"/>
        <v>2.0366598778004074E-2</v>
      </c>
      <c r="BV123" s="31">
        <f t="shared" si="56"/>
        <v>3.6659877800407333E-3</v>
      </c>
      <c r="BW123" s="31">
        <f t="shared" si="57"/>
        <v>0.34691848906560635</v>
      </c>
      <c r="BX123" s="31">
        <f t="shared" si="58"/>
        <v>7.6682760579380857E-3</v>
      </c>
      <c r="BY123" s="31">
        <f t="shared" si="59"/>
        <v>9.3084351036637314E-2</v>
      </c>
      <c r="BZ123" s="31">
        <f t="shared" si="60"/>
        <v>0.1007526270945754</v>
      </c>
      <c r="CA123" s="31">
        <f>IFERROR('Tabela '!$V123/'Tabela '!$K123,"")</f>
        <v>0.22081794944618005</v>
      </c>
      <c r="CB123" s="31">
        <f t="shared" si="61"/>
        <v>0.49084067026412953</v>
      </c>
      <c r="CC123" s="34">
        <f>IFERROR('Tabela '!$AJ123/'Tabela '!$K123,"")</f>
        <v>0.69064186310707187</v>
      </c>
      <c r="CD123" s="35">
        <f>IFERROR('Tabela '!$AJ123/'Tabela '!$AK123,"")</f>
        <v>4.2793664760228776</v>
      </c>
      <c r="CE123" s="34">
        <f t="shared" si="62"/>
        <v>0.76632055104348717</v>
      </c>
      <c r="CF123" s="31">
        <f t="shared" si="63"/>
        <v>0.1613888099971599</v>
      </c>
      <c r="CG123" s="31">
        <f t="shared" si="64"/>
        <v>0.18230141498839561</v>
      </c>
      <c r="CH123" s="31">
        <f t="shared" si="65"/>
        <v>7.1271447426308754E-2</v>
      </c>
      <c r="CI123" s="31">
        <f t="shared" si="66"/>
        <v>2.0912604991235706E-2</v>
      </c>
      <c r="CJ123" s="30">
        <f t="shared" si="67"/>
        <v>0.41531016278046634</v>
      </c>
      <c r="CK123" s="30">
        <f t="shared" si="68"/>
        <v>0.30020533880903488</v>
      </c>
      <c r="CL123" s="30">
        <f t="shared" si="69"/>
        <v>-0.11510482397143146</v>
      </c>
      <c r="CM123" s="30">
        <f t="shared" si="70"/>
        <v>-0.22563559322033899</v>
      </c>
      <c r="CN123" s="30">
        <f>IFERROR('Tabela '!$AO123/'Tabela '!$AK123,"")</f>
        <v>5.1913770347558293E-2</v>
      </c>
      <c r="CO123" s="30">
        <f>IFERROR('Tabela '!$AP123/'Tabela '!$AL123,"")</f>
        <v>2.4640657084188913E-2</v>
      </c>
      <c r="CP123" s="30">
        <f>IFERROR('Tabela '!$CO123-'Tabela '!$CN123,"")</f>
        <v>-2.727311326336938E-2</v>
      </c>
      <c r="CQ123" s="30">
        <f t="shared" si="71"/>
        <v>-0.22563559322033899</v>
      </c>
      <c r="CR123" s="30">
        <f>IFERROR('Tabela '!$AQ123/'Tabela '!$AK123,"")</f>
        <v>0.36339639243290806</v>
      </c>
      <c r="CS123" s="30">
        <f>IFERROR('Tabela '!$AR123/'Tabela '!$AL123,"")</f>
        <v>0.27556468172484599</v>
      </c>
      <c r="CT123" s="30">
        <f>IFERROR('Tabela '!$CS123-'Tabela '!$CR123,"")</f>
        <v>-8.7831710708062061E-2</v>
      </c>
      <c r="CU123" s="30">
        <f t="shared" si="72"/>
        <v>-0.18765133171912829</v>
      </c>
      <c r="CV123" s="35">
        <f>IFERROR('Tabela '!$AS123/'Tabela '!$K123,"")</f>
        <v>13.584777051973871</v>
      </c>
      <c r="CW123" s="35">
        <f>IFERROR('Tabela '!$AV123/'Tabela '!$J123,"")</f>
        <v>25.866886276858576</v>
      </c>
      <c r="CX123" s="30">
        <f>IFERROR('Tabela '!$AV123/'Tabela '!$AS123-1,"")</f>
        <v>0.80582037129954842</v>
      </c>
      <c r="CY123" s="34">
        <f>IFERROR('Tabela '!$CW123/'Tabela '!$CV123-1,"")</f>
        <v>0.90410826603150696</v>
      </c>
      <c r="CZ123" s="30">
        <f>IFERROR('Tabela '!$AU123/'Tabela '!$AT123,"")</f>
        <v>0.24088431761647894</v>
      </c>
      <c r="DA123" s="30">
        <f t="shared" si="73"/>
        <v>0.10343169248737591</v>
      </c>
      <c r="DB123" s="30">
        <f t="shared" si="74"/>
        <v>-0.13745262512910303</v>
      </c>
      <c r="DC123" s="36">
        <f t="shared" si="75"/>
        <v>40.577212806026367</v>
      </c>
      <c r="DD123" s="36">
        <f t="shared" si="76"/>
        <v>41.872313527180786</v>
      </c>
      <c r="DE123" s="30">
        <f t="shared" si="77"/>
        <v>3.1916946275868385E-2</v>
      </c>
      <c r="DH123" s="23"/>
      <c r="DQ123" s="23"/>
      <c r="DR123" s="23"/>
      <c r="DU123" s="23"/>
      <c r="DV123" s="23"/>
      <c r="DX123" s="23"/>
      <c r="EA123" s="23"/>
      <c r="EB123" s="23"/>
    </row>
    <row r="124" spans="1:132" ht="13.8" x14ac:dyDescent="0.25">
      <c r="A124" s="11" t="s">
        <v>133</v>
      </c>
      <c r="B124" s="11">
        <v>43</v>
      </c>
      <c r="C124" s="11">
        <v>4306056</v>
      </c>
      <c r="D124" s="11">
        <v>430605</v>
      </c>
      <c r="E124" s="54" t="s">
        <v>751</v>
      </c>
      <c r="F124" s="54" t="s">
        <v>768</v>
      </c>
      <c r="G124" s="54" t="s">
        <v>760</v>
      </c>
      <c r="H124" s="12" t="s">
        <v>247</v>
      </c>
      <c r="I124" s="13">
        <v>681.625</v>
      </c>
      <c r="J124" s="14">
        <v>8067</v>
      </c>
      <c r="K124" s="13">
        <v>7280</v>
      </c>
      <c r="L124" s="13">
        <v>620</v>
      </c>
      <c r="M124" s="13">
        <v>13</v>
      </c>
      <c r="N124" s="13">
        <v>2280</v>
      </c>
      <c r="O124" s="13">
        <v>2494</v>
      </c>
      <c r="P124" s="13">
        <v>4470</v>
      </c>
      <c r="Q124" s="15">
        <v>2798</v>
      </c>
      <c r="R124" s="15">
        <v>339</v>
      </c>
      <c r="S124" s="15">
        <v>11947692</v>
      </c>
      <c r="T124" s="13">
        <v>6258</v>
      </c>
      <c r="U124" s="16">
        <v>4077</v>
      </c>
      <c r="V124" s="15">
        <v>1764</v>
      </c>
      <c r="W124" s="15">
        <v>2421</v>
      </c>
      <c r="X124" s="15">
        <v>702</v>
      </c>
      <c r="Y124" s="15">
        <v>521</v>
      </c>
      <c r="Z124" s="15">
        <v>1223</v>
      </c>
      <c r="AA124" s="13">
        <v>3686</v>
      </c>
      <c r="AB124" s="15">
        <v>132</v>
      </c>
      <c r="AC124" s="15">
        <v>4</v>
      </c>
      <c r="AD124" s="15">
        <v>2355</v>
      </c>
      <c r="AE124" s="15">
        <v>34</v>
      </c>
      <c r="AF124" s="15">
        <v>6</v>
      </c>
      <c r="AG124" s="17">
        <v>0.91259188239054012</v>
      </c>
      <c r="AH124" s="15">
        <v>972</v>
      </c>
      <c r="AI124" s="15">
        <v>135</v>
      </c>
      <c r="AJ124" s="13">
        <v>4124</v>
      </c>
      <c r="AK124" s="13">
        <v>1547</v>
      </c>
      <c r="AL124" s="13">
        <v>2469</v>
      </c>
      <c r="AM124" s="13">
        <v>88</v>
      </c>
      <c r="AN124" s="13">
        <v>52</v>
      </c>
      <c r="AO124" s="13">
        <v>50</v>
      </c>
      <c r="AP124" s="13">
        <v>22</v>
      </c>
      <c r="AQ124" s="13">
        <v>38</v>
      </c>
      <c r="AR124" s="13">
        <v>30</v>
      </c>
      <c r="AS124" s="13">
        <v>91590</v>
      </c>
      <c r="AT124" s="13">
        <v>86910</v>
      </c>
      <c r="AU124" s="13">
        <v>6858</v>
      </c>
      <c r="AV124" s="13">
        <v>179303</v>
      </c>
      <c r="AW124" s="13">
        <v>168139</v>
      </c>
      <c r="AX124" s="13">
        <v>8929</v>
      </c>
      <c r="AY124" s="18">
        <f>'Tabela '!$L124/'Tabela '!$J124</f>
        <v>7.685632825089872E-2</v>
      </c>
      <c r="AZ124" s="18">
        <f>'Tabela '!$M124/'Tabela '!$J124</f>
        <v>1.6115036568736829E-3</v>
      </c>
      <c r="BA124" s="18">
        <f t="shared" si="39"/>
        <v>2.0967741935483872E-2</v>
      </c>
      <c r="BB124" s="18">
        <f t="shared" si="40"/>
        <v>0.51006711409395977</v>
      </c>
      <c r="BC124" s="18">
        <f t="shared" si="41"/>
        <v>0.5579418344519016</v>
      </c>
      <c r="BD124" s="18">
        <f>'Tabela '!$BC124-'Tabela '!$BB124</f>
        <v>4.7874720357941825E-2</v>
      </c>
      <c r="BE124" s="18">
        <f t="shared" si="42"/>
        <v>0.28263294905169206</v>
      </c>
      <c r="BF124" s="18">
        <f t="shared" si="43"/>
        <v>0.3091607784802281</v>
      </c>
      <c r="BG124" s="18">
        <f t="shared" si="44"/>
        <v>0.34684517168712037</v>
      </c>
      <c r="BH124" s="16">
        <f t="shared" si="45"/>
        <v>4270.082916368835</v>
      </c>
      <c r="BI124" s="37">
        <f t="shared" si="46"/>
        <v>1481.0576422461882</v>
      </c>
      <c r="BJ124" s="17">
        <f t="shared" si="47"/>
        <v>6.6634088665554952E-2</v>
      </c>
      <c r="BK124" s="17">
        <f t="shared" si="48"/>
        <v>0.12115796997855612</v>
      </c>
      <c r="BL124" s="18">
        <f>IFERROR('Tabela '!$J124/'Tabela '!$K124-1,"")</f>
        <v>0.10810439560439566</v>
      </c>
      <c r="BM124" s="17">
        <f t="shared" si="49"/>
        <v>0.56002747252747254</v>
      </c>
      <c r="BN124" s="19">
        <f>IFERROR('Tabela '!$J124/'Tabela '!$I124,"")</f>
        <v>11.834953236750412</v>
      </c>
      <c r="BO124" s="18">
        <f t="shared" si="50"/>
        <v>8.7408117609459879E-2</v>
      </c>
      <c r="BP124" s="18">
        <f t="shared" si="51"/>
        <v>0.15532118887823587</v>
      </c>
      <c r="BQ124" s="18">
        <f t="shared" si="52"/>
        <v>2.1572387344199424E-2</v>
      </c>
      <c r="BR124" s="17">
        <v>0.45250000000000001</v>
      </c>
      <c r="BS124" s="18">
        <f t="shared" si="53"/>
        <v>2.109300095877277E-2</v>
      </c>
      <c r="BT124" s="18">
        <f t="shared" si="54"/>
        <v>6.3918184723553851E-4</v>
      </c>
      <c r="BU124" s="18">
        <f t="shared" si="55"/>
        <v>1.4437367303609342E-2</v>
      </c>
      <c r="BV124" s="18">
        <f t="shared" si="56"/>
        <v>2.5477707006369425E-3</v>
      </c>
      <c r="BW124" s="18">
        <f t="shared" si="57"/>
        <v>0.33255494505494504</v>
      </c>
      <c r="BX124" s="18">
        <f t="shared" si="58"/>
        <v>9.6428571428571433E-2</v>
      </c>
      <c r="BY124" s="18">
        <f t="shared" si="59"/>
        <v>7.1565934065934061E-2</v>
      </c>
      <c r="BZ124" s="18">
        <f t="shared" si="60"/>
        <v>0.16799450549450551</v>
      </c>
      <c r="CA124" s="18">
        <f>IFERROR('Tabela '!$V124/'Tabela '!$K124,"")</f>
        <v>0.24230769230769231</v>
      </c>
      <c r="CB124" s="18">
        <f t="shared" si="61"/>
        <v>0.5063186813186813</v>
      </c>
      <c r="CC124" s="20">
        <f>IFERROR('Tabela '!$AJ124/'Tabela '!$K124,"")</f>
        <v>0.56648351648351647</v>
      </c>
      <c r="CD124" s="21">
        <f>IFERROR('Tabela '!$AJ124/'Tabela '!$AK124,"")</f>
        <v>2.6658047834518421</v>
      </c>
      <c r="CE124" s="20">
        <f t="shared" si="62"/>
        <v>0.62487875848690588</v>
      </c>
      <c r="CF124" s="18">
        <f t="shared" si="63"/>
        <v>0.21249999999999999</v>
      </c>
      <c r="CG124" s="18">
        <f t="shared" si="64"/>
        <v>0.30606173298624023</v>
      </c>
      <c r="CH124" s="18">
        <f t="shared" si="65"/>
        <v>0.59599224305106668</v>
      </c>
      <c r="CI124" s="18">
        <f t="shared" si="66"/>
        <v>9.3561732986240237E-2</v>
      </c>
      <c r="CJ124" s="17">
        <f t="shared" si="67"/>
        <v>5.6884292178409832E-2</v>
      </c>
      <c r="CK124" s="17">
        <f t="shared" si="68"/>
        <v>2.1061158363710003E-2</v>
      </c>
      <c r="CL124" s="17">
        <f t="shared" si="69"/>
        <v>-3.5823133814699828E-2</v>
      </c>
      <c r="CM124" s="17">
        <f t="shared" si="70"/>
        <v>-0.40909090909090906</v>
      </c>
      <c r="CN124" s="17">
        <f>IFERROR('Tabela '!$AO124/'Tabela '!$AK124,"")</f>
        <v>3.2320620555914677E-2</v>
      </c>
      <c r="CO124" s="17">
        <f>IFERROR('Tabela '!$AP124/'Tabela '!$AL124,"")</f>
        <v>8.910490076954233E-3</v>
      </c>
      <c r="CP124" s="17">
        <f>IFERROR('Tabela '!$CO124-'Tabela '!$CN124,"")</f>
        <v>-2.3410130478960442E-2</v>
      </c>
      <c r="CQ124" s="17">
        <f t="shared" si="71"/>
        <v>-0.40909090909090906</v>
      </c>
      <c r="CR124" s="17">
        <f>IFERROR('Tabela '!$AQ124/'Tabela '!$AK124,"")</f>
        <v>2.4563671622495151E-2</v>
      </c>
      <c r="CS124" s="17">
        <f>IFERROR('Tabela '!$AR124/'Tabela '!$AL124,"")</f>
        <v>1.2150668286755772E-2</v>
      </c>
      <c r="CT124" s="17">
        <f>IFERROR('Tabela '!$CS124-'Tabela '!$CR124,"")</f>
        <v>-1.241300333573938E-2</v>
      </c>
      <c r="CU124" s="17">
        <f t="shared" si="72"/>
        <v>-0.21052631578947367</v>
      </c>
      <c r="CV124" s="21">
        <f>IFERROR('Tabela '!$AS124/'Tabela '!$K124,"")</f>
        <v>12.581043956043956</v>
      </c>
      <c r="CW124" s="21">
        <f>IFERROR('Tabela '!$AV124/'Tabela '!$J124,"")</f>
        <v>22.22672616834015</v>
      </c>
      <c r="CX124" s="17">
        <f>IFERROR('Tabela '!$AV124/'Tabela '!$AS124-1,"")</f>
        <v>0.95767005131564575</v>
      </c>
      <c r="CY124" s="20">
        <f>IFERROR('Tabela '!$CW124/'Tabela '!$CV124-1,"")</f>
        <v>0.76668377012246203</v>
      </c>
      <c r="CZ124" s="17">
        <f>IFERROR('Tabela '!$AU124/'Tabela '!$AT124,"")</f>
        <v>7.8909216430790477E-2</v>
      </c>
      <c r="DA124" s="17">
        <f t="shared" si="73"/>
        <v>5.3104871564598338E-2</v>
      </c>
      <c r="DB124" s="17">
        <f t="shared" si="74"/>
        <v>-2.5804344866192139E-2</v>
      </c>
      <c r="DC124" s="22">
        <f t="shared" si="75"/>
        <v>49.695652173913047</v>
      </c>
      <c r="DD124" s="22">
        <f t="shared" si="76"/>
        <v>120.66216216216216</v>
      </c>
      <c r="DE124" s="17">
        <f t="shared" si="77"/>
        <v>1.4280225106996758</v>
      </c>
      <c r="DH124" s="23"/>
      <c r="DQ124" s="23"/>
      <c r="DR124" s="23"/>
      <c r="DU124" s="23"/>
      <c r="DV124" s="23"/>
      <c r="DX124" s="23"/>
      <c r="EA124" s="23"/>
      <c r="EB124" s="23"/>
    </row>
    <row r="125" spans="1:132" ht="13.8" x14ac:dyDescent="0.25">
      <c r="A125" s="24" t="s">
        <v>133</v>
      </c>
      <c r="B125" s="24">
        <v>43</v>
      </c>
      <c r="C125" s="24">
        <v>4306072</v>
      </c>
      <c r="D125" s="24">
        <v>430607</v>
      </c>
      <c r="E125" s="55" t="s">
        <v>728</v>
      </c>
      <c r="F125" s="55" t="s">
        <v>742</v>
      </c>
      <c r="G125" s="55" t="s">
        <v>743</v>
      </c>
      <c r="H125" s="25" t="s">
        <v>248</v>
      </c>
      <c r="I125" s="26">
        <v>97.715000000000003</v>
      </c>
      <c r="J125" s="27">
        <v>2844</v>
      </c>
      <c r="K125" s="26">
        <v>2826</v>
      </c>
      <c r="L125" s="26">
        <v>132</v>
      </c>
      <c r="M125" s="26">
        <v>2</v>
      </c>
      <c r="N125" s="26">
        <v>553</v>
      </c>
      <c r="O125" s="26">
        <v>758</v>
      </c>
      <c r="P125" s="26">
        <v>1907</v>
      </c>
      <c r="Q125" s="28">
        <v>853</v>
      </c>
      <c r="R125" s="28">
        <v>99</v>
      </c>
      <c r="S125" s="28">
        <v>3593596</v>
      </c>
      <c r="T125" s="26">
        <v>2445</v>
      </c>
      <c r="U125" s="29">
        <v>931</v>
      </c>
      <c r="V125" s="28">
        <v>652</v>
      </c>
      <c r="W125" s="28">
        <v>364</v>
      </c>
      <c r="X125" s="28">
        <v>56</v>
      </c>
      <c r="Y125" s="28">
        <v>651</v>
      </c>
      <c r="Z125" s="28">
        <v>707</v>
      </c>
      <c r="AA125" s="26">
        <v>1441</v>
      </c>
      <c r="AB125" s="28">
        <v>284</v>
      </c>
      <c r="AC125" s="28" t="e">
        <v>#NULL!</v>
      </c>
      <c r="AD125" s="28">
        <v>955</v>
      </c>
      <c r="AE125" s="28">
        <v>68</v>
      </c>
      <c r="AF125" s="28">
        <v>2</v>
      </c>
      <c r="AG125" s="30">
        <v>0.88875255623721883</v>
      </c>
      <c r="AH125" s="28">
        <v>349</v>
      </c>
      <c r="AI125" s="28">
        <v>92</v>
      </c>
      <c r="AJ125" s="26">
        <v>1827</v>
      </c>
      <c r="AK125" s="26">
        <v>218</v>
      </c>
      <c r="AL125" s="26">
        <v>218</v>
      </c>
      <c r="AM125" s="26">
        <v>8</v>
      </c>
      <c r="AN125" s="26">
        <v>3</v>
      </c>
      <c r="AO125" s="26">
        <v>1</v>
      </c>
      <c r="AP125" s="26">
        <v>0</v>
      </c>
      <c r="AQ125" s="26">
        <v>7</v>
      </c>
      <c r="AR125" s="26">
        <v>3</v>
      </c>
      <c r="AS125" s="26">
        <v>30002</v>
      </c>
      <c r="AT125" s="26">
        <v>29514</v>
      </c>
      <c r="AU125" s="26">
        <v>1031</v>
      </c>
      <c r="AV125" s="26">
        <v>58834</v>
      </c>
      <c r="AW125" s="26">
        <v>57406</v>
      </c>
      <c r="AX125" s="26">
        <v>1510</v>
      </c>
      <c r="AY125" s="31">
        <f>'Tabela '!$L125/'Tabela '!$J125</f>
        <v>4.6413502109704644E-2</v>
      </c>
      <c r="AZ125" s="31">
        <f>'Tabela '!$M125/'Tabela '!$J125</f>
        <v>7.0323488045007034E-4</v>
      </c>
      <c r="BA125" s="31">
        <f t="shared" si="39"/>
        <v>1.5151515151515152E-2</v>
      </c>
      <c r="BB125" s="31">
        <f t="shared" si="40"/>
        <v>0.28998426848453068</v>
      </c>
      <c r="BC125" s="31">
        <f t="shared" si="41"/>
        <v>0.39748295752490825</v>
      </c>
      <c r="BD125" s="31">
        <f>'Tabela '!$BC125-'Tabela '!$BB125</f>
        <v>0.10749868904037757</v>
      </c>
      <c r="BE125" s="31">
        <f t="shared" si="42"/>
        <v>0.19444444444444445</v>
      </c>
      <c r="BF125" s="31">
        <f t="shared" si="43"/>
        <v>0.26652601969057665</v>
      </c>
      <c r="BG125" s="31">
        <f t="shared" si="44"/>
        <v>0.29992967651195501</v>
      </c>
      <c r="BH125" s="29">
        <f t="shared" si="45"/>
        <v>4212.8909730363421</v>
      </c>
      <c r="BI125" s="32">
        <f t="shared" si="46"/>
        <v>1263.5710267229254</v>
      </c>
      <c r="BJ125" s="30">
        <f t="shared" si="47"/>
        <v>6.108025971377095E-2</v>
      </c>
      <c r="BK125" s="30">
        <f t="shared" si="48"/>
        <v>0.1160609613130129</v>
      </c>
      <c r="BL125" s="31">
        <f>IFERROR('Tabela '!$J125/'Tabela '!$K125-1,"")</f>
        <v>6.3694267515923553E-3</v>
      </c>
      <c r="BM125" s="30">
        <f t="shared" si="49"/>
        <v>0.32944090587402691</v>
      </c>
      <c r="BN125" s="33">
        <f>IFERROR('Tabela '!$J125/'Tabela '!$I125,"")</f>
        <v>29.105050401678348</v>
      </c>
      <c r="BO125" s="31">
        <f t="shared" si="50"/>
        <v>0.11124744376278117</v>
      </c>
      <c r="BP125" s="31">
        <f t="shared" si="51"/>
        <v>0.1427402862985685</v>
      </c>
      <c r="BQ125" s="31">
        <f t="shared" si="52"/>
        <v>3.7627811860940698E-2</v>
      </c>
      <c r="BR125" s="30">
        <v>0.45519999999999999</v>
      </c>
      <c r="BS125" s="31">
        <f t="shared" si="53"/>
        <v>0.11615541922290389</v>
      </c>
      <c r="BT125" s="31" t="str">
        <f t="shared" si="54"/>
        <v/>
      </c>
      <c r="BU125" s="31">
        <f t="shared" si="55"/>
        <v>7.1204188481675396E-2</v>
      </c>
      <c r="BV125" s="31">
        <f t="shared" si="56"/>
        <v>2.0942408376963353E-3</v>
      </c>
      <c r="BW125" s="31">
        <f t="shared" si="57"/>
        <v>0.12880396319886767</v>
      </c>
      <c r="BX125" s="31">
        <f t="shared" si="58"/>
        <v>1.9815994338287332E-2</v>
      </c>
      <c r="BY125" s="31">
        <f t="shared" si="59"/>
        <v>0.23036093418259024</v>
      </c>
      <c r="BZ125" s="31">
        <f t="shared" si="60"/>
        <v>0.25017692852087758</v>
      </c>
      <c r="CA125" s="31">
        <f>IFERROR('Tabela '!$V125/'Tabela '!$K125,"")</f>
        <v>0.23071479122434538</v>
      </c>
      <c r="CB125" s="31">
        <f t="shared" si="61"/>
        <v>0.5099079971691437</v>
      </c>
      <c r="CC125" s="34">
        <f>IFERROR('Tabela '!$AJ125/'Tabela '!$K125,"")</f>
        <v>0.64649681528662417</v>
      </c>
      <c r="CD125" s="35">
        <f>IFERROR('Tabela '!$AJ125/'Tabela '!$AK125,"")</f>
        <v>8.3807339449541285</v>
      </c>
      <c r="CE125" s="34">
        <f t="shared" si="62"/>
        <v>0.88067870826491512</v>
      </c>
      <c r="CF125" s="31">
        <f t="shared" si="63"/>
        <v>7.7140835102618543E-2</v>
      </c>
      <c r="CG125" s="31">
        <f t="shared" si="64"/>
        <v>7.6652601969057668E-2</v>
      </c>
      <c r="CH125" s="31">
        <f t="shared" si="65"/>
        <v>0</v>
      </c>
      <c r="CI125" s="31">
        <f t="shared" si="66"/>
        <v>-4.8823313356087528E-4</v>
      </c>
      <c r="CJ125" s="30">
        <f t="shared" si="67"/>
        <v>3.669724770642202E-2</v>
      </c>
      <c r="CK125" s="30">
        <f t="shared" si="68"/>
        <v>1.3761467889908258E-2</v>
      </c>
      <c r="CL125" s="30">
        <f t="shared" si="69"/>
        <v>-2.2935779816513763E-2</v>
      </c>
      <c r="CM125" s="30">
        <f t="shared" si="70"/>
        <v>-0.625</v>
      </c>
      <c r="CN125" s="30">
        <f>IFERROR('Tabela '!$AO125/'Tabela '!$AK125,"")</f>
        <v>4.5871559633027525E-3</v>
      </c>
      <c r="CO125" s="30">
        <f>IFERROR('Tabela '!$AP125/'Tabela '!$AL125,"")</f>
        <v>0</v>
      </c>
      <c r="CP125" s="30">
        <f>IFERROR('Tabela '!$CO125-'Tabela '!$CN125,"")</f>
        <v>-4.5871559633027525E-3</v>
      </c>
      <c r="CQ125" s="30">
        <f t="shared" si="71"/>
        <v>-0.625</v>
      </c>
      <c r="CR125" s="30">
        <f>IFERROR('Tabela '!$AQ125/'Tabela '!$AK125,"")</f>
        <v>3.2110091743119268E-2</v>
      </c>
      <c r="CS125" s="30">
        <f>IFERROR('Tabela '!$AR125/'Tabela '!$AL125,"")</f>
        <v>1.3761467889908258E-2</v>
      </c>
      <c r="CT125" s="30">
        <f>IFERROR('Tabela '!$CS125-'Tabela '!$CR125,"")</f>
        <v>-1.834862385321101E-2</v>
      </c>
      <c r="CU125" s="30">
        <f t="shared" si="72"/>
        <v>-0.5714285714285714</v>
      </c>
      <c r="CV125" s="35">
        <f>IFERROR('Tabela '!$AS125/'Tabela '!$K125,"")</f>
        <v>10.616418966737438</v>
      </c>
      <c r="CW125" s="35">
        <f>IFERROR('Tabela '!$AV125/'Tabela '!$J125,"")</f>
        <v>20.687060478199719</v>
      </c>
      <c r="CX125" s="30">
        <f>IFERROR('Tabela '!$AV125/'Tabela '!$AS125-1,"")</f>
        <v>0.96100259982667824</v>
      </c>
      <c r="CY125" s="34">
        <f>IFERROR('Tabela '!$CW125/'Tabela '!$CV125-1,"")</f>
        <v>0.94859119096701572</v>
      </c>
      <c r="CZ125" s="30">
        <f>IFERROR('Tabela '!$AU125/'Tabela '!$AT125,"")</f>
        <v>3.4932574371484719E-2</v>
      </c>
      <c r="DA125" s="30">
        <f t="shared" si="73"/>
        <v>2.6303870675539142E-2</v>
      </c>
      <c r="DB125" s="30">
        <f t="shared" si="74"/>
        <v>-8.6287036959455769E-3</v>
      </c>
      <c r="DC125" s="36">
        <f t="shared" si="75"/>
        <v>114.55555555555556</v>
      </c>
      <c r="DD125" s="36">
        <f t="shared" si="76"/>
        <v>503.33333333333331</v>
      </c>
      <c r="DE125" s="30">
        <f t="shared" si="77"/>
        <v>3.3937924345295825</v>
      </c>
      <c r="DH125" s="23"/>
      <c r="DQ125" s="23"/>
      <c r="DR125" s="23"/>
      <c r="DU125" s="23"/>
      <c r="DV125" s="23"/>
      <c r="DX125" s="23"/>
      <c r="EA125" s="23"/>
      <c r="EB125" s="23"/>
    </row>
    <row r="126" spans="1:132" ht="13.8" x14ac:dyDescent="0.25">
      <c r="A126" s="11" t="s">
        <v>133</v>
      </c>
      <c r="B126" s="11">
        <v>43</v>
      </c>
      <c r="C126" s="11">
        <v>4306106</v>
      </c>
      <c r="D126" s="11">
        <v>430610</v>
      </c>
      <c r="E126" s="54" t="s">
        <v>728</v>
      </c>
      <c r="F126" s="54" t="s">
        <v>744</v>
      </c>
      <c r="G126" s="54" t="s">
        <v>778</v>
      </c>
      <c r="H126" s="12" t="s">
        <v>249</v>
      </c>
      <c r="I126" s="13">
        <v>1360.289</v>
      </c>
      <c r="J126" s="14">
        <v>59922</v>
      </c>
      <c r="K126" s="13">
        <v>62821</v>
      </c>
      <c r="L126" s="13">
        <v>6100</v>
      </c>
      <c r="M126" s="13">
        <v>140</v>
      </c>
      <c r="N126" s="13">
        <v>18871</v>
      </c>
      <c r="O126" s="13">
        <v>20626</v>
      </c>
      <c r="P126" s="13">
        <v>33760</v>
      </c>
      <c r="Q126" s="15">
        <v>16537</v>
      </c>
      <c r="R126" s="15">
        <v>3079</v>
      </c>
      <c r="S126" s="15">
        <v>73263227</v>
      </c>
      <c r="T126" s="13">
        <v>54468</v>
      </c>
      <c r="U126" s="16">
        <v>60594</v>
      </c>
      <c r="V126" s="15">
        <v>16550</v>
      </c>
      <c r="W126" s="15">
        <v>10705</v>
      </c>
      <c r="X126" s="15">
        <v>2204</v>
      </c>
      <c r="Y126" s="15">
        <v>6594</v>
      </c>
      <c r="Z126" s="15">
        <v>8798</v>
      </c>
      <c r="AA126" s="13">
        <v>29743</v>
      </c>
      <c r="AB126" s="15">
        <v>802</v>
      </c>
      <c r="AC126" s="15">
        <v>65</v>
      </c>
      <c r="AD126" s="15">
        <v>21291</v>
      </c>
      <c r="AE126" s="15">
        <v>240</v>
      </c>
      <c r="AF126" s="15">
        <v>259</v>
      </c>
      <c r="AG126" s="17">
        <v>0.95792024675038556</v>
      </c>
      <c r="AH126" s="15">
        <v>10792</v>
      </c>
      <c r="AI126" s="15">
        <v>6050</v>
      </c>
      <c r="AJ126" s="13">
        <v>37263</v>
      </c>
      <c r="AK126" s="13">
        <v>11953</v>
      </c>
      <c r="AL126" s="13">
        <v>12901</v>
      </c>
      <c r="AM126" s="13">
        <v>1043</v>
      </c>
      <c r="AN126" s="13">
        <v>1600</v>
      </c>
      <c r="AO126" s="13">
        <v>306</v>
      </c>
      <c r="AP126" s="13">
        <v>258</v>
      </c>
      <c r="AQ126" s="13">
        <v>737</v>
      </c>
      <c r="AR126" s="13">
        <v>1342</v>
      </c>
      <c r="AS126" s="13">
        <v>1426496</v>
      </c>
      <c r="AT126" s="13">
        <v>1246965</v>
      </c>
      <c r="AU126" s="13">
        <v>135085</v>
      </c>
      <c r="AV126" s="13">
        <v>3949026</v>
      </c>
      <c r="AW126" s="13">
        <v>3385043</v>
      </c>
      <c r="AX126" s="13">
        <v>294744</v>
      </c>
      <c r="AY126" s="18">
        <f>'Tabela '!$L126/'Tabela '!$J126</f>
        <v>0.10179900537365241</v>
      </c>
      <c r="AZ126" s="18">
        <f>'Tabela '!$M126/'Tabela '!$J126</f>
        <v>2.3363706151330061E-3</v>
      </c>
      <c r="BA126" s="18">
        <f t="shared" si="39"/>
        <v>2.2950819672131147E-2</v>
      </c>
      <c r="BB126" s="18">
        <f t="shared" si="40"/>
        <v>0.5589751184834123</v>
      </c>
      <c r="BC126" s="18">
        <f t="shared" si="41"/>
        <v>0.61095971563981044</v>
      </c>
      <c r="BD126" s="18">
        <f>'Tabela '!$BC126-'Tabela '!$BB126</f>
        <v>5.1984597156398138E-2</v>
      </c>
      <c r="BE126" s="18">
        <f t="shared" si="42"/>
        <v>0.31492607055839256</v>
      </c>
      <c r="BF126" s="18">
        <f t="shared" si="43"/>
        <v>0.34421414505523845</v>
      </c>
      <c r="BG126" s="18">
        <f t="shared" si="44"/>
        <v>0.27597543473181801</v>
      </c>
      <c r="BH126" s="16">
        <f t="shared" si="45"/>
        <v>4430.2610509765982</v>
      </c>
      <c r="BI126" s="37">
        <f t="shared" si="46"/>
        <v>1222.6432195187076</v>
      </c>
      <c r="BJ126" s="17">
        <f t="shared" si="47"/>
        <v>1.855222705548153E-2</v>
      </c>
      <c r="BK126" s="17">
        <f t="shared" si="48"/>
        <v>0.18618854689484188</v>
      </c>
      <c r="BL126" s="18">
        <f>IFERROR('Tabela '!$J126/'Tabela '!$K126-1,"")</f>
        <v>-4.6146989064166477E-2</v>
      </c>
      <c r="BM126" s="17">
        <f t="shared" si="49"/>
        <v>0.96455007083618538</v>
      </c>
      <c r="BN126" s="19">
        <f>IFERROR('Tabela '!$J126/'Tabela '!$I126,"")</f>
        <v>44.050933294322014</v>
      </c>
      <c r="BO126" s="18">
        <f t="shared" si="50"/>
        <v>4.2079753249614438E-2</v>
      </c>
      <c r="BP126" s="18">
        <f t="shared" si="51"/>
        <v>0.19813468458544467</v>
      </c>
      <c r="BQ126" s="18">
        <f t="shared" si="52"/>
        <v>0.11107439230373797</v>
      </c>
      <c r="BR126" s="17">
        <v>0.54190000000000005</v>
      </c>
      <c r="BS126" s="18">
        <f t="shared" si="53"/>
        <v>1.4724241756627746E-2</v>
      </c>
      <c r="BT126" s="18">
        <f t="shared" si="54"/>
        <v>1.193361239626937E-3</v>
      </c>
      <c r="BU126" s="18">
        <f t="shared" si="55"/>
        <v>1.1272368606453431E-2</v>
      </c>
      <c r="BV126" s="18">
        <f t="shared" si="56"/>
        <v>1.2164764454464327E-2</v>
      </c>
      <c r="BW126" s="18">
        <f t="shared" si="57"/>
        <v>0.17040480094236005</v>
      </c>
      <c r="BX126" s="18">
        <f t="shared" si="58"/>
        <v>3.5083809554129985E-2</v>
      </c>
      <c r="BY126" s="18">
        <f t="shared" si="59"/>
        <v>0.10496490027220197</v>
      </c>
      <c r="BZ126" s="18">
        <f t="shared" si="60"/>
        <v>0.14004870982633194</v>
      </c>
      <c r="CA126" s="18">
        <f>IFERROR('Tabela '!$V126/'Tabela '!$K126,"")</f>
        <v>0.26344693653396156</v>
      </c>
      <c r="CB126" s="18">
        <f t="shared" si="61"/>
        <v>0.47345632829786216</v>
      </c>
      <c r="CC126" s="20">
        <f>IFERROR('Tabela '!$AJ126/'Tabela '!$K126,"")</f>
        <v>0.59316152242084652</v>
      </c>
      <c r="CD126" s="21">
        <f>IFERROR('Tabela '!$AJ126/'Tabela '!$AK126,"")</f>
        <v>3.1174600518698234</v>
      </c>
      <c r="CE126" s="20">
        <f t="shared" si="62"/>
        <v>0.67922604191825675</v>
      </c>
      <c r="CF126" s="18">
        <f t="shared" si="63"/>
        <v>0.19027076932872766</v>
      </c>
      <c r="CG126" s="18">
        <f t="shared" si="64"/>
        <v>0.21529655218450652</v>
      </c>
      <c r="CH126" s="18">
        <f t="shared" si="65"/>
        <v>7.9310633313812495E-2</v>
      </c>
      <c r="CI126" s="18">
        <f t="shared" si="66"/>
        <v>2.5025782855778861E-2</v>
      </c>
      <c r="CJ126" s="17">
        <f t="shared" si="67"/>
        <v>8.725842884631474E-2</v>
      </c>
      <c r="CK126" s="17">
        <f t="shared" si="68"/>
        <v>0.1240213936904116</v>
      </c>
      <c r="CL126" s="17">
        <f t="shared" si="69"/>
        <v>3.6762964844096857E-2</v>
      </c>
      <c r="CM126" s="17">
        <f t="shared" si="70"/>
        <v>0.5340364333652925</v>
      </c>
      <c r="CN126" s="17">
        <f>IFERROR('Tabela '!$AO126/'Tabela '!$AK126,"")</f>
        <v>2.5600267715217936E-2</v>
      </c>
      <c r="CO126" s="17">
        <f>IFERROR('Tabela '!$AP126/'Tabela '!$AL126,"")</f>
        <v>1.9998449732578871E-2</v>
      </c>
      <c r="CP126" s="17">
        <f>IFERROR('Tabela '!$CO126-'Tabela '!$CN126,"")</f>
        <v>-5.6018179826390659E-3</v>
      </c>
      <c r="CQ126" s="17">
        <f t="shared" si="71"/>
        <v>0.5340364333652925</v>
      </c>
      <c r="CR126" s="17">
        <f>IFERROR('Tabela '!$AQ126/'Tabela '!$AK126,"")</f>
        <v>6.1658161131096796E-2</v>
      </c>
      <c r="CS126" s="17">
        <f>IFERROR('Tabela '!$AR126/'Tabela '!$AL126,"")</f>
        <v>0.10402294395783272</v>
      </c>
      <c r="CT126" s="17">
        <f>IFERROR('Tabela '!$CS126-'Tabela '!$CR126,"")</f>
        <v>4.2364782826735926E-2</v>
      </c>
      <c r="CU126" s="17">
        <f t="shared" si="72"/>
        <v>0.82089552238805963</v>
      </c>
      <c r="CV126" s="21">
        <f>IFERROR('Tabela '!$AS126/'Tabela '!$K126,"")</f>
        <v>22.707311249422965</v>
      </c>
      <c r="CW126" s="21">
        <f>IFERROR('Tabela '!$AV126/'Tabela '!$J126,"")</f>
        <v>65.902773605687401</v>
      </c>
      <c r="CX126" s="17">
        <f>IFERROR('Tabela '!$AV126/'Tabela '!$AS126-1,"")</f>
        <v>1.7683400444165285</v>
      </c>
      <c r="CY126" s="20">
        <f>IFERROR('Tabela '!$CW126/'Tabela '!$CV126-1,"")</f>
        <v>1.902271117958191</v>
      </c>
      <c r="CZ126" s="17">
        <f>IFERROR('Tabela '!$AU126/'Tabela '!$AT126,"")</f>
        <v>0.10833102773534141</v>
      </c>
      <c r="DA126" s="17">
        <f t="shared" si="73"/>
        <v>8.7072453732493213E-2</v>
      </c>
      <c r="DB126" s="17">
        <f t="shared" si="74"/>
        <v>-2.1258574002848196E-2</v>
      </c>
      <c r="DC126" s="22">
        <f t="shared" si="75"/>
        <v>100.13713862120089</v>
      </c>
      <c r="DD126" s="22">
        <f t="shared" si="76"/>
        <v>158.63509149623252</v>
      </c>
      <c r="DE126" s="17">
        <f t="shared" si="77"/>
        <v>0.58417839455467058</v>
      </c>
      <c r="DH126" s="23"/>
      <c r="DQ126" s="23"/>
      <c r="DR126" s="23"/>
      <c r="DU126" s="23"/>
      <c r="DV126" s="23"/>
      <c r="DX126" s="23"/>
      <c r="EA126" s="23"/>
      <c r="EB126" s="23"/>
    </row>
    <row r="127" spans="1:132" ht="13.8" x14ac:dyDescent="0.25">
      <c r="A127" s="24" t="s">
        <v>133</v>
      </c>
      <c r="B127" s="24">
        <v>43</v>
      </c>
      <c r="C127" s="24">
        <v>4306130</v>
      </c>
      <c r="D127" s="24">
        <v>430613</v>
      </c>
      <c r="E127" s="55" t="s">
        <v>728</v>
      </c>
      <c r="F127" s="55" t="s">
        <v>762</v>
      </c>
      <c r="G127" s="55" t="s">
        <v>763</v>
      </c>
      <c r="H127" s="25" t="s">
        <v>250</v>
      </c>
      <c r="I127" s="26">
        <v>166.88300000000001</v>
      </c>
      <c r="J127" s="27">
        <v>1799</v>
      </c>
      <c r="K127" s="26">
        <v>2141</v>
      </c>
      <c r="L127" s="26">
        <v>116</v>
      </c>
      <c r="M127" s="26">
        <v>3</v>
      </c>
      <c r="N127" s="26">
        <v>972</v>
      </c>
      <c r="O127" s="26">
        <v>1121</v>
      </c>
      <c r="P127" s="26">
        <v>1645</v>
      </c>
      <c r="Q127" s="28">
        <v>385</v>
      </c>
      <c r="R127" s="28">
        <v>22</v>
      </c>
      <c r="S127" s="28">
        <v>1514544</v>
      </c>
      <c r="T127" s="26">
        <v>1927</v>
      </c>
      <c r="U127" s="29">
        <v>489</v>
      </c>
      <c r="V127" s="28">
        <v>427</v>
      </c>
      <c r="W127" s="28">
        <v>191</v>
      </c>
      <c r="X127" s="28">
        <v>93</v>
      </c>
      <c r="Y127" s="28">
        <v>97</v>
      </c>
      <c r="Z127" s="28">
        <v>190</v>
      </c>
      <c r="AA127" s="26">
        <v>1101</v>
      </c>
      <c r="AB127" s="28">
        <v>86</v>
      </c>
      <c r="AC127" s="28" t="e">
        <v>#NULL!</v>
      </c>
      <c r="AD127" s="28">
        <v>684</v>
      </c>
      <c r="AE127" s="28">
        <v>20</v>
      </c>
      <c r="AF127" s="28">
        <v>1</v>
      </c>
      <c r="AG127" s="30">
        <v>0.93772703684483649</v>
      </c>
      <c r="AH127" s="28">
        <v>355</v>
      </c>
      <c r="AI127" s="28">
        <v>42</v>
      </c>
      <c r="AJ127" s="26">
        <v>1437</v>
      </c>
      <c r="AK127" s="26">
        <v>159</v>
      </c>
      <c r="AL127" s="26">
        <v>195</v>
      </c>
      <c r="AM127" s="26">
        <v>3</v>
      </c>
      <c r="AN127" s="26">
        <v>6</v>
      </c>
      <c r="AO127" s="26">
        <v>0</v>
      </c>
      <c r="AP127" s="26">
        <v>0</v>
      </c>
      <c r="AQ127" s="26">
        <v>3</v>
      </c>
      <c r="AR127" s="26">
        <v>6</v>
      </c>
      <c r="AS127" s="26">
        <v>35045</v>
      </c>
      <c r="AT127" s="26">
        <v>33339</v>
      </c>
      <c r="AU127" s="26">
        <v>1382</v>
      </c>
      <c r="AV127" s="26">
        <v>85409</v>
      </c>
      <c r="AW127" s="26">
        <v>80776</v>
      </c>
      <c r="AX127" s="26">
        <v>3167</v>
      </c>
      <c r="AY127" s="31">
        <f>'Tabela '!$L127/'Tabela '!$J127</f>
        <v>6.4480266814897172E-2</v>
      </c>
      <c r="AZ127" s="31">
        <f>'Tabela '!$M127/'Tabela '!$J127</f>
        <v>1.6675931072818232E-3</v>
      </c>
      <c r="BA127" s="31">
        <f t="shared" si="39"/>
        <v>2.5862068965517241E-2</v>
      </c>
      <c r="BB127" s="31">
        <f t="shared" si="40"/>
        <v>0.5908814589665653</v>
      </c>
      <c r="BC127" s="31">
        <f t="shared" si="41"/>
        <v>0.68145896656534954</v>
      </c>
      <c r="BD127" s="31">
        <f>'Tabela '!$BC127-'Tabela '!$BB127</f>
        <v>9.0577507598784246E-2</v>
      </c>
      <c r="BE127" s="31">
        <f t="shared" si="42"/>
        <v>0.5403001667593107</v>
      </c>
      <c r="BF127" s="31">
        <f t="shared" si="43"/>
        <v>0.62312395775430796</v>
      </c>
      <c r="BG127" s="31">
        <f t="shared" si="44"/>
        <v>0.2140077821011673</v>
      </c>
      <c r="BH127" s="29">
        <f t="shared" si="45"/>
        <v>3933.8805194805195</v>
      </c>
      <c r="BI127" s="32">
        <f t="shared" si="46"/>
        <v>841.88104502501392</v>
      </c>
      <c r="BJ127" s="30">
        <f t="shared" si="47"/>
        <v>1.7732838459647109E-2</v>
      </c>
      <c r="BK127" s="30">
        <f t="shared" si="48"/>
        <v>5.7142857142857141E-2</v>
      </c>
      <c r="BL127" s="31">
        <f>IFERROR('Tabela '!$J127/'Tabela '!$K127-1,"")</f>
        <v>-0.15973843998131709</v>
      </c>
      <c r="BM127" s="30">
        <f t="shared" si="49"/>
        <v>0.2283979448855675</v>
      </c>
      <c r="BN127" s="33">
        <f>IFERROR('Tabela '!$J127/'Tabela '!$I127,"")</f>
        <v>10.780007550199841</v>
      </c>
      <c r="BO127" s="31">
        <f t="shared" si="50"/>
        <v>6.2272963155163508E-2</v>
      </c>
      <c r="BP127" s="31">
        <f t="shared" si="51"/>
        <v>0.1842241826673586</v>
      </c>
      <c r="BQ127" s="31">
        <f t="shared" si="52"/>
        <v>2.1795537104307212E-2</v>
      </c>
      <c r="BR127" s="30">
        <v>0.45939999999999998</v>
      </c>
      <c r="BS127" s="31">
        <f t="shared" si="53"/>
        <v>4.4628956927867149E-2</v>
      </c>
      <c r="BT127" s="31" t="str">
        <f t="shared" si="54"/>
        <v/>
      </c>
      <c r="BU127" s="31">
        <f t="shared" si="55"/>
        <v>2.9239766081871343E-2</v>
      </c>
      <c r="BV127" s="31">
        <f t="shared" si="56"/>
        <v>1.4619883040935672E-3</v>
      </c>
      <c r="BW127" s="31">
        <f t="shared" si="57"/>
        <v>8.9210649229332084E-2</v>
      </c>
      <c r="BX127" s="31">
        <f t="shared" si="58"/>
        <v>4.3437645959831857E-2</v>
      </c>
      <c r="BY127" s="31">
        <f t="shared" si="59"/>
        <v>4.5305931807566556E-2</v>
      </c>
      <c r="BZ127" s="31">
        <f t="shared" si="60"/>
        <v>8.8743577767398413E-2</v>
      </c>
      <c r="CA127" s="31">
        <f>IFERROR('Tabela '!$V127/'Tabela '!$K127,"")</f>
        <v>0.1994395142456796</v>
      </c>
      <c r="CB127" s="31">
        <f t="shared" si="61"/>
        <v>0.51424567958897716</v>
      </c>
      <c r="CC127" s="34">
        <f>IFERROR('Tabela '!$AJ127/'Tabela '!$K127,"")</f>
        <v>0.67118169079869217</v>
      </c>
      <c r="CD127" s="35">
        <f>IFERROR('Tabela '!$AJ127/'Tabela '!$AK127,"")</f>
        <v>9.0377358490566042</v>
      </c>
      <c r="CE127" s="34">
        <f t="shared" si="62"/>
        <v>0.88935281837160751</v>
      </c>
      <c r="CF127" s="31">
        <f t="shared" si="63"/>
        <v>7.4264362447454463E-2</v>
      </c>
      <c r="CG127" s="31">
        <f t="shared" si="64"/>
        <v>0.10839355197331851</v>
      </c>
      <c r="CH127" s="31">
        <f t="shared" si="65"/>
        <v>0.22641509433962259</v>
      </c>
      <c r="CI127" s="31">
        <f t="shared" si="66"/>
        <v>3.4129189525864051E-2</v>
      </c>
      <c r="CJ127" s="30">
        <f t="shared" si="67"/>
        <v>1.8867924528301886E-2</v>
      </c>
      <c r="CK127" s="30">
        <f t="shared" si="68"/>
        <v>3.0769230769230771E-2</v>
      </c>
      <c r="CL127" s="30">
        <f t="shared" si="69"/>
        <v>1.1901306240928885E-2</v>
      </c>
      <c r="CM127" s="30">
        <f t="shared" si="70"/>
        <v>1</v>
      </c>
      <c r="CN127" s="30">
        <f>IFERROR('Tabela '!$AO127/'Tabela '!$AK127,"")</f>
        <v>0</v>
      </c>
      <c r="CO127" s="30">
        <f>IFERROR('Tabela '!$AP127/'Tabela '!$AL127,"")</f>
        <v>0</v>
      </c>
      <c r="CP127" s="30">
        <f>IFERROR('Tabela '!$CO127-'Tabela '!$CN127,"")</f>
        <v>0</v>
      </c>
      <c r="CQ127" s="30">
        <f t="shared" si="71"/>
        <v>1</v>
      </c>
      <c r="CR127" s="30">
        <f>IFERROR('Tabela '!$AQ127/'Tabela '!$AK127,"")</f>
        <v>1.8867924528301886E-2</v>
      </c>
      <c r="CS127" s="30">
        <f>IFERROR('Tabela '!$AR127/'Tabela '!$AL127,"")</f>
        <v>3.0769230769230771E-2</v>
      </c>
      <c r="CT127" s="30">
        <f>IFERROR('Tabela '!$CS127-'Tabela '!$CR127,"")</f>
        <v>1.1901306240928885E-2</v>
      </c>
      <c r="CU127" s="30">
        <f t="shared" si="72"/>
        <v>1</v>
      </c>
      <c r="CV127" s="35">
        <f>IFERROR('Tabela '!$AS127/'Tabela '!$K127,"")</f>
        <v>16.368519383465671</v>
      </c>
      <c r="CW127" s="35">
        <f>IFERROR('Tabela '!$AV127/'Tabela '!$J127,"")</f>
        <v>47.475819899944412</v>
      </c>
      <c r="CX127" s="30">
        <f>IFERROR('Tabela '!$AV127/'Tabela '!$AS127-1,"")</f>
        <v>1.4371236981024396</v>
      </c>
      <c r="CY127" s="34">
        <f>IFERROR('Tabela '!$CW127/'Tabela '!$CV127-1,"")</f>
        <v>1.9004345956850046</v>
      </c>
      <c r="CZ127" s="30">
        <f>IFERROR('Tabela '!$AU127/'Tabela '!$AT127,"")</f>
        <v>4.1452952997990344E-2</v>
      </c>
      <c r="DA127" s="30">
        <f t="shared" si="73"/>
        <v>3.9207190254531052E-2</v>
      </c>
      <c r="DB127" s="30">
        <f t="shared" si="74"/>
        <v>-2.2457627434592925E-3</v>
      </c>
      <c r="DC127" s="36">
        <f t="shared" si="75"/>
        <v>460.66666666666669</v>
      </c>
      <c r="DD127" s="36">
        <f t="shared" si="76"/>
        <v>527.83333333333337</v>
      </c>
      <c r="DE127" s="30">
        <f t="shared" si="77"/>
        <v>0.14580318379160651</v>
      </c>
      <c r="DH127" s="23"/>
      <c r="DQ127" s="23"/>
      <c r="DR127" s="23"/>
      <c r="DU127" s="23"/>
      <c r="DV127" s="23"/>
      <c r="DX127" s="23"/>
      <c r="EA127" s="23"/>
      <c r="EB127" s="23"/>
    </row>
    <row r="128" spans="1:132" ht="13.8" x14ac:dyDescent="0.25">
      <c r="A128" s="11" t="s">
        <v>133</v>
      </c>
      <c r="B128" s="11">
        <v>43</v>
      </c>
      <c r="C128" s="11">
        <v>4306205</v>
      </c>
      <c r="D128" s="11">
        <v>430620</v>
      </c>
      <c r="E128" s="54" t="s">
        <v>764</v>
      </c>
      <c r="F128" s="54" t="s">
        <v>765</v>
      </c>
      <c r="G128" s="54" t="s">
        <v>756</v>
      </c>
      <c r="H128" s="12" t="s">
        <v>105</v>
      </c>
      <c r="I128" s="13">
        <v>154.69200000000001</v>
      </c>
      <c r="J128" s="14">
        <v>12402</v>
      </c>
      <c r="K128" s="13">
        <v>12320</v>
      </c>
      <c r="L128" s="13">
        <v>1088</v>
      </c>
      <c r="M128" s="13">
        <v>32</v>
      </c>
      <c r="N128" s="13">
        <v>4189</v>
      </c>
      <c r="O128" s="13">
        <v>4993</v>
      </c>
      <c r="P128" s="13">
        <v>7140</v>
      </c>
      <c r="Q128" s="15">
        <v>2216</v>
      </c>
      <c r="R128" s="15">
        <v>293</v>
      </c>
      <c r="S128" s="15">
        <v>9253384</v>
      </c>
      <c r="T128" s="13">
        <v>10950</v>
      </c>
      <c r="U128" s="16">
        <v>7476</v>
      </c>
      <c r="V128" s="15">
        <v>3079</v>
      </c>
      <c r="W128" s="15">
        <v>1723</v>
      </c>
      <c r="X128" s="15">
        <v>382</v>
      </c>
      <c r="Y128" s="15">
        <v>976</v>
      </c>
      <c r="Z128" s="15">
        <v>1358</v>
      </c>
      <c r="AA128" s="13">
        <v>6157</v>
      </c>
      <c r="AB128" s="15">
        <v>107</v>
      </c>
      <c r="AC128" s="15">
        <v>7</v>
      </c>
      <c r="AD128" s="15">
        <v>4198</v>
      </c>
      <c r="AE128" s="15">
        <v>20</v>
      </c>
      <c r="AF128" s="15">
        <v>12</v>
      </c>
      <c r="AG128" s="17">
        <v>0.96356164383561649</v>
      </c>
      <c r="AH128" s="15">
        <v>2066</v>
      </c>
      <c r="AI128" s="15">
        <v>400</v>
      </c>
      <c r="AJ128" s="13">
        <v>8686</v>
      </c>
      <c r="AK128" s="13">
        <v>2086</v>
      </c>
      <c r="AL128" s="13">
        <v>2900</v>
      </c>
      <c r="AM128" s="13">
        <v>1133</v>
      </c>
      <c r="AN128" s="13">
        <v>1419</v>
      </c>
      <c r="AO128" s="13">
        <v>168</v>
      </c>
      <c r="AP128" s="13">
        <v>35</v>
      </c>
      <c r="AQ128" s="13">
        <v>965</v>
      </c>
      <c r="AR128" s="13">
        <v>1384</v>
      </c>
      <c r="AS128" s="13">
        <v>157715</v>
      </c>
      <c r="AT128" s="13">
        <v>141322</v>
      </c>
      <c r="AU128" s="13">
        <v>29282</v>
      </c>
      <c r="AV128" s="13">
        <v>357028</v>
      </c>
      <c r="AW128" s="13">
        <v>315891</v>
      </c>
      <c r="AX128" s="13">
        <v>74314</v>
      </c>
      <c r="AY128" s="18">
        <f>'Tabela '!$L128/'Tabela '!$J128</f>
        <v>8.7727785840993389E-2</v>
      </c>
      <c r="AZ128" s="18">
        <f>'Tabela '!$M128/'Tabela '!$J128</f>
        <v>2.580228995323335E-3</v>
      </c>
      <c r="BA128" s="18">
        <f t="shared" si="39"/>
        <v>2.9411764705882353E-2</v>
      </c>
      <c r="BB128" s="18">
        <f t="shared" si="40"/>
        <v>0.58669467787114848</v>
      </c>
      <c r="BC128" s="18">
        <f t="shared" si="41"/>
        <v>0.69929971988795514</v>
      </c>
      <c r="BD128" s="18">
        <f>'Tabela '!$BC128-'Tabela '!$BB128</f>
        <v>0.11260504201680666</v>
      </c>
      <c r="BE128" s="18">
        <f t="shared" si="42"/>
        <v>0.33776810191904533</v>
      </c>
      <c r="BF128" s="18">
        <f t="shared" si="43"/>
        <v>0.40259635542654409</v>
      </c>
      <c r="BG128" s="18">
        <f t="shared" si="44"/>
        <v>0.17868085792614094</v>
      </c>
      <c r="BH128" s="16">
        <f t="shared" si="45"/>
        <v>4175.7148014440436</v>
      </c>
      <c r="BI128" s="37">
        <f t="shared" si="46"/>
        <v>746.12030317690699</v>
      </c>
      <c r="BJ128" s="17">
        <f t="shared" si="47"/>
        <v>2.5917810367814289E-2</v>
      </c>
      <c r="BK128" s="17">
        <f t="shared" si="48"/>
        <v>0.13222021660649819</v>
      </c>
      <c r="BL128" s="18">
        <f>IFERROR('Tabela '!$J128/'Tabela '!$K128-1,"")</f>
        <v>6.6558441558441928E-3</v>
      </c>
      <c r="BM128" s="17">
        <f t="shared" si="49"/>
        <v>0.60681818181818181</v>
      </c>
      <c r="BN128" s="19">
        <f>IFERROR('Tabela '!$J128/'Tabela '!$I128,"")</f>
        <v>80.172213171980445</v>
      </c>
      <c r="BO128" s="18">
        <f t="shared" si="50"/>
        <v>3.6438356164383512E-2</v>
      </c>
      <c r="BP128" s="18">
        <f t="shared" si="51"/>
        <v>0.18867579908675799</v>
      </c>
      <c r="BQ128" s="18">
        <f t="shared" si="52"/>
        <v>3.6529680365296802E-2</v>
      </c>
      <c r="BR128" s="17">
        <v>0.40920000000000001</v>
      </c>
      <c r="BS128" s="18">
        <f t="shared" si="53"/>
        <v>9.7716894977168955E-3</v>
      </c>
      <c r="BT128" s="18">
        <f t="shared" si="54"/>
        <v>6.3926940639269405E-4</v>
      </c>
      <c r="BU128" s="18">
        <f t="shared" si="55"/>
        <v>4.7641734159123393E-3</v>
      </c>
      <c r="BV128" s="18">
        <f t="shared" si="56"/>
        <v>2.8585040495474035E-3</v>
      </c>
      <c r="BW128" s="18">
        <f t="shared" si="57"/>
        <v>0.13985389610389609</v>
      </c>
      <c r="BX128" s="18">
        <f t="shared" si="58"/>
        <v>3.1006493506493506E-2</v>
      </c>
      <c r="BY128" s="18">
        <f t="shared" si="59"/>
        <v>7.9220779220779219E-2</v>
      </c>
      <c r="BZ128" s="18">
        <f t="shared" si="60"/>
        <v>0.11022727272727273</v>
      </c>
      <c r="CA128" s="18">
        <f>IFERROR('Tabela '!$V128/'Tabela '!$K128,"")</f>
        <v>0.24991883116883118</v>
      </c>
      <c r="CB128" s="18">
        <f t="shared" si="61"/>
        <v>0.49975649350649348</v>
      </c>
      <c r="CC128" s="20">
        <f>IFERROR('Tabela '!$AJ128/'Tabela '!$K128,"")</f>
        <v>0.70503246753246751</v>
      </c>
      <c r="CD128" s="21">
        <f>IFERROR('Tabela '!$AJ128/'Tabela '!$AK128,"")</f>
        <v>4.1639501438159154</v>
      </c>
      <c r="CE128" s="20">
        <f t="shared" si="62"/>
        <v>0.75984342620308543</v>
      </c>
      <c r="CF128" s="18">
        <f t="shared" si="63"/>
        <v>0.16931818181818181</v>
      </c>
      <c r="CG128" s="18">
        <f t="shared" si="64"/>
        <v>0.23383325270117722</v>
      </c>
      <c r="CH128" s="18">
        <f t="shared" si="65"/>
        <v>0.39022051773729616</v>
      </c>
      <c r="CI128" s="18">
        <f t="shared" si="66"/>
        <v>6.4515070882995407E-2</v>
      </c>
      <c r="CJ128" s="17">
        <f t="shared" si="67"/>
        <v>0.54314477468839883</v>
      </c>
      <c r="CK128" s="17">
        <f t="shared" si="68"/>
        <v>0.48931034482758623</v>
      </c>
      <c r="CL128" s="17">
        <f t="shared" si="69"/>
        <v>-5.3834429860812605E-2</v>
      </c>
      <c r="CM128" s="17">
        <f t="shared" si="70"/>
        <v>0.25242718446601953</v>
      </c>
      <c r="CN128" s="17">
        <f>IFERROR('Tabela '!$AO128/'Tabela '!$AK128,"")</f>
        <v>8.0536912751677847E-2</v>
      </c>
      <c r="CO128" s="17">
        <f>IFERROR('Tabela '!$AP128/'Tabela '!$AL128,"")</f>
        <v>1.2068965517241379E-2</v>
      </c>
      <c r="CP128" s="17">
        <f>IFERROR('Tabela '!$CO128-'Tabela '!$CN128,"")</f>
        <v>-6.8467947234436471E-2</v>
      </c>
      <c r="CQ128" s="17">
        <f t="shared" si="71"/>
        <v>0.25242718446601953</v>
      </c>
      <c r="CR128" s="17">
        <f>IFERROR('Tabela '!$AQ128/'Tabela '!$AK128,"")</f>
        <v>0.46260786193672099</v>
      </c>
      <c r="CS128" s="17">
        <f>IFERROR('Tabela '!$AR128/'Tabela '!$AL128,"")</f>
        <v>0.47724137931034483</v>
      </c>
      <c r="CT128" s="17">
        <f>IFERROR('Tabela '!$CS128-'Tabela '!$CR128,"")</f>
        <v>1.4633517373623839E-2</v>
      </c>
      <c r="CU128" s="17">
        <f t="shared" si="72"/>
        <v>0.43419689119170979</v>
      </c>
      <c r="CV128" s="21">
        <f>IFERROR('Tabela '!$AS128/'Tabela '!$K128,"")</f>
        <v>12.801542207792208</v>
      </c>
      <c r="CW128" s="21">
        <f>IFERROR('Tabela '!$AV128/'Tabela '!$J128,"")</f>
        <v>28.787937429446863</v>
      </c>
      <c r="CX128" s="17">
        <f>IFERROR('Tabela '!$AV128/'Tabela '!$AS128-1,"")</f>
        <v>1.2637542402434772</v>
      </c>
      <c r="CY128" s="20">
        <f>IFERROR('Tabela '!$CW128/'Tabela '!$CV128-1,"")</f>
        <v>1.2487866666505112</v>
      </c>
      <c r="CZ128" s="17">
        <f>IFERROR('Tabela '!$AU128/'Tabela '!$AT128,"")</f>
        <v>0.20720057740479189</v>
      </c>
      <c r="DA128" s="17">
        <f t="shared" si="73"/>
        <v>0.23525203313801279</v>
      </c>
      <c r="DB128" s="17">
        <f t="shared" si="74"/>
        <v>2.8051455733220904E-2</v>
      </c>
      <c r="DC128" s="22">
        <f t="shared" si="75"/>
        <v>22.50730207532667</v>
      </c>
      <c r="DD128" s="22">
        <f t="shared" si="76"/>
        <v>51.11004126547455</v>
      </c>
      <c r="DE128" s="17">
        <f t="shared" si="77"/>
        <v>1.2708204250523321</v>
      </c>
      <c r="DH128" s="23"/>
      <c r="DQ128" s="23"/>
      <c r="DR128" s="23"/>
      <c r="DU128" s="23"/>
      <c r="DV128" s="23"/>
      <c r="DX128" s="23"/>
      <c r="EA128" s="23"/>
      <c r="EB128" s="23"/>
    </row>
    <row r="129" spans="1:132" ht="13.8" x14ac:dyDescent="0.25">
      <c r="A129" s="24" t="s">
        <v>133</v>
      </c>
      <c r="B129" s="24">
        <v>43</v>
      </c>
      <c r="C129" s="24">
        <v>4306304</v>
      </c>
      <c r="D129" s="24">
        <v>430630</v>
      </c>
      <c r="E129" s="55" t="s">
        <v>728</v>
      </c>
      <c r="F129" s="55" t="s">
        <v>729</v>
      </c>
      <c r="G129" s="55" t="s">
        <v>741</v>
      </c>
      <c r="H129" s="25" t="s">
        <v>251</v>
      </c>
      <c r="I129" s="26">
        <v>174.93899999999999</v>
      </c>
      <c r="J129" s="27">
        <v>4736</v>
      </c>
      <c r="K129" s="26">
        <v>4683</v>
      </c>
      <c r="L129" s="26">
        <v>541</v>
      </c>
      <c r="M129" s="26">
        <v>8</v>
      </c>
      <c r="N129" s="26">
        <v>1536</v>
      </c>
      <c r="O129" s="26">
        <v>1808</v>
      </c>
      <c r="P129" s="26">
        <v>3057</v>
      </c>
      <c r="Q129" s="28">
        <v>847</v>
      </c>
      <c r="R129" s="28">
        <v>65</v>
      </c>
      <c r="S129" s="28">
        <v>3438113</v>
      </c>
      <c r="T129" s="26">
        <v>4177</v>
      </c>
      <c r="U129" s="29">
        <v>1912</v>
      </c>
      <c r="V129" s="28">
        <v>1114</v>
      </c>
      <c r="W129" s="28">
        <v>152</v>
      </c>
      <c r="X129" s="28">
        <v>114</v>
      </c>
      <c r="Y129" s="28">
        <v>403</v>
      </c>
      <c r="Z129" s="28">
        <v>517</v>
      </c>
      <c r="AA129" s="26">
        <v>2410</v>
      </c>
      <c r="AB129" s="28">
        <v>43</v>
      </c>
      <c r="AC129" s="28">
        <v>2</v>
      </c>
      <c r="AD129" s="28">
        <v>1508</v>
      </c>
      <c r="AE129" s="28">
        <v>6</v>
      </c>
      <c r="AF129" s="28">
        <v>6</v>
      </c>
      <c r="AG129" s="30">
        <v>0.93248743117069666</v>
      </c>
      <c r="AH129" s="28">
        <v>758</v>
      </c>
      <c r="AI129" s="28">
        <v>237</v>
      </c>
      <c r="AJ129" s="26">
        <v>2854</v>
      </c>
      <c r="AK129" s="26">
        <v>604</v>
      </c>
      <c r="AL129" s="26">
        <v>670</v>
      </c>
      <c r="AM129" s="26">
        <v>150</v>
      </c>
      <c r="AN129" s="26">
        <v>105</v>
      </c>
      <c r="AO129" s="26">
        <v>0</v>
      </c>
      <c r="AP129" s="26">
        <v>1</v>
      </c>
      <c r="AQ129" s="26">
        <v>150</v>
      </c>
      <c r="AR129" s="26">
        <v>104</v>
      </c>
      <c r="AS129" s="26">
        <v>72400</v>
      </c>
      <c r="AT129" s="26">
        <v>69630</v>
      </c>
      <c r="AU129" s="26">
        <v>3779</v>
      </c>
      <c r="AV129" s="26">
        <v>147080</v>
      </c>
      <c r="AW129" s="26">
        <v>138147</v>
      </c>
      <c r="AX129" s="26">
        <v>6897</v>
      </c>
      <c r="AY129" s="31">
        <f>'Tabela '!$L129/'Tabela '!$J129</f>
        <v>0.11423141891891891</v>
      </c>
      <c r="AZ129" s="31">
        <f>'Tabela '!$M129/'Tabela '!$J129</f>
        <v>1.6891891891891893E-3</v>
      </c>
      <c r="BA129" s="31">
        <f t="shared" si="39"/>
        <v>1.4787430683918669E-2</v>
      </c>
      <c r="BB129" s="31">
        <f t="shared" si="40"/>
        <v>0.50245338567222764</v>
      </c>
      <c r="BC129" s="31">
        <f t="shared" si="41"/>
        <v>0.59142950605168465</v>
      </c>
      <c r="BD129" s="31">
        <f>'Tabela '!$BC129-'Tabela '!$BB129</f>
        <v>8.8976120379457013E-2</v>
      </c>
      <c r="BE129" s="31">
        <f t="shared" si="42"/>
        <v>0.32432432432432434</v>
      </c>
      <c r="BF129" s="31">
        <f t="shared" si="43"/>
        <v>0.38175675675675674</v>
      </c>
      <c r="BG129" s="31">
        <f t="shared" si="44"/>
        <v>0.1788429054054054</v>
      </c>
      <c r="BH129" s="29">
        <f t="shared" si="45"/>
        <v>4059.1652892561983</v>
      </c>
      <c r="BI129" s="32">
        <f t="shared" si="46"/>
        <v>725.95291385135135</v>
      </c>
      <c r="BJ129" s="30">
        <f t="shared" si="47"/>
        <v>2.3375802284471035E-2</v>
      </c>
      <c r="BK129" s="30">
        <f t="shared" si="48"/>
        <v>7.6741440377804018E-2</v>
      </c>
      <c r="BL129" s="31">
        <f>IFERROR('Tabela '!$J129/'Tabela '!$K129-1,"")</f>
        <v>1.1317531496903621E-2</v>
      </c>
      <c r="BM129" s="30">
        <f t="shared" si="49"/>
        <v>0.40828528720905405</v>
      </c>
      <c r="BN129" s="33">
        <f>IFERROR('Tabela '!$J129/'Tabela '!$I129,"")</f>
        <v>27.072293770971598</v>
      </c>
      <c r="BO129" s="31">
        <f t="shared" si="50"/>
        <v>6.7512568829303343E-2</v>
      </c>
      <c r="BP129" s="31">
        <f t="shared" si="51"/>
        <v>0.18146995451280823</v>
      </c>
      <c r="BQ129" s="31">
        <f t="shared" si="52"/>
        <v>5.6739286569308114E-2</v>
      </c>
      <c r="BR129" s="30">
        <v>0.44330000000000003</v>
      </c>
      <c r="BS129" s="31">
        <f t="shared" si="53"/>
        <v>1.0294469715106535E-2</v>
      </c>
      <c r="BT129" s="31">
        <f t="shared" si="54"/>
        <v>4.7881254488867607E-4</v>
      </c>
      <c r="BU129" s="31">
        <f t="shared" si="55"/>
        <v>3.9787798408488064E-3</v>
      </c>
      <c r="BV129" s="31">
        <f t="shared" si="56"/>
        <v>3.9787798408488064E-3</v>
      </c>
      <c r="BW129" s="31">
        <f t="shared" si="57"/>
        <v>3.2457826179799275E-2</v>
      </c>
      <c r="BX129" s="31">
        <f t="shared" si="58"/>
        <v>2.4343369634849454E-2</v>
      </c>
      <c r="BY129" s="31">
        <f t="shared" si="59"/>
        <v>8.6055947042494127E-2</v>
      </c>
      <c r="BZ129" s="31">
        <f t="shared" si="60"/>
        <v>0.11039931667734358</v>
      </c>
      <c r="CA129" s="31">
        <f>IFERROR('Tabela '!$V129/'Tabela '!$K129,"")</f>
        <v>0.23788169976510784</v>
      </c>
      <c r="CB129" s="31">
        <f t="shared" si="61"/>
        <v>0.51462737561392269</v>
      </c>
      <c r="CC129" s="34">
        <f>IFERROR('Tabela '!$AJ129/'Tabela '!$K129,"")</f>
        <v>0.60943839419175738</v>
      </c>
      <c r="CD129" s="35">
        <f>IFERROR('Tabela '!$AJ129/'Tabela '!$AK129,"")</f>
        <v>4.7251655629139071</v>
      </c>
      <c r="CE129" s="34">
        <f t="shared" si="62"/>
        <v>0.7883672039243167</v>
      </c>
      <c r="CF129" s="31">
        <f t="shared" si="63"/>
        <v>0.12897715139867605</v>
      </c>
      <c r="CG129" s="31">
        <f t="shared" si="64"/>
        <v>0.1414695945945946</v>
      </c>
      <c r="CH129" s="31">
        <f t="shared" si="65"/>
        <v>0.10927152317880795</v>
      </c>
      <c r="CI129" s="31">
        <f t="shared" si="66"/>
        <v>1.2492443195918551E-2</v>
      </c>
      <c r="CJ129" s="30">
        <f t="shared" si="67"/>
        <v>0.24834437086092714</v>
      </c>
      <c r="CK129" s="30">
        <f t="shared" si="68"/>
        <v>0.15671641791044774</v>
      </c>
      <c r="CL129" s="30">
        <f t="shared" si="69"/>
        <v>-9.1627952950479402E-2</v>
      </c>
      <c r="CM129" s="30">
        <f t="shared" si="70"/>
        <v>-0.30000000000000004</v>
      </c>
      <c r="CN129" s="30">
        <f>IFERROR('Tabela '!$AO129/'Tabela '!$AK129,"")</f>
        <v>0</v>
      </c>
      <c r="CO129" s="30">
        <f>IFERROR('Tabela '!$AP129/'Tabela '!$AL129,"")</f>
        <v>1.4925373134328358E-3</v>
      </c>
      <c r="CP129" s="30">
        <f>IFERROR('Tabela '!$CO129-'Tabela '!$CN129,"")</f>
        <v>1.4925373134328358E-3</v>
      </c>
      <c r="CQ129" s="30">
        <f t="shared" si="71"/>
        <v>-0.30000000000000004</v>
      </c>
      <c r="CR129" s="30">
        <f>IFERROR('Tabela '!$AQ129/'Tabela '!$AK129,"")</f>
        <v>0.24834437086092714</v>
      </c>
      <c r="CS129" s="30">
        <f>IFERROR('Tabela '!$AR129/'Tabela '!$AL129,"")</f>
        <v>0.15522388059701492</v>
      </c>
      <c r="CT129" s="30">
        <f>IFERROR('Tabela '!$CS129-'Tabela '!$CR129,"")</f>
        <v>-9.3120490263912226E-2</v>
      </c>
      <c r="CU129" s="30">
        <f t="shared" si="72"/>
        <v>-0.30666666666666664</v>
      </c>
      <c r="CV129" s="35">
        <f>IFERROR('Tabela '!$AS129/'Tabela '!$K129,"")</f>
        <v>15.460175101430707</v>
      </c>
      <c r="CW129" s="35">
        <f>IFERROR('Tabela '!$AV129/'Tabela '!$J129,"")</f>
        <v>31.055743243243242</v>
      </c>
      <c r="CX129" s="30">
        <f>IFERROR('Tabela '!$AV129/'Tabela '!$AS129-1,"")</f>
        <v>1.0314917127071825</v>
      </c>
      <c r="CY129" s="34">
        <f>IFERROR('Tabela '!$CW129/'Tabela '!$CV129-1,"")</f>
        <v>1.0087575360235927</v>
      </c>
      <c r="CZ129" s="30">
        <f>IFERROR('Tabela '!$AU129/'Tabela '!$AT129,"")</f>
        <v>5.4272583656469912E-2</v>
      </c>
      <c r="DA129" s="30">
        <f t="shared" si="73"/>
        <v>4.9925079806293293E-2</v>
      </c>
      <c r="DB129" s="30">
        <f t="shared" si="74"/>
        <v>-4.3475038501766192E-3</v>
      </c>
      <c r="DC129" s="36">
        <f t="shared" si="75"/>
        <v>25.193333333333332</v>
      </c>
      <c r="DD129" s="36">
        <f t="shared" si="76"/>
        <v>65.066037735849051</v>
      </c>
      <c r="DE129" s="30">
        <f t="shared" si="77"/>
        <v>1.5826688701713043</v>
      </c>
      <c r="DH129" s="23"/>
      <c r="DQ129" s="23"/>
      <c r="DR129" s="23"/>
      <c r="DU129" s="23"/>
      <c r="DV129" s="23"/>
      <c r="DX129" s="23"/>
      <c r="EA129" s="23"/>
      <c r="EB129" s="23"/>
    </row>
    <row r="130" spans="1:132" ht="13.8" x14ac:dyDescent="0.25">
      <c r="A130" s="11" t="s">
        <v>133</v>
      </c>
      <c r="B130" s="11">
        <v>43</v>
      </c>
      <c r="C130" s="11">
        <v>4306320</v>
      </c>
      <c r="D130" s="11">
        <v>430632</v>
      </c>
      <c r="E130" s="54" t="s">
        <v>728</v>
      </c>
      <c r="F130" s="54" t="s">
        <v>774</v>
      </c>
      <c r="G130" s="54" t="s">
        <v>775</v>
      </c>
      <c r="H130" s="12" t="s">
        <v>252</v>
      </c>
      <c r="I130" s="13">
        <v>361.17099999999999</v>
      </c>
      <c r="J130" s="14">
        <v>2761</v>
      </c>
      <c r="K130" s="13">
        <v>3190</v>
      </c>
      <c r="L130" s="13">
        <v>233</v>
      </c>
      <c r="M130" s="13">
        <v>5</v>
      </c>
      <c r="N130" s="13">
        <v>916</v>
      </c>
      <c r="O130" s="13">
        <v>1076</v>
      </c>
      <c r="P130" s="13">
        <v>2036</v>
      </c>
      <c r="Q130" s="15">
        <v>649</v>
      </c>
      <c r="R130" s="15">
        <v>50</v>
      </c>
      <c r="S130" s="15">
        <v>2583788</v>
      </c>
      <c r="T130" s="13">
        <v>2772</v>
      </c>
      <c r="U130" s="16">
        <v>901</v>
      </c>
      <c r="V130" s="15">
        <v>665</v>
      </c>
      <c r="W130" s="15">
        <v>912</v>
      </c>
      <c r="X130" s="15">
        <v>79</v>
      </c>
      <c r="Y130" s="15">
        <v>543</v>
      </c>
      <c r="Z130" s="15">
        <v>622</v>
      </c>
      <c r="AA130" s="13">
        <v>1604</v>
      </c>
      <c r="AB130" s="15">
        <v>108</v>
      </c>
      <c r="AC130" s="15">
        <v>3</v>
      </c>
      <c r="AD130" s="15">
        <v>1056</v>
      </c>
      <c r="AE130" s="15">
        <v>75</v>
      </c>
      <c r="AF130" s="15">
        <v>4</v>
      </c>
      <c r="AG130" s="17">
        <v>0.911976911976912</v>
      </c>
      <c r="AH130" s="15">
        <v>519</v>
      </c>
      <c r="AI130" s="15">
        <v>100</v>
      </c>
      <c r="AJ130" s="13">
        <v>1614</v>
      </c>
      <c r="AK130" s="13">
        <v>192</v>
      </c>
      <c r="AL130" s="13">
        <v>332</v>
      </c>
      <c r="AM130" s="13">
        <v>15</v>
      </c>
      <c r="AN130" s="13">
        <v>28</v>
      </c>
      <c r="AO130" s="13">
        <v>7</v>
      </c>
      <c r="AP130" s="13">
        <v>1</v>
      </c>
      <c r="AQ130" s="13">
        <v>8</v>
      </c>
      <c r="AR130" s="13">
        <v>27</v>
      </c>
      <c r="AS130" s="13">
        <v>44273</v>
      </c>
      <c r="AT130" s="13">
        <v>43038</v>
      </c>
      <c r="AU130" s="13">
        <v>1966</v>
      </c>
      <c r="AV130" s="13">
        <v>82107</v>
      </c>
      <c r="AW130" s="13">
        <v>79715</v>
      </c>
      <c r="AX130" s="13">
        <v>3048</v>
      </c>
      <c r="AY130" s="18">
        <f>'Tabela '!$L130/'Tabela '!$J130</f>
        <v>8.4389713871785579E-2</v>
      </c>
      <c r="AZ130" s="18">
        <f>'Tabela '!$M130/'Tabela '!$J130</f>
        <v>1.8109380659181455E-3</v>
      </c>
      <c r="BA130" s="18">
        <f t="shared" ref="BA130:BA193" si="78">M130/L130</f>
        <v>2.1459227467811159E-2</v>
      </c>
      <c r="BB130" s="18">
        <f t="shared" ref="BB130:BB193" si="79">N130/P130</f>
        <v>0.44990176817288802</v>
      </c>
      <c r="BC130" s="18">
        <f t="shared" ref="BC130:BC193" si="80">O130/P130</f>
        <v>0.52848722986247543</v>
      </c>
      <c r="BD130" s="18">
        <f>'Tabela '!$BC130-'Tabela '!$BB130</f>
        <v>7.858546168958741E-2</v>
      </c>
      <c r="BE130" s="18">
        <f t="shared" ref="BE130:BE193" si="81">N130/J130</f>
        <v>0.33176385367620426</v>
      </c>
      <c r="BF130" s="18">
        <f t="shared" ref="BF130:BF193" si="82">O130/J130</f>
        <v>0.38971387178558492</v>
      </c>
      <c r="BG130" s="18">
        <f t="shared" ref="BG130:BG193" si="83">Q130/J130</f>
        <v>0.23505976095617531</v>
      </c>
      <c r="BH130" s="16">
        <f t="shared" ref="BH130:BH193" si="84">S130/Q130</f>
        <v>3981.1833590138676</v>
      </c>
      <c r="BI130" s="37">
        <f t="shared" ref="BI130:BI193" si="85">S130/J130</f>
        <v>935.81600869250269</v>
      </c>
      <c r="BJ130" s="17">
        <f t="shared" ref="BJ130:BJ193" si="86">S130/(AV130*1000)</f>
        <v>3.1468547139707939E-2</v>
      </c>
      <c r="BK130" s="17">
        <f t="shared" ref="BK130:BK193" si="87">R130/Q130</f>
        <v>7.7041602465331274E-2</v>
      </c>
      <c r="BL130" s="18">
        <f>IFERROR('Tabela '!$J130/'Tabela '!$K130-1,"")</f>
        <v>-0.1344827586206897</v>
      </c>
      <c r="BM130" s="17">
        <f t="shared" ref="BM130:BM193" si="88">IFERROR(U130/K130,"")</f>
        <v>0.28244514106583074</v>
      </c>
      <c r="BN130" s="19">
        <f>IFERROR('Tabela '!$J130/'Tabela '!$I130,"")</f>
        <v>7.6445783299323589</v>
      </c>
      <c r="BO130" s="18">
        <f t="shared" ref="BO130:BO193" si="89">IFERROR(1-AG130,"")</f>
        <v>8.8023088023088003E-2</v>
      </c>
      <c r="BP130" s="18">
        <f t="shared" ref="BP130:BP193" si="90">IFERROR(AH130/T130,"")</f>
        <v>0.18722943722943722</v>
      </c>
      <c r="BQ130" s="18">
        <f t="shared" ref="BQ130:BQ193" si="91">IFERROR(AI130/T130,"")</f>
        <v>3.6075036075036072E-2</v>
      </c>
      <c r="BR130" s="17">
        <v>0.59130000000000005</v>
      </c>
      <c r="BS130" s="18">
        <f t="shared" ref="BS130:BS193" si="92">IFERROR(AB130/T130,"")</f>
        <v>3.896103896103896E-2</v>
      </c>
      <c r="BT130" s="18">
        <f t="shared" ref="BT130:BT193" si="93">IFERROR(AC130/T130,"")</f>
        <v>1.0822510822510823E-3</v>
      </c>
      <c r="BU130" s="18">
        <f t="shared" ref="BU130:BU193" si="94">IFERROR(AE130/AD130,"")</f>
        <v>7.1022727272727279E-2</v>
      </c>
      <c r="BV130" s="18">
        <f t="shared" ref="BV130:BV193" si="95">IFERROR(AF130/AD130,"")</f>
        <v>3.787878787878788E-3</v>
      </c>
      <c r="BW130" s="18">
        <f t="shared" ref="BW130:BW193" si="96">IFERROR(W130/$K130,"")</f>
        <v>0.28589341692789971</v>
      </c>
      <c r="BX130" s="18">
        <f t="shared" ref="BX130:BX193" si="97">IFERROR(X130/$K130,"")</f>
        <v>2.4764890282131663E-2</v>
      </c>
      <c r="BY130" s="18">
        <f t="shared" ref="BY130:BY193" si="98">IFERROR(Y130/K130,"")</f>
        <v>0.17021943573667711</v>
      </c>
      <c r="BZ130" s="18">
        <f t="shared" ref="BZ130:BZ193" si="99">IFERROR(BY130+BX130,"")</f>
        <v>0.19498432601880877</v>
      </c>
      <c r="CA130" s="18">
        <f>IFERROR('Tabela '!$V130/'Tabela '!$K130,"")</f>
        <v>0.20846394984326019</v>
      </c>
      <c r="CB130" s="18">
        <f t="shared" ref="CB130:CB193" si="100">IFERROR(AA130/K130,"")</f>
        <v>0.50282131661442009</v>
      </c>
      <c r="CC130" s="20">
        <f>IFERROR('Tabela '!$AJ130/'Tabela '!$K130,"")</f>
        <v>0.50595611285266462</v>
      </c>
      <c r="CD130" s="21">
        <f>IFERROR('Tabela '!$AJ130/'Tabela '!$AK130,"")</f>
        <v>8.40625</v>
      </c>
      <c r="CE130" s="20">
        <f t="shared" ref="CE130:CE193" si="101">IFERROR((AJ130-AK130)/AJ130,"")</f>
        <v>0.8810408921933085</v>
      </c>
      <c r="CF130" s="18">
        <f t="shared" ref="CF130:CF193" si="102">IFERROR(AK130/K130,"")</f>
        <v>6.0188087774294671E-2</v>
      </c>
      <c r="CG130" s="18">
        <f t="shared" ref="CG130:CG193" si="103">AL130/J130</f>
        <v>0.12024628757696487</v>
      </c>
      <c r="CH130" s="18">
        <f t="shared" ref="CH130:CH193" si="104">AL130/AK130-1</f>
        <v>0.72916666666666674</v>
      </c>
      <c r="CI130" s="18">
        <f t="shared" ref="CI130:CI193" si="105">IFERROR(CG130-CF130,"")</f>
        <v>6.0058199802670201E-2</v>
      </c>
      <c r="CJ130" s="17">
        <f t="shared" ref="CJ130:CJ193" si="106">IFERROR(CN130+CR130,"")</f>
        <v>7.8125E-2</v>
      </c>
      <c r="CK130" s="17">
        <f t="shared" ref="CK130:CK193" si="107">IFERROR(CO130+CS130,"")</f>
        <v>8.4337349397590355E-2</v>
      </c>
      <c r="CL130" s="17">
        <f t="shared" ref="CL130:CL193" si="108">IFERROR(CK130-CJ130,"")</f>
        <v>6.2123493975903554E-3</v>
      </c>
      <c r="CM130" s="17">
        <f t="shared" ref="CM130:CM193" si="109">IFERROR(AN130/AM130-1,"")</f>
        <v>0.8666666666666667</v>
      </c>
      <c r="CN130" s="17">
        <f>IFERROR('Tabela '!$AO130/'Tabela '!$AK130,"")</f>
        <v>3.6458333333333336E-2</v>
      </c>
      <c r="CO130" s="17">
        <f>IFERROR('Tabela '!$AP130/'Tabela '!$AL130,"")</f>
        <v>3.0120481927710845E-3</v>
      </c>
      <c r="CP130" s="17">
        <f>IFERROR('Tabela '!$CO130-'Tabela '!$CN130,"")</f>
        <v>-3.3446285140562249E-2</v>
      </c>
      <c r="CQ130" s="17">
        <f t="shared" ref="CQ130:CQ193" si="110">IFERROR(AN130/AM130-1,"")</f>
        <v>0.8666666666666667</v>
      </c>
      <c r="CR130" s="17">
        <f>IFERROR('Tabela '!$AQ130/'Tabela '!$AK130,"")</f>
        <v>4.1666666666666664E-2</v>
      </c>
      <c r="CS130" s="17">
        <f>IFERROR('Tabela '!$AR130/'Tabela '!$AL130,"")</f>
        <v>8.1325301204819275E-2</v>
      </c>
      <c r="CT130" s="17">
        <f>IFERROR('Tabela '!$CS130-'Tabela '!$CR130,"")</f>
        <v>3.9658634538152611E-2</v>
      </c>
      <c r="CU130" s="17">
        <f t="shared" ref="CU130:CU193" si="111">IFERROR(AR130/AQ130-1,"")</f>
        <v>2.375</v>
      </c>
      <c r="CV130" s="21">
        <f>IFERROR('Tabela '!$AS130/'Tabela '!$K130,"")</f>
        <v>13.878683385579937</v>
      </c>
      <c r="CW130" s="21">
        <f>IFERROR('Tabela '!$AV130/'Tabela '!$J130,"")</f>
        <v>29.738138355668237</v>
      </c>
      <c r="CX130" s="17">
        <f>IFERROR('Tabela '!$AV130/'Tabela '!$AS130-1,"")</f>
        <v>0.854561470873896</v>
      </c>
      <c r="CY130" s="20">
        <f>IFERROR('Tabela '!$CW130/'Tabela '!$CV130-1,"")</f>
        <v>1.142720424515657</v>
      </c>
      <c r="CZ130" s="17">
        <f>IFERROR('Tabela '!$AU130/'Tabela '!$AT130,"")</f>
        <v>4.568056136437567E-2</v>
      </c>
      <c r="DA130" s="17">
        <f t="shared" ref="DA130:DA193" si="112">IFERROR(AX130/AW130,"")</f>
        <v>3.8236216521357336E-2</v>
      </c>
      <c r="DB130" s="17">
        <f t="shared" ref="DB130:DB193" si="113">IFERROR(DA130-CZ130,"")</f>
        <v>-7.4443448430183343E-3</v>
      </c>
      <c r="DC130" s="22">
        <f t="shared" ref="DC130:DC193" si="114">IFERROR(AU130/(AM130+AO130),"")</f>
        <v>89.36363636363636</v>
      </c>
      <c r="DD130" s="22">
        <f t="shared" ref="DD130:DD193" si="115">IFERROR(AX130/(AN130+AP130),"")</f>
        <v>105.10344827586206</v>
      </c>
      <c r="DE130" s="17">
        <f t="shared" ref="DE130:DE193" si="116">IFERROR(DD130/DC130-1,"")</f>
        <v>0.17613217806152881</v>
      </c>
      <c r="DH130" s="23"/>
      <c r="DQ130" s="23"/>
      <c r="DR130" s="23"/>
      <c r="DU130" s="23"/>
      <c r="DV130" s="23"/>
      <c r="DX130" s="23"/>
      <c r="EA130" s="23"/>
      <c r="EB130" s="23"/>
    </row>
    <row r="131" spans="1:132" ht="13.8" x14ac:dyDescent="0.25">
      <c r="A131" s="24" t="s">
        <v>133</v>
      </c>
      <c r="B131" s="24">
        <v>43</v>
      </c>
      <c r="C131" s="24">
        <v>4306353</v>
      </c>
      <c r="D131" s="24">
        <v>430635</v>
      </c>
      <c r="E131" s="55" t="s">
        <v>728</v>
      </c>
      <c r="F131" s="55" t="s">
        <v>780</v>
      </c>
      <c r="G131" s="55" t="s">
        <v>781</v>
      </c>
      <c r="H131" s="25" t="s">
        <v>253</v>
      </c>
      <c r="I131" s="26">
        <v>216.84800000000001</v>
      </c>
      <c r="J131" s="27">
        <v>2378</v>
      </c>
      <c r="K131" s="26">
        <v>2866</v>
      </c>
      <c r="L131" s="26">
        <v>14</v>
      </c>
      <c r="M131" s="26">
        <v>1</v>
      </c>
      <c r="N131" s="26">
        <v>727</v>
      </c>
      <c r="O131" s="26">
        <v>899</v>
      </c>
      <c r="P131" s="26">
        <v>1831</v>
      </c>
      <c r="Q131" s="28">
        <v>792</v>
      </c>
      <c r="R131" s="28">
        <v>98</v>
      </c>
      <c r="S131" s="28">
        <v>3363693</v>
      </c>
      <c r="T131" s="26">
        <v>2539</v>
      </c>
      <c r="U131" s="29">
        <v>667</v>
      </c>
      <c r="V131" s="28">
        <v>527</v>
      </c>
      <c r="W131" s="28">
        <v>569</v>
      </c>
      <c r="X131" s="28">
        <v>35</v>
      </c>
      <c r="Y131" s="28">
        <v>467</v>
      </c>
      <c r="Z131" s="28">
        <v>502</v>
      </c>
      <c r="AA131" s="26">
        <v>1469</v>
      </c>
      <c r="AB131" s="28">
        <v>207</v>
      </c>
      <c r="AC131" s="28" t="e">
        <v>#NULL!</v>
      </c>
      <c r="AD131" s="28">
        <v>992</v>
      </c>
      <c r="AE131" s="28">
        <v>61</v>
      </c>
      <c r="AF131" s="28">
        <v>0</v>
      </c>
      <c r="AG131" s="30">
        <v>0.88853879480110276</v>
      </c>
      <c r="AH131" s="28">
        <v>468</v>
      </c>
      <c r="AI131" s="28">
        <v>70</v>
      </c>
      <c r="AJ131" s="26">
        <v>1688</v>
      </c>
      <c r="AK131" s="26">
        <v>177</v>
      </c>
      <c r="AL131" s="26">
        <v>200</v>
      </c>
      <c r="AM131" s="26">
        <v>0</v>
      </c>
      <c r="AN131" s="26">
        <v>1</v>
      </c>
      <c r="AO131" s="26">
        <v>0</v>
      </c>
      <c r="AP131" s="26">
        <v>0</v>
      </c>
      <c r="AQ131" s="26">
        <v>0</v>
      </c>
      <c r="AR131" s="26">
        <v>1</v>
      </c>
      <c r="AS131" s="26">
        <v>23041</v>
      </c>
      <c r="AT131" s="26">
        <v>22152</v>
      </c>
      <c r="AU131" s="26">
        <v>752</v>
      </c>
      <c r="AV131" s="26">
        <v>39471</v>
      </c>
      <c r="AW131" s="26">
        <v>38278</v>
      </c>
      <c r="AX131" s="26">
        <v>956</v>
      </c>
      <c r="AY131" s="31">
        <f>'Tabela '!$L131/'Tabela '!$J131</f>
        <v>5.8873002523128683E-3</v>
      </c>
      <c r="AZ131" s="31">
        <f>'Tabela '!$M131/'Tabela '!$J131</f>
        <v>4.2052144659377626E-4</v>
      </c>
      <c r="BA131" s="31">
        <f t="shared" si="78"/>
        <v>7.1428571428571425E-2</v>
      </c>
      <c r="BB131" s="31">
        <f t="shared" si="79"/>
        <v>0.39705079191698528</v>
      </c>
      <c r="BC131" s="31">
        <f t="shared" si="80"/>
        <v>0.49098853085745492</v>
      </c>
      <c r="BD131" s="31">
        <f>'Tabela '!$BC131-'Tabela '!$BB131</f>
        <v>9.3937738940469639E-2</v>
      </c>
      <c r="BE131" s="31">
        <f t="shared" si="81"/>
        <v>0.30571909167367534</v>
      </c>
      <c r="BF131" s="31">
        <f t="shared" si="82"/>
        <v>0.37804878048780488</v>
      </c>
      <c r="BG131" s="31">
        <f t="shared" si="83"/>
        <v>0.33305298570227082</v>
      </c>
      <c r="BH131" s="29">
        <f t="shared" si="84"/>
        <v>4247.087121212121</v>
      </c>
      <c r="BI131" s="32">
        <f t="shared" si="85"/>
        <v>1414.505046257359</v>
      </c>
      <c r="BJ131" s="30">
        <f t="shared" si="86"/>
        <v>8.5219350915862274E-2</v>
      </c>
      <c r="BK131" s="30">
        <f t="shared" si="87"/>
        <v>0.12373737373737374</v>
      </c>
      <c r="BL131" s="31">
        <f>IFERROR('Tabela '!$J131/'Tabela '!$K131-1,"")</f>
        <v>-0.17027215631542214</v>
      </c>
      <c r="BM131" s="30">
        <f t="shared" si="88"/>
        <v>0.23272854152128403</v>
      </c>
      <c r="BN131" s="33">
        <f>IFERROR('Tabela '!$J131/'Tabela '!$I131,"")</f>
        <v>10.96620674389434</v>
      </c>
      <c r="BO131" s="31">
        <f t="shared" si="89"/>
        <v>0.11146120519889724</v>
      </c>
      <c r="BP131" s="31">
        <f t="shared" si="90"/>
        <v>0.18432453721937772</v>
      </c>
      <c r="BQ131" s="31">
        <f t="shared" si="91"/>
        <v>2.7569909413154785E-2</v>
      </c>
      <c r="BR131" s="30">
        <v>0.49680000000000002</v>
      </c>
      <c r="BS131" s="31">
        <f t="shared" si="92"/>
        <v>8.1528160693186288E-2</v>
      </c>
      <c r="BT131" s="31" t="str">
        <f t="shared" si="93"/>
        <v/>
      </c>
      <c r="BU131" s="31">
        <f t="shared" si="94"/>
        <v>6.1491935483870969E-2</v>
      </c>
      <c r="BV131" s="31">
        <f t="shared" si="95"/>
        <v>0</v>
      </c>
      <c r="BW131" s="31">
        <f t="shared" si="96"/>
        <v>0.19853454291695743</v>
      </c>
      <c r="BX131" s="31">
        <f t="shared" si="97"/>
        <v>1.2212142358688068E-2</v>
      </c>
      <c r="BY131" s="31">
        <f t="shared" si="98"/>
        <v>0.16294487090020934</v>
      </c>
      <c r="BZ131" s="31">
        <f t="shared" si="99"/>
        <v>0.1751570132588974</v>
      </c>
      <c r="CA131" s="31">
        <f>IFERROR('Tabela '!$V131/'Tabela '!$K131,"")</f>
        <v>0.18387997208653176</v>
      </c>
      <c r="CB131" s="31">
        <f t="shared" si="100"/>
        <v>0.51256106071179341</v>
      </c>
      <c r="CC131" s="34">
        <f>IFERROR('Tabela '!$AJ131/'Tabela '!$K131,"")</f>
        <v>0.58897418004187019</v>
      </c>
      <c r="CD131" s="35">
        <f>IFERROR('Tabela '!$AJ131/'Tabela '!$AK131,"")</f>
        <v>9.536723163841808</v>
      </c>
      <c r="CE131" s="34">
        <f t="shared" si="101"/>
        <v>0.89514218009478674</v>
      </c>
      <c r="CF131" s="31">
        <f t="shared" si="102"/>
        <v>6.1758548499651081E-2</v>
      </c>
      <c r="CG131" s="31">
        <f t="shared" si="103"/>
        <v>8.4104289318755257E-2</v>
      </c>
      <c r="CH131" s="31">
        <f t="shared" si="104"/>
        <v>0.12994350282485878</v>
      </c>
      <c r="CI131" s="31">
        <f t="shared" si="105"/>
        <v>2.2345740819104176E-2</v>
      </c>
      <c r="CJ131" s="30">
        <f t="shared" si="106"/>
        <v>0</v>
      </c>
      <c r="CK131" s="30">
        <f t="shared" si="107"/>
        <v>5.0000000000000001E-3</v>
      </c>
      <c r="CL131" s="30">
        <f t="shared" si="108"/>
        <v>5.0000000000000001E-3</v>
      </c>
      <c r="CM131" s="30" t="str">
        <f t="shared" si="109"/>
        <v/>
      </c>
      <c r="CN131" s="30">
        <f>IFERROR('Tabela '!$AO131/'Tabela '!$AK131,"")</f>
        <v>0</v>
      </c>
      <c r="CO131" s="30">
        <f>IFERROR('Tabela '!$AP131/'Tabela '!$AL131,"")</f>
        <v>0</v>
      </c>
      <c r="CP131" s="30">
        <f>IFERROR('Tabela '!$CO131-'Tabela '!$CN131,"")</f>
        <v>0</v>
      </c>
      <c r="CQ131" s="30" t="str">
        <f t="shared" si="110"/>
        <v/>
      </c>
      <c r="CR131" s="30">
        <f>IFERROR('Tabela '!$AQ131/'Tabela '!$AK131,"")</f>
        <v>0</v>
      </c>
      <c r="CS131" s="30">
        <f>IFERROR('Tabela '!$AR131/'Tabela '!$AL131,"")</f>
        <v>5.0000000000000001E-3</v>
      </c>
      <c r="CT131" s="30">
        <f>IFERROR('Tabela '!$CS131-'Tabela '!$CR131,"")</f>
        <v>5.0000000000000001E-3</v>
      </c>
      <c r="CU131" s="30" t="str">
        <f t="shared" si="111"/>
        <v/>
      </c>
      <c r="CV131" s="35">
        <f>IFERROR('Tabela '!$AS131/'Tabela '!$K131,"")</f>
        <v>8.0394277739009077</v>
      </c>
      <c r="CW131" s="35">
        <f>IFERROR('Tabela '!$AV131/'Tabela '!$J131,"")</f>
        <v>16.598402018502945</v>
      </c>
      <c r="CX131" s="30">
        <f>IFERROR('Tabela '!$AV131/'Tabela '!$AS131-1,"")</f>
        <v>0.71307668937980129</v>
      </c>
      <c r="CY131" s="34">
        <f>IFERROR('Tabela '!$CW131/'Tabela '!$CV131-1,"")</f>
        <v>1.0646248073013078</v>
      </c>
      <c r="CZ131" s="30">
        <f>IFERROR('Tabela '!$AU131/'Tabela '!$AT131,"")</f>
        <v>3.3947273383893105E-2</v>
      </c>
      <c r="DA131" s="30">
        <f t="shared" si="112"/>
        <v>2.4975181566435026E-2</v>
      </c>
      <c r="DB131" s="30">
        <f t="shared" si="113"/>
        <v>-8.9720918174580784E-3</v>
      </c>
      <c r="DC131" s="36" t="str">
        <f t="shared" si="114"/>
        <v/>
      </c>
      <c r="DD131" s="36">
        <f t="shared" si="115"/>
        <v>956</v>
      </c>
      <c r="DE131" s="30" t="str">
        <f t="shared" si="116"/>
        <v/>
      </c>
      <c r="DH131" s="23"/>
      <c r="DQ131" s="23"/>
      <c r="DR131" s="23"/>
      <c r="DU131" s="23"/>
      <c r="DV131" s="23"/>
      <c r="DX131" s="23"/>
      <c r="EA131" s="23"/>
      <c r="EB131" s="23"/>
    </row>
    <row r="132" spans="1:132" ht="13.8" x14ac:dyDescent="0.25">
      <c r="A132" s="11" t="s">
        <v>133</v>
      </c>
      <c r="B132" s="11">
        <v>43</v>
      </c>
      <c r="C132" s="11">
        <v>4306379</v>
      </c>
      <c r="D132" s="11">
        <v>430637</v>
      </c>
      <c r="E132" s="54" t="s">
        <v>731</v>
      </c>
      <c r="F132" s="54" t="s">
        <v>782</v>
      </c>
      <c r="G132" s="54" t="s">
        <v>733</v>
      </c>
      <c r="H132" s="12" t="s">
        <v>254</v>
      </c>
      <c r="I132" s="13">
        <v>600.54600000000005</v>
      </c>
      <c r="J132" s="14">
        <v>3002</v>
      </c>
      <c r="K132" s="13">
        <v>3064</v>
      </c>
      <c r="L132" s="13">
        <v>84</v>
      </c>
      <c r="M132" s="13">
        <v>3</v>
      </c>
      <c r="N132" s="13">
        <v>1067</v>
      </c>
      <c r="O132" s="13">
        <v>1168</v>
      </c>
      <c r="P132" s="13">
        <v>2033</v>
      </c>
      <c r="Q132" s="15">
        <v>837</v>
      </c>
      <c r="R132" s="15">
        <v>116</v>
      </c>
      <c r="S132" s="15">
        <v>3566496</v>
      </c>
      <c r="T132" s="13">
        <v>2687</v>
      </c>
      <c r="U132" s="16">
        <v>991</v>
      </c>
      <c r="V132" s="15">
        <v>614</v>
      </c>
      <c r="W132" s="15">
        <v>557</v>
      </c>
      <c r="X132" s="15">
        <v>115</v>
      </c>
      <c r="Y132" s="15">
        <v>603</v>
      </c>
      <c r="Z132" s="15">
        <v>718</v>
      </c>
      <c r="AA132" s="13">
        <v>1579</v>
      </c>
      <c r="AB132" s="15">
        <v>147</v>
      </c>
      <c r="AC132" s="15">
        <v>4</v>
      </c>
      <c r="AD132" s="15">
        <v>1091</v>
      </c>
      <c r="AE132" s="15">
        <v>43</v>
      </c>
      <c r="AF132" s="15">
        <v>5</v>
      </c>
      <c r="AG132" s="17">
        <v>0.87569780424264976</v>
      </c>
      <c r="AH132" s="15">
        <v>418</v>
      </c>
      <c r="AI132" s="15">
        <v>45</v>
      </c>
      <c r="AJ132" s="13">
        <v>1755</v>
      </c>
      <c r="AK132" s="13">
        <v>302</v>
      </c>
      <c r="AL132" s="13">
        <v>353</v>
      </c>
      <c r="AM132" s="13">
        <v>4</v>
      </c>
      <c r="AN132" s="13">
        <v>31</v>
      </c>
      <c r="AO132" s="13">
        <v>4</v>
      </c>
      <c r="AP132" s="13">
        <v>31</v>
      </c>
      <c r="AQ132" s="13">
        <v>0</v>
      </c>
      <c r="AR132" s="13">
        <v>0</v>
      </c>
      <c r="AS132" s="13">
        <v>53182</v>
      </c>
      <c r="AT132" s="13">
        <v>52170</v>
      </c>
      <c r="AU132" s="13">
        <v>7018</v>
      </c>
      <c r="AV132" s="13">
        <v>143900</v>
      </c>
      <c r="AW132" s="13">
        <v>139959</v>
      </c>
      <c r="AX132" s="13">
        <v>6049</v>
      </c>
      <c r="AY132" s="18">
        <f>'Tabela '!$L132/'Tabela '!$J132</f>
        <v>2.798134576948701E-2</v>
      </c>
      <c r="AZ132" s="18">
        <f>'Tabela '!$M132/'Tabela '!$J132</f>
        <v>9.993337774816789E-4</v>
      </c>
      <c r="BA132" s="18">
        <f t="shared" si="78"/>
        <v>3.5714285714285712E-2</v>
      </c>
      <c r="BB132" s="18">
        <f t="shared" si="79"/>
        <v>0.52484013772749627</v>
      </c>
      <c r="BC132" s="18">
        <f t="shared" si="80"/>
        <v>0.57452041318248892</v>
      </c>
      <c r="BD132" s="18">
        <f>'Tabela '!$BC132-'Tabela '!$BB132</f>
        <v>4.9680275454992651E-2</v>
      </c>
      <c r="BE132" s="18">
        <f t="shared" si="81"/>
        <v>0.35542971352431713</v>
      </c>
      <c r="BF132" s="18">
        <f t="shared" si="82"/>
        <v>0.38907395069953365</v>
      </c>
      <c r="BG132" s="18">
        <f t="shared" si="83"/>
        <v>0.27881412391738841</v>
      </c>
      <c r="BH132" s="16">
        <f t="shared" si="84"/>
        <v>4261.0465949820791</v>
      </c>
      <c r="BI132" s="37">
        <f t="shared" si="85"/>
        <v>1188.0399733510992</v>
      </c>
      <c r="BJ132" s="17">
        <f t="shared" si="86"/>
        <v>2.4784544822793606E-2</v>
      </c>
      <c r="BK132" s="17">
        <f t="shared" si="87"/>
        <v>0.13859020310633213</v>
      </c>
      <c r="BL132" s="18">
        <f>IFERROR('Tabela '!$J132/'Tabela '!$K132-1,"")</f>
        <v>-2.0234986945169675E-2</v>
      </c>
      <c r="BM132" s="17">
        <f t="shared" si="88"/>
        <v>0.32343342036553524</v>
      </c>
      <c r="BN132" s="19">
        <f>IFERROR('Tabela '!$J132/'Tabela '!$I132,"")</f>
        <v>4.9987844394933942</v>
      </c>
      <c r="BO132" s="18">
        <f t="shared" si="89"/>
        <v>0.12430219575735024</v>
      </c>
      <c r="BP132" s="18">
        <f t="shared" si="90"/>
        <v>0.15556382582806103</v>
      </c>
      <c r="BQ132" s="18">
        <f t="shared" si="91"/>
        <v>1.6747301823595087E-2</v>
      </c>
      <c r="BR132" s="17">
        <v>0.58279999999999998</v>
      </c>
      <c r="BS132" s="18">
        <f t="shared" si="92"/>
        <v>5.4707852623743954E-2</v>
      </c>
      <c r="BT132" s="18">
        <f t="shared" si="93"/>
        <v>1.4886490509862301E-3</v>
      </c>
      <c r="BU132" s="18">
        <f t="shared" si="94"/>
        <v>3.9413382218148489E-2</v>
      </c>
      <c r="BV132" s="18">
        <f t="shared" si="95"/>
        <v>4.5829514207149404E-3</v>
      </c>
      <c r="BW132" s="18">
        <f t="shared" si="96"/>
        <v>0.18178851174934726</v>
      </c>
      <c r="BX132" s="18">
        <f t="shared" si="97"/>
        <v>3.7532637075718016E-2</v>
      </c>
      <c r="BY132" s="18">
        <f t="shared" si="98"/>
        <v>0.19680156657963446</v>
      </c>
      <c r="BZ132" s="18">
        <f t="shared" si="99"/>
        <v>0.23433420365535249</v>
      </c>
      <c r="CA132" s="18">
        <f>IFERROR('Tabela '!$V132/'Tabela '!$K132,"")</f>
        <v>0.20039164490861619</v>
      </c>
      <c r="CB132" s="18">
        <f t="shared" si="100"/>
        <v>0.51533942558746737</v>
      </c>
      <c r="CC132" s="20">
        <f>IFERROR('Tabela '!$AJ132/'Tabela '!$K132,"")</f>
        <v>0.5727806788511749</v>
      </c>
      <c r="CD132" s="21">
        <f>IFERROR('Tabela '!$AJ132/'Tabela '!$AK132,"")</f>
        <v>5.8112582781456954</v>
      </c>
      <c r="CE132" s="20">
        <f t="shared" si="101"/>
        <v>0.8279202279202279</v>
      </c>
      <c r="CF132" s="18">
        <f t="shared" si="102"/>
        <v>9.8563968668407317E-2</v>
      </c>
      <c r="CG132" s="18">
        <f t="shared" si="103"/>
        <v>0.11758827448367755</v>
      </c>
      <c r="CH132" s="18">
        <f t="shared" si="104"/>
        <v>0.16887417218543055</v>
      </c>
      <c r="CI132" s="18">
        <f t="shared" si="105"/>
        <v>1.9024305815270232E-2</v>
      </c>
      <c r="CJ132" s="17">
        <f t="shared" si="106"/>
        <v>1.3245033112582781E-2</v>
      </c>
      <c r="CK132" s="17">
        <f t="shared" si="107"/>
        <v>8.7818696883852687E-2</v>
      </c>
      <c r="CL132" s="17">
        <f t="shared" si="108"/>
        <v>7.4573663771269907E-2</v>
      </c>
      <c r="CM132" s="17">
        <f t="shared" si="109"/>
        <v>6.75</v>
      </c>
      <c r="CN132" s="17">
        <f>IFERROR('Tabela '!$AO132/'Tabela '!$AK132,"")</f>
        <v>1.3245033112582781E-2</v>
      </c>
      <c r="CO132" s="17">
        <f>IFERROR('Tabela '!$AP132/'Tabela '!$AL132,"")</f>
        <v>8.7818696883852687E-2</v>
      </c>
      <c r="CP132" s="17">
        <f>IFERROR('Tabela '!$CO132-'Tabela '!$CN132,"")</f>
        <v>7.4573663771269907E-2</v>
      </c>
      <c r="CQ132" s="17">
        <f t="shared" si="110"/>
        <v>6.75</v>
      </c>
      <c r="CR132" s="17">
        <f>IFERROR('Tabela '!$AQ132/'Tabela '!$AK132,"")</f>
        <v>0</v>
      </c>
      <c r="CS132" s="17">
        <f>IFERROR('Tabela '!$AR132/'Tabela '!$AL132,"")</f>
        <v>0</v>
      </c>
      <c r="CT132" s="17">
        <f>IFERROR('Tabela '!$CS132-'Tabela '!$CR132,"")</f>
        <v>0</v>
      </c>
      <c r="CU132" s="17" t="str">
        <f t="shared" si="111"/>
        <v/>
      </c>
      <c r="CV132" s="21">
        <f>IFERROR('Tabela '!$AS132/'Tabela '!$K132,"")</f>
        <v>17.357049608355091</v>
      </c>
      <c r="CW132" s="21">
        <f>IFERROR('Tabela '!$AV132/'Tabela '!$J132,"")</f>
        <v>47.934710193204531</v>
      </c>
      <c r="CX132" s="17">
        <f>IFERROR('Tabela '!$AV132/'Tabela '!$AS132-1,"")</f>
        <v>1.7058027152043924</v>
      </c>
      <c r="CY132" s="20">
        <f>IFERROR('Tabela '!$CW132/'Tabela '!$CV132-1,"")</f>
        <v>1.761685382873504</v>
      </c>
      <c r="CZ132" s="17">
        <f>IFERROR('Tabela '!$AU132/'Tabela '!$AT132,"")</f>
        <v>0.13452175579835154</v>
      </c>
      <c r="DA132" s="17">
        <f t="shared" si="112"/>
        <v>4.3219800084310409E-2</v>
      </c>
      <c r="DB132" s="17">
        <f t="shared" si="113"/>
        <v>-9.1301955714041136E-2</v>
      </c>
      <c r="DC132" s="22">
        <f t="shared" si="114"/>
        <v>877.25</v>
      </c>
      <c r="DD132" s="22">
        <f t="shared" si="115"/>
        <v>97.564516129032256</v>
      </c>
      <c r="DE132" s="17">
        <f t="shared" si="116"/>
        <v>-0.88878368067365943</v>
      </c>
      <c r="DH132" s="23"/>
      <c r="DQ132" s="23"/>
      <c r="DR132" s="23"/>
      <c r="DU132" s="23"/>
      <c r="DV132" s="23"/>
      <c r="DX132" s="23"/>
      <c r="EA132" s="23"/>
      <c r="EB132" s="23"/>
    </row>
    <row r="133" spans="1:132" ht="13.8" x14ac:dyDescent="0.25">
      <c r="A133" s="24" t="s">
        <v>133</v>
      </c>
      <c r="B133" s="24">
        <v>43</v>
      </c>
      <c r="C133" s="24">
        <v>4306403</v>
      </c>
      <c r="D133" s="24">
        <v>430640</v>
      </c>
      <c r="E133" s="55" t="s">
        <v>746</v>
      </c>
      <c r="F133" s="55" t="s">
        <v>788</v>
      </c>
      <c r="G133" s="55" t="s">
        <v>761</v>
      </c>
      <c r="H133" s="25" t="s">
        <v>255</v>
      </c>
      <c r="I133" s="26">
        <v>65.156000000000006</v>
      </c>
      <c r="J133" s="27">
        <v>33119</v>
      </c>
      <c r="K133" s="26">
        <v>27572</v>
      </c>
      <c r="L133" s="26">
        <v>2489</v>
      </c>
      <c r="M133" s="26">
        <v>54</v>
      </c>
      <c r="N133" s="26">
        <v>11450</v>
      </c>
      <c r="O133" s="26">
        <v>13371</v>
      </c>
      <c r="P133" s="26">
        <v>18854</v>
      </c>
      <c r="Q133" s="28">
        <v>5100</v>
      </c>
      <c r="R133" s="28">
        <v>662</v>
      </c>
      <c r="S133" s="28">
        <v>21005315</v>
      </c>
      <c r="T133" s="26">
        <v>24235</v>
      </c>
      <c r="U133" s="29">
        <v>27276</v>
      </c>
      <c r="V133" s="28">
        <v>8916</v>
      </c>
      <c r="W133" s="28">
        <v>4710</v>
      </c>
      <c r="X133" s="28">
        <v>414</v>
      </c>
      <c r="Y133" s="28">
        <v>1727</v>
      </c>
      <c r="Z133" s="28">
        <v>2141</v>
      </c>
      <c r="AA133" s="26">
        <v>13653</v>
      </c>
      <c r="AB133" s="28">
        <v>88</v>
      </c>
      <c r="AC133" s="28">
        <v>11</v>
      </c>
      <c r="AD133" s="28">
        <v>9407</v>
      </c>
      <c r="AE133" s="28">
        <v>10</v>
      </c>
      <c r="AF133" s="28">
        <v>56</v>
      </c>
      <c r="AG133" s="30">
        <v>0.98077161130596247</v>
      </c>
      <c r="AH133" s="28">
        <v>5436</v>
      </c>
      <c r="AI133" s="28">
        <v>1332</v>
      </c>
      <c r="AJ133" s="26">
        <v>20010</v>
      </c>
      <c r="AK133" s="26">
        <v>12205</v>
      </c>
      <c r="AL133" s="26">
        <v>12247</v>
      </c>
      <c r="AM133" s="26">
        <v>8227</v>
      </c>
      <c r="AN133" s="26">
        <v>7369</v>
      </c>
      <c r="AO133" s="26">
        <v>462</v>
      </c>
      <c r="AP133" s="26">
        <v>399</v>
      </c>
      <c r="AQ133" s="26">
        <v>7765</v>
      </c>
      <c r="AR133" s="26">
        <v>6970</v>
      </c>
      <c r="AS133" s="26">
        <v>947058</v>
      </c>
      <c r="AT133" s="26">
        <v>817611</v>
      </c>
      <c r="AU133" s="26">
        <v>416382</v>
      </c>
      <c r="AV133" s="26">
        <v>2001767</v>
      </c>
      <c r="AW133" s="26">
        <v>1674552</v>
      </c>
      <c r="AX133" s="26">
        <v>745372</v>
      </c>
      <c r="AY133" s="31">
        <f>'Tabela '!$L133/'Tabela '!$J133</f>
        <v>7.5153235302998278E-2</v>
      </c>
      <c r="AZ133" s="31">
        <f>'Tabela '!$M133/'Tabela '!$J133</f>
        <v>1.630484012198436E-3</v>
      </c>
      <c r="BA133" s="31">
        <f t="shared" si="78"/>
        <v>2.1695460024106068E-2</v>
      </c>
      <c r="BB133" s="31">
        <f t="shared" si="79"/>
        <v>0.60729818606131325</v>
      </c>
      <c r="BC133" s="31">
        <f t="shared" si="80"/>
        <v>0.70918637954810648</v>
      </c>
      <c r="BD133" s="31">
        <f>'Tabela '!$BC133-'Tabela '!$BB133</f>
        <v>0.10188819348679323</v>
      </c>
      <c r="BE133" s="31">
        <f t="shared" si="81"/>
        <v>0.34572299888281649</v>
      </c>
      <c r="BF133" s="31">
        <f t="shared" si="82"/>
        <v>0.40372595790935717</v>
      </c>
      <c r="BG133" s="31">
        <f t="shared" si="83"/>
        <v>0.15399015670763005</v>
      </c>
      <c r="BH133" s="29">
        <f t="shared" si="84"/>
        <v>4118.6892156862741</v>
      </c>
      <c r="BI133" s="32">
        <f t="shared" si="85"/>
        <v>634.23759775355541</v>
      </c>
      <c r="BJ133" s="30">
        <f t="shared" si="86"/>
        <v>1.0493386592945133E-2</v>
      </c>
      <c r="BK133" s="30">
        <f t="shared" si="87"/>
        <v>0.12980392156862744</v>
      </c>
      <c r="BL133" s="31">
        <f>IFERROR('Tabela '!$J133/'Tabela '!$K133-1,"")</f>
        <v>0.20118235891484115</v>
      </c>
      <c r="BM133" s="30">
        <f t="shared" si="88"/>
        <v>0.98926447120266936</v>
      </c>
      <c r="BN133" s="33">
        <f>IFERROR('Tabela '!$J133/'Tabela '!$I133,"")</f>
        <v>508.30314936460184</v>
      </c>
      <c r="BO133" s="31">
        <f t="shared" si="89"/>
        <v>1.9228388694037535E-2</v>
      </c>
      <c r="BP133" s="31">
        <f t="shared" si="90"/>
        <v>0.22430369300598307</v>
      </c>
      <c r="BQ133" s="31">
        <f t="shared" si="91"/>
        <v>5.4961832061068701E-2</v>
      </c>
      <c r="BR133" s="30">
        <v>0.38319999999999999</v>
      </c>
      <c r="BS133" s="31">
        <f t="shared" si="92"/>
        <v>3.6311120280585929E-3</v>
      </c>
      <c r="BT133" s="31">
        <f t="shared" si="93"/>
        <v>4.5388900350732411E-4</v>
      </c>
      <c r="BU133" s="31">
        <f t="shared" si="94"/>
        <v>1.0630381630700543E-3</v>
      </c>
      <c r="BV133" s="31">
        <f t="shared" si="95"/>
        <v>5.9530137131923039E-3</v>
      </c>
      <c r="BW133" s="31">
        <f t="shared" si="96"/>
        <v>0.17082547511968663</v>
      </c>
      <c r="BX133" s="31">
        <f t="shared" si="97"/>
        <v>1.5015232844915131E-2</v>
      </c>
      <c r="BY133" s="31">
        <f t="shared" si="98"/>
        <v>6.2636007543885097E-2</v>
      </c>
      <c r="BZ133" s="31">
        <f t="shared" si="99"/>
        <v>7.7651240388800225E-2</v>
      </c>
      <c r="CA133" s="31">
        <f>IFERROR('Tabela '!$V133/'Tabela '!$K133,"")</f>
        <v>0.32337153634121574</v>
      </c>
      <c r="CB133" s="31">
        <f t="shared" si="100"/>
        <v>0.49517626577687507</v>
      </c>
      <c r="CC133" s="34">
        <f>IFERROR('Tabela '!$AJ133/'Tabela '!$K133,"")</f>
        <v>0.72573625417089804</v>
      </c>
      <c r="CD133" s="35">
        <f>IFERROR('Tabela '!$AJ133/'Tabela '!$AK133,"")</f>
        <v>1.6394920114707088</v>
      </c>
      <c r="CE133" s="34">
        <f t="shared" si="101"/>
        <v>0.3900549725137431</v>
      </c>
      <c r="CF133" s="31">
        <f t="shared" si="102"/>
        <v>0.44265921949804149</v>
      </c>
      <c r="CG133" s="31">
        <f t="shared" si="103"/>
        <v>0.36978773513693047</v>
      </c>
      <c r="CH133" s="31">
        <f t="shared" si="104"/>
        <v>3.4412126177796321E-3</v>
      </c>
      <c r="CI133" s="31">
        <f t="shared" si="105"/>
        <v>-7.2871484361111016E-2</v>
      </c>
      <c r="CJ133" s="30">
        <f t="shared" si="106"/>
        <v>0.67406800491601804</v>
      </c>
      <c r="CK133" s="30">
        <f t="shared" si="107"/>
        <v>0.60169837511227231</v>
      </c>
      <c r="CL133" s="30">
        <f t="shared" si="108"/>
        <v>-7.2369629803745728E-2</v>
      </c>
      <c r="CM133" s="30">
        <f t="shared" si="109"/>
        <v>-0.1042907499696123</v>
      </c>
      <c r="CN133" s="30">
        <f>IFERROR('Tabela '!$AO133/'Tabela '!$AK133,"")</f>
        <v>3.7853338795575585E-2</v>
      </c>
      <c r="CO133" s="30">
        <f>IFERROR('Tabela '!$AP133/'Tabela '!$AL133,"")</f>
        <v>3.2579407201763701E-2</v>
      </c>
      <c r="CP133" s="30">
        <f>IFERROR('Tabela '!$CO133-'Tabela '!$CN133,"")</f>
        <v>-5.2739315938118841E-3</v>
      </c>
      <c r="CQ133" s="30">
        <f t="shared" si="110"/>
        <v>-0.1042907499696123</v>
      </c>
      <c r="CR133" s="30">
        <f>IFERROR('Tabela '!$AQ133/'Tabela '!$AK133,"")</f>
        <v>0.63621466612044242</v>
      </c>
      <c r="CS133" s="30">
        <f>IFERROR('Tabela '!$AR133/'Tabela '!$AL133,"")</f>
        <v>0.56911896791050864</v>
      </c>
      <c r="CT133" s="30">
        <f>IFERROR('Tabela '!$CS133-'Tabela '!$CR133,"")</f>
        <v>-6.7095698209933774E-2</v>
      </c>
      <c r="CU133" s="30">
        <f t="shared" si="111"/>
        <v>-0.10238248551191242</v>
      </c>
      <c r="CV133" s="35">
        <f>IFERROR('Tabela '!$AS133/'Tabela '!$K133,"")</f>
        <v>34.348541999129552</v>
      </c>
      <c r="CW133" s="35">
        <f>IFERROR('Tabela '!$AV133/'Tabela '!$J133,"")</f>
        <v>60.441649808267158</v>
      </c>
      <c r="CX133" s="30">
        <f>IFERROR('Tabela '!$AV133/'Tabela '!$AS133-1,"")</f>
        <v>1.1136688566064592</v>
      </c>
      <c r="CY133" s="34">
        <f>IFERROR('Tabela '!$CW133/'Tabela '!$CV133-1,"")</f>
        <v>0.75965692546131502</v>
      </c>
      <c r="CZ133" s="30">
        <f>IFERROR('Tabela '!$AU133/'Tabela '!$AT133,"")</f>
        <v>0.50926663168670672</v>
      </c>
      <c r="DA133" s="30">
        <f t="shared" si="112"/>
        <v>0.44511726121374551</v>
      </c>
      <c r="DB133" s="30">
        <f t="shared" si="113"/>
        <v>-6.4149370472961209E-2</v>
      </c>
      <c r="DC133" s="36">
        <f t="shared" si="114"/>
        <v>47.920589250776843</v>
      </c>
      <c r="DD133" s="36">
        <f t="shared" si="115"/>
        <v>95.954170957775489</v>
      </c>
      <c r="DE133" s="30">
        <f t="shared" si="116"/>
        <v>1.0023579104094589</v>
      </c>
      <c r="DH133" s="23"/>
      <c r="DQ133" s="23"/>
      <c r="DR133" s="23"/>
      <c r="DU133" s="23"/>
      <c r="DV133" s="23"/>
      <c r="DX133" s="23"/>
      <c r="EA133" s="23"/>
      <c r="EB133" s="23"/>
    </row>
    <row r="134" spans="1:132" ht="13.8" x14ac:dyDescent="0.25">
      <c r="A134" s="11" t="s">
        <v>133</v>
      </c>
      <c r="B134" s="11">
        <v>43</v>
      </c>
      <c r="C134" s="11">
        <v>4306429</v>
      </c>
      <c r="D134" s="11">
        <v>430642</v>
      </c>
      <c r="E134" s="54" t="s">
        <v>728</v>
      </c>
      <c r="F134" s="54" t="s">
        <v>742</v>
      </c>
      <c r="G134" s="54" t="s">
        <v>743</v>
      </c>
      <c r="H134" s="12" t="s">
        <v>256</v>
      </c>
      <c r="I134" s="13">
        <v>225.68100000000001</v>
      </c>
      <c r="J134" s="14">
        <v>2008</v>
      </c>
      <c r="K134" s="13">
        <v>2157</v>
      </c>
      <c r="L134" s="13">
        <v>155</v>
      </c>
      <c r="M134" s="13">
        <v>2</v>
      </c>
      <c r="N134" s="13">
        <v>585</v>
      </c>
      <c r="O134" s="13">
        <v>673</v>
      </c>
      <c r="P134" s="13">
        <v>1482</v>
      </c>
      <c r="Q134" s="15">
        <v>560</v>
      </c>
      <c r="R134" s="15">
        <v>82</v>
      </c>
      <c r="S134" s="15">
        <v>2429835</v>
      </c>
      <c r="T134" s="13">
        <v>1856</v>
      </c>
      <c r="U134" s="16">
        <v>1094</v>
      </c>
      <c r="V134" s="15">
        <v>512</v>
      </c>
      <c r="W134" s="15">
        <v>724</v>
      </c>
      <c r="X134" s="15">
        <v>241</v>
      </c>
      <c r="Y134" s="15">
        <v>417</v>
      </c>
      <c r="Z134" s="15">
        <v>658</v>
      </c>
      <c r="AA134" s="13">
        <v>1080</v>
      </c>
      <c r="AB134" s="15">
        <v>90</v>
      </c>
      <c r="AC134" s="15">
        <v>2</v>
      </c>
      <c r="AD134" s="15">
        <v>714</v>
      </c>
      <c r="AE134" s="15">
        <v>31</v>
      </c>
      <c r="AF134" s="15">
        <v>4</v>
      </c>
      <c r="AG134" s="17">
        <v>0.88523706896551724</v>
      </c>
      <c r="AH134" s="15">
        <v>331</v>
      </c>
      <c r="AI134" s="15">
        <v>99</v>
      </c>
      <c r="AJ134" s="13">
        <v>1140</v>
      </c>
      <c r="AK134" s="13">
        <v>309</v>
      </c>
      <c r="AL134" s="13">
        <v>392</v>
      </c>
      <c r="AM134" s="13">
        <v>1</v>
      </c>
      <c r="AN134" s="13">
        <v>1</v>
      </c>
      <c r="AO134" s="13">
        <v>1</v>
      </c>
      <c r="AP134" s="13">
        <v>0</v>
      </c>
      <c r="AQ134" s="13">
        <v>0</v>
      </c>
      <c r="AR134" s="13">
        <v>1</v>
      </c>
      <c r="AS134" s="13">
        <v>56592</v>
      </c>
      <c r="AT134" s="13">
        <v>54158</v>
      </c>
      <c r="AU134" s="13">
        <v>3089</v>
      </c>
      <c r="AV134" s="13">
        <v>115144</v>
      </c>
      <c r="AW134" s="13">
        <v>109984</v>
      </c>
      <c r="AX134" s="13">
        <v>5166</v>
      </c>
      <c r="AY134" s="18">
        <f>'Tabela '!$L134/'Tabela '!$J134</f>
        <v>7.7191235059760957E-2</v>
      </c>
      <c r="AZ134" s="18">
        <f>'Tabela '!$M134/'Tabela '!$J134</f>
        <v>9.9601593625498006E-4</v>
      </c>
      <c r="BA134" s="18">
        <f t="shared" si="78"/>
        <v>1.2903225806451613E-2</v>
      </c>
      <c r="BB134" s="18">
        <f t="shared" si="79"/>
        <v>0.39473684210526316</v>
      </c>
      <c r="BC134" s="18">
        <f t="shared" si="80"/>
        <v>0.45411605937921729</v>
      </c>
      <c r="BD134" s="18">
        <f>'Tabela '!$BC134-'Tabela '!$BB134</f>
        <v>5.9379217273954121E-2</v>
      </c>
      <c r="BE134" s="18">
        <f t="shared" si="81"/>
        <v>0.29133466135458169</v>
      </c>
      <c r="BF134" s="18">
        <f t="shared" si="82"/>
        <v>0.33515936254980078</v>
      </c>
      <c r="BG134" s="18">
        <f t="shared" si="83"/>
        <v>0.2788844621513944</v>
      </c>
      <c r="BH134" s="16">
        <f t="shared" si="84"/>
        <v>4338.9910714285716</v>
      </c>
      <c r="BI134" s="37">
        <f t="shared" si="85"/>
        <v>1210.0771912350597</v>
      </c>
      <c r="BJ134" s="17">
        <f t="shared" si="86"/>
        <v>2.1102575904953798E-2</v>
      </c>
      <c r="BK134" s="17">
        <f t="shared" si="87"/>
        <v>0.14642857142857144</v>
      </c>
      <c r="BL134" s="18">
        <f>IFERROR('Tabela '!$J134/'Tabela '!$K134-1,"")</f>
        <v>-6.9077422345850681E-2</v>
      </c>
      <c r="BM134" s="17">
        <f t="shared" si="88"/>
        <v>0.50718590635141403</v>
      </c>
      <c r="BN134" s="19">
        <f>IFERROR('Tabela '!$J134/'Tabela '!$I134,"")</f>
        <v>8.8975146334870896</v>
      </c>
      <c r="BO134" s="18">
        <f t="shared" si="89"/>
        <v>0.11476293103448276</v>
      </c>
      <c r="BP134" s="18">
        <f t="shared" si="90"/>
        <v>0.17834051724137931</v>
      </c>
      <c r="BQ134" s="18">
        <f t="shared" si="91"/>
        <v>5.3340517241379309E-2</v>
      </c>
      <c r="BR134" s="17">
        <v>0.52370000000000005</v>
      </c>
      <c r="BS134" s="18">
        <f t="shared" si="92"/>
        <v>4.8491379310344827E-2</v>
      </c>
      <c r="BT134" s="18">
        <f t="shared" si="93"/>
        <v>1.0775862068965517E-3</v>
      </c>
      <c r="BU134" s="18">
        <f t="shared" si="94"/>
        <v>4.341736694677871E-2</v>
      </c>
      <c r="BV134" s="18">
        <f t="shared" si="95"/>
        <v>5.6022408963585435E-3</v>
      </c>
      <c r="BW134" s="18">
        <f t="shared" si="96"/>
        <v>0.33565136764024106</v>
      </c>
      <c r="BX134" s="18">
        <f t="shared" si="97"/>
        <v>0.11172925359295317</v>
      </c>
      <c r="BY134" s="18">
        <f t="shared" si="98"/>
        <v>0.19332406119610571</v>
      </c>
      <c r="BZ134" s="18">
        <f t="shared" si="99"/>
        <v>0.30505331478905889</v>
      </c>
      <c r="CA134" s="18">
        <f>IFERROR('Tabela '!$V134/'Tabela '!$K134,"")</f>
        <v>0.23736671302735279</v>
      </c>
      <c r="CB134" s="18">
        <f t="shared" si="100"/>
        <v>0.50069541029207232</v>
      </c>
      <c r="CC134" s="20">
        <f>IFERROR('Tabela '!$AJ134/'Tabela '!$K134,"")</f>
        <v>0.52851182197496527</v>
      </c>
      <c r="CD134" s="21">
        <f>IFERROR('Tabela '!$AJ134/'Tabela '!$AK134,"")</f>
        <v>3.6893203883495147</v>
      </c>
      <c r="CE134" s="20">
        <f t="shared" si="101"/>
        <v>0.72894736842105268</v>
      </c>
      <c r="CF134" s="18">
        <f t="shared" si="102"/>
        <v>0.14325452016689846</v>
      </c>
      <c r="CG134" s="18">
        <f t="shared" si="103"/>
        <v>0.19521912350597609</v>
      </c>
      <c r="CH134" s="18">
        <f t="shared" si="104"/>
        <v>0.26860841423948223</v>
      </c>
      <c r="CI134" s="18">
        <f t="shared" si="105"/>
        <v>5.1964603339077625E-2</v>
      </c>
      <c r="CJ134" s="17">
        <f t="shared" si="106"/>
        <v>3.2362459546925568E-3</v>
      </c>
      <c r="CK134" s="17">
        <f t="shared" si="107"/>
        <v>2.5510204081632651E-3</v>
      </c>
      <c r="CL134" s="17">
        <f t="shared" si="108"/>
        <v>-6.8522554652929168E-4</v>
      </c>
      <c r="CM134" s="17">
        <f t="shared" si="109"/>
        <v>0</v>
      </c>
      <c r="CN134" s="17">
        <f>IFERROR('Tabela '!$AO134/'Tabela '!$AK134,"")</f>
        <v>3.2362459546925568E-3</v>
      </c>
      <c r="CO134" s="17">
        <f>IFERROR('Tabela '!$AP134/'Tabela '!$AL134,"")</f>
        <v>0</v>
      </c>
      <c r="CP134" s="17">
        <f>IFERROR('Tabela '!$CO134-'Tabela '!$CN134,"")</f>
        <v>-3.2362459546925568E-3</v>
      </c>
      <c r="CQ134" s="17">
        <f t="shared" si="110"/>
        <v>0</v>
      </c>
      <c r="CR134" s="17">
        <f>IFERROR('Tabela '!$AQ134/'Tabela '!$AK134,"")</f>
        <v>0</v>
      </c>
      <c r="CS134" s="17">
        <f>IFERROR('Tabela '!$AR134/'Tabela '!$AL134,"")</f>
        <v>2.5510204081632651E-3</v>
      </c>
      <c r="CT134" s="17">
        <f>IFERROR('Tabela '!$CS134-'Tabela '!$CR134,"")</f>
        <v>2.5510204081632651E-3</v>
      </c>
      <c r="CU134" s="17" t="str">
        <f t="shared" si="111"/>
        <v/>
      </c>
      <c r="CV134" s="21">
        <f>IFERROR('Tabela '!$AS134/'Tabela '!$K134,"")</f>
        <v>26.236439499304591</v>
      </c>
      <c r="CW134" s="21">
        <f>IFERROR('Tabela '!$AV134/'Tabela '!$J134,"")</f>
        <v>57.342629482071715</v>
      </c>
      <c r="CX134" s="17">
        <f>IFERROR('Tabela '!$AV134/'Tabela '!$AS134-1,"")</f>
        <v>1.0346338705117333</v>
      </c>
      <c r="CY134" s="20">
        <f>IFERROR('Tabela '!$CW134/'Tabela '!$CV134-1,"")</f>
        <v>1.1856101885925341</v>
      </c>
      <c r="CZ134" s="17">
        <f>IFERROR('Tabela '!$AU134/'Tabela '!$AT134,"")</f>
        <v>5.7036818198604088E-2</v>
      </c>
      <c r="DA134" s="17">
        <f t="shared" si="112"/>
        <v>4.6970468431771897E-2</v>
      </c>
      <c r="DB134" s="17">
        <f t="shared" si="113"/>
        <v>-1.006634976683219E-2</v>
      </c>
      <c r="DC134" s="22">
        <f t="shared" si="114"/>
        <v>1544.5</v>
      </c>
      <c r="DD134" s="22">
        <f t="shared" si="115"/>
        <v>5166</v>
      </c>
      <c r="DE134" s="17">
        <f t="shared" si="116"/>
        <v>2.3447717707996114</v>
      </c>
      <c r="DH134" s="23"/>
      <c r="DQ134" s="23"/>
      <c r="DR134" s="23"/>
      <c r="DU134" s="23"/>
      <c r="DV134" s="23"/>
      <c r="DX134" s="23"/>
      <c r="EA134" s="23"/>
      <c r="EB134" s="23"/>
    </row>
    <row r="135" spans="1:132" ht="13.8" x14ac:dyDescent="0.25">
      <c r="A135" s="24" t="s">
        <v>133</v>
      </c>
      <c r="B135" s="24">
        <v>43</v>
      </c>
      <c r="C135" s="24">
        <v>4306452</v>
      </c>
      <c r="D135" s="24">
        <v>430645</v>
      </c>
      <c r="E135" s="55" t="s">
        <v>730</v>
      </c>
      <c r="F135" s="55" t="s">
        <v>754</v>
      </c>
      <c r="G135" s="55" t="s">
        <v>756</v>
      </c>
      <c r="H135" s="25" t="s">
        <v>257</v>
      </c>
      <c r="I135" s="26">
        <v>133.37200000000001</v>
      </c>
      <c r="J135" s="27">
        <v>3405</v>
      </c>
      <c r="K135" s="26">
        <v>3278</v>
      </c>
      <c r="L135" s="26">
        <v>330</v>
      </c>
      <c r="M135" s="26">
        <v>1</v>
      </c>
      <c r="N135" s="26">
        <v>1543</v>
      </c>
      <c r="O135" s="26">
        <v>1737</v>
      </c>
      <c r="P135" s="26">
        <v>2217</v>
      </c>
      <c r="Q135" s="28">
        <v>515</v>
      </c>
      <c r="R135" s="28">
        <v>45</v>
      </c>
      <c r="S135" s="28">
        <v>2077594</v>
      </c>
      <c r="T135" s="26">
        <v>2979</v>
      </c>
      <c r="U135" s="29">
        <v>1564</v>
      </c>
      <c r="V135" s="28">
        <v>779</v>
      </c>
      <c r="W135" s="28">
        <v>28</v>
      </c>
      <c r="X135" s="28">
        <v>69</v>
      </c>
      <c r="Y135" s="28">
        <v>103</v>
      </c>
      <c r="Z135" s="28">
        <v>172</v>
      </c>
      <c r="AA135" s="26">
        <v>1653</v>
      </c>
      <c r="AB135" s="28">
        <v>23</v>
      </c>
      <c r="AC135" s="28">
        <v>1</v>
      </c>
      <c r="AD135" s="28">
        <v>1055</v>
      </c>
      <c r="AE135" s="28">
        <v>3</v>
      </c>
      <c r="AF135" s="28">
        <v>4</v>
      </c>
      <c r="AG135" s="30">
        <v>0.95199731453507885</v>
      </c>
      <c r="AH135" s="28">
        <v>435</v>
      </c>
      <c r="AI135" s="28">
        <v>122</v>
      </c>
      <c r="AJ135" s="26">
        <v>2437</v>
      </c>
      <c r="AK135" s="26">
        <v>389</v>
      </c>
      <c r="AL135" s="26">
        <v>547</v>
      </c>
      <c r="AM135" s="26">
        <v>103</v>
      </c>
      <c r="AN135" s="26">
        <v>159</v>
      </c>
      <c r="AO135" s="26">
        <v>7</v>
      </c>
      <c r="AP135" s="26">
        <v>9</v>
      </c>
      <c r="AQ135" s="26">
        <v>96</v>
      </c>
      <c r="AR135" s="26">
        <v>150</v>
      </c>
      <c r="AS135" s="26">
        <v>56792</v>
      </c>
      <c r="AT135" s="26">
        <v>53870</v>
      </c>
      <c r="AU135" s="26">
        <v>4869</v>
      </c>
      <c r="AV135" s="26">
        <v>96464</v>
      </c>
      <c r="AW135" s="26">
        <v>91307</v>
      </c>
      <c r="AX135" s="26">
        <v>5516</v>
      </c>
      <c r="AY135" s="31">
        <f>'Tabela '!$L135/'Tabela '!$J135</f>
        <v>9.6916299559471369E-2</v>
      </c>
      <c r="AZ135" s="31">
        <f>'Tabela '!$M135/'Tabela '!$J135</f>
        <v>2.9368575624082231E-4</v>
      </c>
      <c r="BA135" s="31">
        <f t="shared" si="78"/>
        <v>3.0303030303030303E-3</v>
      </c>
      <c r="BB135" s="31">
        <f t="shared" si="79"/>
        <v>0.69598556608028872</v>
      </c>
      <c r="BC135" s="31">
        <f t="shared" si="80"/>
        <v>0.78349120433017594</v>
      </c>
      <c r="BD135" s="31">
        <f>'Tabela '!$BC135-'Tabela '!$BB135</f>
        <v>8.7505638249887219E-2</v>
      </c>
      <c r="BE135" s="31">
        <f t="shared" si="81"/>
        <v>0.45315712187958884</v>
      </c>
      <c r="BF135" s="31">
        <f t="shared" si="82"/>
        <v>0.51013215859030836</v>
      </c>
      <c r="BG135" s="31">
        <f t="shared" si="83"/>
        <v>0.1512481644640235</v>
      </c>
      <c r="BH135" s="29">
        <f t="shared" si="84"/>
        <v>4034.1631067961166</v>
      </c>
      <c r="BI135" s="32">
        <f t="shared" si="85"/>
        <v>610.15976505139497</v>
      </c>
      <c r="BJ135" s="30">
        <f t="shared" si="86"/>
        <v>2.1537506219936973E-2</v>
      </c>
      <c r="BK135" s="30">
        <f t="shared" si="87"/>
        <v>8.7378640776699032E-2</v>
      </c>
      <c r="BL135" s="31">
        <f>IFERROR('Tabela '!$J135/'Tabela '!$K135-1,"")</f>
        <v>3.8743136058572381E-2</v>
      </c>
      <c r="BM135" s="30">
        <f t="shared" si="88"/>
        <v>0.47712019524100063</v>
      </c>
      <c r="BN135" s="33">
        <f>IFERROR('Tabela '!$J135/'Tabela '!$I135,"")</f>
        <v>25.530096272081092</v>
      </c>
      <c r="BO135" s="31">
        <f t="shared" si="89"/>
        <v>4.8002685464921147E-2</v>
      </c>
      <c r="BP135" s="31">
        <f t="shared" si="90"/>
        <v>0.14602215508559918</v>
      </c>
      <c r="BQ135" s="31">
        <f t="shared" si="91"/>
        <v>4.0953340046995634E-2</v>
      </c>
      <c r="BR135" s="30">
        <v>0.34050000000000002</v>
      </c>
      <c r="BS135" s="31">
        <f t="shared" si="92"/>
        <v>7.7207116482040953E-3</v>
      </c>
      <c r="BT135" s="31">
        <f t="shared" si="93"/>
        <v>3.3568311513930849E-4</v>
      </c>
      <c r="BU135" s="31">
        <f t="shared" si="94"/>
        <v>2.843601895734597E-3</v>
      </c>
      <c r="BV135" s="31">
        <f t="shared" si="95"/>
        <v>3.7914691943127963E-3</v>
      </c>
      <c r="BW135" s="31">
        <f t="shared" si="96"/>
        <v>8.5417937766931063E-3</v>
      </c>
      <c r="BX135" s="31">
        <f t="shared" si="97"/>
        <v>2.1049420378279438E-2</v>
      </c>
      <c r="BY135" s="31">
        <f t="shared" si="98"/>
        <v>3.1421598535692492E-2</v>
      </c>
      <c r="BZ135" s="31">
        <f t="shared" si="99"/>
        <v>5.2471018913971934E-2</v>
      </c>
      <c r="CA135" s="31">
        <f>IFERROR('Tabela '!$V135/'Tabela '!$K135,"")</f>
        <v>0.23764490543014033</v>
      </c>
      <c r="CB135" s="31">
        <f t="shared" si="100"/>
        <v>0.50427089688834659</v>
      </c>
      <c r="CC135" s="34">
        <f>IFERROR('Tabela '!$AJ135/'Tabela '!$K135,"")</f>
        <v>0.74344112263575346</v>
      </c>
      <c r="CD135" s="35">
        <f>IFERROR('Tabela '!$AJ135/'Tabela '!$AK135,"")</f>
        <v>6.2647814910025703</v>
      </c>
      <c r="CE135" s="34">
        <f t="shared" si="101"/>
        <v>0.84037751333606892</v>
      </c>
      <c r="CF135" s="31">
        <f t="shared" si="102"/>
        <v>0.1186699206833435</v>
      </c>
      <c r="CG135" s="31">
        <f t="shared" si="103"/>
        <v>0.1606461086637298</v>
      </c>
      <c r="CH135" s="31">
        <f t="shared" si="104"/>
        <v>0.40616966580976865</v>
      </c>
      <c r="CI135" s="31">
        <f t="shared" si="105"/>
        <v>4.1976187980386298E-2</v>
      </c>
      <c r="CJ135" s="30">
        <f t="shared" si="106"/>
        <v>0.2647814910025707</v>
      </c>
      <c r="CK135" s="30">
        <f t="shared" si="107"/>
        <v>0.2906764168190128</v>
      </c>
      <c r="CL135" s="30">
        <f t="shared" si="108"/>
        <v>2.5894925816442094E-2</v>
      </c>
      <c r="CM135" s="30">
        <f t="shared" si="109"/>
        <v>0.5436893203883495</v>
      </c>
      <c r="CN135" s="30">
        <f>IFERROR('Tabela '!$AO135/'Tabela '!$AK135,"")</f>
        <v>1.7994858611825194E-2</v>
      </c>
      <c r="CO135" s="30">
        <f>IFERROR('Tabela '!$AP135/'Tabela '!$AL135,"")</f>
        <v>1.6453382084095063E-2</v>
      </c>
      <c r="CP135" s="30">
        <f>IFERROR('Tabela '!$CO135-'Tabela '!$CN135,"")</f>
        <v>-1.5414765277301304E-3</v>
      </c>
      <c r="CQ135" s="30">
        <f t="shared" si="110"/>
        <v>0.5436893203883495</v>
      </c>
      <c r="CR135" s="30">
        <f>IFERROR('Tabela '!$AQ135/'Tabela '!$AK135,"")</f>
        <v>0.2467866323907455</v>
      </c>
      <c r="CS135" s="30">
        <f>IFERROR('Tabela '!$AR135/'Tabela '!$AL135,"")</f>
        <v>0.27422303473491771</v>
      </c>
      <c r="CT135" s="30">
        <f>IFERROR('Tabela '!$CS135-'Tabela '!$CR135,"")</f>
        <v>2.7436402344172217E-2</v>
      </c>
      <c r="CU135" s="30">
        <f t="shared" si="111"/>
        <v>0.5625</v>
      </c>
      <c r="CV135" s="35">
        <f>IFERROR('Tabela '!$AS135/'Tabela '!$K135,"")</f>
        <v>17.325198291641243</v>
      </c>
      <c r="CW135" s="35">
        <f>IFERROR('Tabela '!$AV135/'Tabela '!$J135,"")</f>
        <v>28.330102790014685</v>
      </c>
      <c r="CX135" s="30">
        <f>IFERROR('Tabela '!$AV135/'Tabela '!$AS135-1,"")</f>
        <v>0.69854909142132704</v>
      </c>
      <c r="CY135" s="34">
        <f>IFERROR('Tabela '!$CW135/'Tabela '!$CV135-1,"")</f>
        <v>0.63519645276919534</v>
      </c>
      <c r="CZ135" s="30">
        <f>IFERROR('Tabela '!$AU135/'Tabela '!$AT135,"")</f>
        <v>9.0384258399851494E-2</v>
      </c>
      <c r="DA135" s="30">
        <f t="shared" si="112"/>
        <v>6.0411578520814392E-2</v>
      </c>
      <c r="DB135" s="30">
        <f t="shared" si="113"/>
        <v>-2.9972679879037102E-2</v>
      </c>
      <c r="DC135" s="36">
        <f t="shared" si="114"/>
        <v>44.263636363636365</v>
      </c>
      <c r="DD135" s="36">
        <f t="shared" si="115"/>
        <v>32.833333333333336</v>
      </c>
      <c r="DE135" s="30">
        <f t="shared" si="116"/>
        <v>-0.25823235435065373</v>
      </c>
      <c r="DH135" s="23"/>
      <c r="DQ135" s="23"/>
      <c r="DR135" s="23"/>
      <c r="DU135" s="23"/>
      <c r="DV135" s="23"/>
      <c r="DX135" s="23"/>
      <c r="EA135" s="23"/>
      <c r="EB135" s="23"/>
    </row>
    <row r="136" spans="1:132" ht="13.8" x14ac:dyDescent="0.25">
      <c r="A136" s="11" t="s">
        <v>133</v>
      </c>
      <c r="B136" s="11">
        <v>43</v>
      </c>
      <c r="C136" s="11">
        <v>4306502</v>
      </c>
      <c r="D136" s="11">
        <v>430650</v>
      </c>
      <c r="E136" s="54" t="s">
        <v>746</v>
      </c>
      <c r="F136" s="54" t="s">
        <v>759</v>
      </c>
      <c r="G136" s="54" t="s">
        <v>760</v>
      </c>
      <c r="H136" s="12" t="s">
        <v>258</v>
      </c>
      <c r="I136" s="13">
        <v>1356.171</v>
      </c>
      <c r="J136" s="14">
        <v>15487</v>
      </c>
      <c r="K136" s="13">
        <v>14380</v>
      </c>
      <c r="L136" s="13">
        <v>181</v>
      </c>
      <c r="M136" s="13">
        <v>13</v>
      </c>
      <c r="N136" s="13">
        <v>2784</v>
      </c>
      <c r="O136" s="13">
        <v>3758</v>
      </c>
      <c r="P136" s="13">
        <v>7611</v>
      </c>
      <c r="Q136" s="15">
        <v>4567</v>
      </c>
      <c r="R136" s="15">
        <v>521</v>
      </c>
      <c r="S136" s="15">
        <v>19478506</v>
      </c>
      <c r="T136" s="13">
        <v>12244</v>
      </c>
      <c r="U136" s="16">
        <v>3334</v>
      </c>
      <c r="V136" s="15">
        <v>3666</v>
      </c>
      <c r="W136" s="15">
        <v>1578</v>
      </c>
      <c r="X136" s="15">
        <v>1282</v>
      </c>
      <c r="Y136" s="15">
        <v>1087</v>
      </c>
      <c r="Z136" s="15">
        <v>2369</v>
      </c>
      <c r="AA136" s="13">
        <v>7398</v>
      </c>
      <c r="AB136" s="15">
        <v>442</v>
      </c>
      <c r="AC136" s="15">
        <v>2</v>
      </c>
      <c r="AD136" s="15">
        <v>4642</v>
      </c>
      <c r="AE136" s="15">
        <v>186</v>
      </c>
      <c r="AF136" s="15">
        <v>6</v>
      </c>
      <c r="AG136" s="17">
        <v>0.88835347925514541</v>
      </c>
      <c r="AH136" s="15">
        <v>1533</v>
      </c>
      <c r="AI136" s="15">
        <v>299</v>
      </c>
      <c r="AJ136" s="13">
        <v>8195</v>
      </c>
      <c r="AK136" s="13">
        <v>807</v>
      </c>
      <c r="AL136" s="13">
        <v>984</v>
      </c>
      <c r="AM136" s="13">
        <v>72</v>
      </c>
      <c r="AN136" s="13">
        <v>21</v>
      </c>
      <c r="AO136" s="13">
        <v>60</v>
      </c>
      <c r="AP136" s="13">
        <v>0</v>
      </c>
      <c r="AQ136" s="13">
        <v>12</v>
      </c>
      <c r="AR136" s="13">
        <v>21</v>
      </c>
      <c r="AS136" s="13">
        <v>142957</v>
      </c>
      <c r="AT136" s="13">
        <v>137861</v>
      </c>
      <c r="AU136" s="13">
        <v>5155</v>
      </c>
      <c r="AV136" s="13">
        <v>237764</v>
      </c>
      <c r="AW136" s="13">
        <v>226683</v>
      </c>
      <c r="AX136" s="13">
        <v>7656</v>
      </c>
      <c r="AY136" s="18">
        <f>'Tabela '!$L136/'Tabela '!$J136</f>
        <v>1.1687221540646994E-2</v>
      </c>
      <c r="AZ136" s="18">
        <f>'Tabela '!$M136/'Tabela '!$J136</f>
        <v>8.3941370181442505E-4</v>
      </c>
      <c r="BA136" s="18">
        <f t="shared" si="78"/>
        <v>7.18232044198895E-2</v>
      </c>
      <c r="BB136" s="18">
        <f t="shared" si="79"/>
        <v>0.36578636184469848</v>
      </c>
      <c r="BC136" s="18">
        <f t="shared" si="80"/>
        <v>0.49375903297858365</v>
      </c>
      <c r="BD136" s="18">
        <f>'Tabela '!$BC136-'Tabela '!$BB136</f>
        <v>0.12797267113388516</v>
      </c>
      <c r="BE136" s="18">
        <f t="shared" si="81"/>
        <v>0.17976367275779687</v>
      </c>
      <c r="BF136" s="18">
        <f t="shared" si="82"/>
        <v>0.24265513010912379</v>
      </c>
      <c r="BG136" s="18">
        <f t="shared" si="83"/>
        <v>0.29489249047588301</v>
      </c>
      <c r="BH136" s="16">
        <f t="shared" si="84"/>
        <v>4265.0549594920076</v>
      </c>
      <c r="BI136" s="37">
        <f t="shared" si="85"/>
        <v>1257.7326790211146</v>
      </c>
      <c r="BJ136" s="17">
        <f t="shared" si="86"/>
        <v>8.1923697447889507E-2</v>
      </c>
      <c r="BK136" s="17">
        <f t="shared" si="87"/>
        <v>0.1140792642872783</v>
      </c>
      <c r="BL136" s="18">
        <f>IFERROR('Tabela '!$J136/'Tabela '!$K136-1,"")</f>
        <v>7.6981919332406168E-2</v>
      </c>
      <c r="BM136" s="17">
        <f t="shared" si="88"/>
        <v>0.23184979137691239</v>
      </c>
      <c r="BN136" s="19">
        <f>IFERROR('Tabela '!$J136/'Tabela '!$I136,"")</f>
        <v>11.419651356650451</v>
      </c>
      <c r="BO136" s="18">
        <f t="shared" si="89"/>
        <v>0.11164652074485459</v>
      </c>
      <c r="BP136" s="18">
        <f t="shared" si="90"/>
        <v>0.12520418163998692</v>
      </c>
      <c r="BQ136" s="18">
        <f t="shared" si="91"/>
        <v>2.4420124142437112E-2</v>
      </c>
      <c r="BR136" s="17">
        <v>0.49919999999999998</v>
      </c>
      <c r="BS136" s="18">
        <f t="shared" si="92"/>
        <v>3.6099313949689647E-2</v>
      </c>
      <c r="BT136" s="18">
        <f t="shared" si="93"/>
        <v>1.6334531198954589E-4</v>
      </c>
      <c r="BU136" s="18">
        <f t="shared" si="94"/>
        <v>4.0068935803532962E-2</v>
      </c>
      <c r="BV136" s="18">
        <f t="shared" si="95"/>
        <v>1.2925463162429987E-3</v>
      </c>
      <c r="BW136" s="18">
        <f t="shared" si="96"/>
        <v>0.10973574408901252</v>
      </c>
      <c r="BX136" s="18">
        <f t="shared" si="97"/>
        <v>8.9151599443671764E-2</v>
      </c>
      <c r="BY136" s="18">
        <f t="shared" si="98"/>
        <v>7.5591098748261476E-2</v>
      </c>
      <c r="BZ136" s="18">
        <f t="shared" si="99"/>
        <v>0.16474269819193324</v>
      </c>
      <c r="CA136" s="18">
        <f>IFERROR('Tabela '!$V136/'Tabela '!$K136,"")</f>
        <v>0.25493741307371348</v>
      </c>
      <c r="CB136" s="18">
        <f t="shared" si="100"/>
        <v>0.51446453407510429</v>
      </c>
      <c r="CC136" s="20">
        <f>IFERROR('Tabela '!$AJ136/'Tabela '!$K136,"")</f>
        <v>0.56988873435326848</v>
      </c>
      <c r="CD136" s="21">
        <f>IFERROR('Tabela '!$AJ136/'Tabela '!$AK136,"")</f>
        <v>10.154894671623296</v>
      </c>
      <c r="CE136" s="20">
        <f t="shared" si="101"/>
        <v>0.90152532031726662</v>
      </c>
      <c r="CF136" s="18">
        <f t="shared" si="102"/>
        <v>5.6119610570236442E-2</v>
      </c>
      <c r="CG136" s="18">
        <f t="shared" si="103"/>
        <v>6.353716019887648E-2</v>
      </c>
      <c r="CH136" s="18">
        <f t="shared" si="104"/>
        <v>0.21933085501858729</v>
      </c>
      <c r="CI136" s="18">
        <f t="shared" si="105"/>
        <v>7.4175496286400383E-3</v>
      </c>
      <c r="CJ136" s="17">
        <f t="shared" si="106"/>
        <v>8.9219330855018597E-2</v>
      </c>
      <c r="CK136" s="17">
        <f t="shared" si="107"/>
        <v>2.1341463414634148E-2</v>
      </c>
      <c r="CL136" s="17">
        <f t="shared" si="108"/>
        <v>-6.7877867440384446E-2</v>
      </c>
      <c r="CM136" s="17">
        <f t="shared" si="109"/>
        <v>-0.70833333333333326</v>
      </c>
      <c r="CN136" s="17">
        <f>IFERROR('Tabela '!$AO136/'Tabela '!$AK136,"")</f>
        <v>7.434944237918216E-2</v>
      </c>
      <c r="CO136" s="17">
        <f>IFERROR('Tabela '!$AP136/'Tabela '!$AL136,"")</f>
        <v>0</v>
      </c>
      <c r="CP136" s="17">
        <f>IFERROR('Tabela '!$CO136-'Tabela '!$CN136,"")</f>
        <v>-7.434944237918216E-2</v>
      </c>
      <c r="CQ136" s="17">
        <f t="shared" si="110"/>
        <v>-0.70833333333333326</v>
      </c>
      <c r="CR136" s="17">
        <f>IFERROR('Tabela '!$AQ136/'Tabela '!$AK136,"")</f>
        <v>1.4869888475836431E-2</v>
      </c>
      <c r="CS136" s="17">
        <f>IFERROR('Tabela '!$AR136/'Tabela '!$AL136,"")</f>
        <v>2.1341463414634148E-2</v>
      </c>
      <c r="CT136" s="17">
        <f>IFERROR('Tabela '!$CS136-'Tabela '!$CR136,"")</f>
        <v>6.4715749387977174E-3</v>
      </c>
      <c r="CU136" s="17">
        <f t="shared" si="111"/>
        <v>0.75</v>
      </c>
      <c r="CV136" s="21">
        <f>IFERROR('Tabela '!$AS136/'Tabela '!$K136,"")</f>
        <v>9.9413769123783027</v>
      </c>
      <c r="CW136" s="21">
        <f>IFERROR('Tabela '!$AV136/'Tabela '!$J136,"")</f>
        <v>15.352489184477303</v>
      </c>
      <c r="CX136" s="17">
        <f>IFERROR('Tabela '!$AV136/'Tabela '!$AS136-1,"")</f>
        <v>0.66318543338206593</v>
      </c>
      <c r="CY136" s="20">
        <f>IFERROR('Tabela '!$CW136/'Tabela '!$CV136-1,"")</f>
        <v>0.54430209414567754</v>
      </c>
      <c r="CZ136" s="17">
        <f>IFERROR('Tabela '!$AU136/'Tabela '!$AT136,"")</f>
        <v>3.739273616178615E-2</v>
      </c>
      <c r="DA136" s="17">
        <f t="shared" si="112"/>
        <v>3.3774036870872541E-2</v>
      </c>
      <c r="DB136" s="17">
        <f t="shared" si="113"/>
        <v>-3.6186992909136087E-3</v>
      </c>
      <c r="DC136" s="22">
        <f t="shared" si="114"/>
        <v>39.053030303030305</v>
      </c>
      <c r="DD136" s="22">
        <f t="shared" si="115"/>
        <v>364.57142857142856</v>
      </c>
      <c r="DE136" s="17">
        <f t="shared" si="116"/>
        <v>8.3352916724400714</v>
      </c>
      <c r="DH136" s="23"/>
      <c r="DQ136" s="23"/>
      <c r="DR136" s="23"/>
      <c r="DU136" s="23"/>
      <c r="DV136" s="23"/>
      <c r="DX136" s="23"/>
      <c r="EA136" s="23"/>
      <c r="EB136" s="23"/>
    </row>
    <row r="137" spans="1:132" ht="13.8" x14ac:dyDescent="0.25">
      <c r="A137" s="24" t="s">
        <v>133</v>
      </c>
      <c r="B137" s="24">
        <v>43</v>
      </c>
      <c r="C137" s="24">
        <v>4306551</v>
      </c>
      <c r="D137" s="24">
        <v>430655</v>
      </c>
      <c r="E137" s="55" t="s">
        <v>746</v>
      </c>
      <c r="F137" s="55" t="s">
        <v>766</v>
      </c>
      <c r="G137" s="55" t="s">
        <v>767</v>
      </c>
      <c r="H137" s="25" t="s">
        <v>259</v>
      </c>
      <c r="I137" s="26">
        <v>78.158000000000001</v>
      </c>
      <c r="J137" s="27">
        <v>2527</v>
      </c>
      <c r="K137" s="26">
        <v>2550</v>
      </c>
      <c r="L137" s="26">
        <v>111</v>
      </c>
      <c r="M137" s="26">
        <v>6</v>
      </c>
      <c r="N137" s="26">
        <v>1117</v>
      </c>
      <c r="O137" s="26">
        <v>1326</v>
      </c>
      <c r="P137" s="26">
        <v>1899</v>
      </c>
      <c r="Q137" s="28">
        <v>685</v>
      </c>
      <c r="R137" s="28">
        <v>69</v>
      </c>
      <c r="S137" s="28">
        <v>2835902</v>
      </c>
      <c r="T137" s="26">
        <v>2306</v>
      </c>
      <c r="U137" s="29">
        <v>741</v>
      </c>
      <c r="V137" s="28">
        <v>602</v>
      </c>
      <c r="W137" s="28">
        <v>91</v>
      </c>
      <c r="X137" s="28">
        <v>29</v>
      </c>
      <c r="Y137" s="28">
        <v>26</v>
      </c>
      <c r="Z137" s="28">
        <v>55</v>
      </c>
      <c r="AA137" s="26">
        <v>1341</v>
      </c>
      <c r="AB137" s="28">
        <v>66</v>
      </c>
      <c r="AC137" s="28">
        <v>1</v>
      </c>
      <c r="AD137" s="28">
        <v>955</v>
      </c>
      <c r="AE137" s="28">
        <v>15</v>
      </c>
      <c r="AF137" s="28">
        <v>2</v>
      </c>
      <c r="AG137" s="30">
        <v>0.94666088464874243</v>
      </c>
      <c r="AH137" s="28">
        <v>407</v>
      </c>
      <c r="AI137" s="28">
        <v>63</v>
      </c>
      <c r="AJ137" s="26">
        <v>1667</v>
      </c>
      <c r="AK137" s="26">
        <v>611</v>
      </c>
      <c r="AL137" s="26">
        <v>388</v>
      </c>
      <c r="AM137" s="26">
        <v>307</v>
      </c>
      <c r="AN137" s="26">
        <v>43</v>
      </c>
      <c r="AO137" s="26">
        <v>287</v>
      </c>
      <c r="AP137" s="26">
        <v>7</v>
      </c>
      <c r="AQ137" s="26">
        <v>20</v>
      </c>
      <c r="AR137" s="26">
        <v>36</v>
      </c>
      <c r="AS137" s="26">
        <v>42203</v>
      </c>
      <c r="AT137" s="26">
        <v>40106</v>
      </c>
      <c r="AU137" s="26">
        <v>14881</v>
      </c>
      <c r="AV137" s="26">
        <v>54603</v>
      </c>
      <c r="AW137" s="26">
        <v>50406</v>
      </c>
      <c r="AX137" s="26">
        <v>2835</v>
      </c>
      <c r="AY137" s="31">
        <f>'Tabela '!$L137/'Tabela '!$J137</f>
        <v>4.3925603482390184E-2</v>
      </c>
      <c r="AZ137" s="31">
        <f>'Tabela '!$M137/'Tabela '!$J137</f>
        <v>2.3743569449940641E-3</v>
      </c>
      <c r="BA137" s="31">
        <f t="shared" si="78"/>
        <v>5.4054054054054057E-2</v>
      </c>
      <c r="BB137" s="31">
        <f t="shared" si="79"/>
        <v>0.58820431806213802</v>
      </c>
      <c r="BC137" s="31">
        <f t="shared" si="80"/>
        <v>0.69826224328594</v>
      </c>
      <c r="BD137" s="31">
        <f>'Tabela '!$BC137-'Tabela '!$BB137</f>
        <v>0.11005792522380198</v>
      </c>
      <c r="BE137" s="31">
        <f t="shared" si="81"/>
        <v>0.44202611792639496</v>
      </c>
      <c r="BF137" s="31">
        <f t="shared" si="82"/>
        <v>0.52473288484368819</v>
      </c>
      <c r="BG137" s="31">
        <f t="shared" si="83"/>
        <v>0.27107241788682229</v>
      </c>
      <c r="BH137" s="29">
        <f t="shared" si="84"/>
        <v>4140.0029197080294</v>
      </c>
      <c r="BI137" s="32">
        <f t="shared" si="85"/>
        <v>1122.2406015037593</v>
      </c>
      <c r="BJ137" s="30">
        <f t="shared" si="86"/>
        <v>5.193674340237716E-2</v>
      </c>
      <c r="BK137" s="30">
        <f t="shared" si="87"/>
        <v>0.10072992700729927</v>
      </c>
      <c r="BL137" s="31">
        <f>IFERROR('Tabela '!$J137/'Tabela '!$K137-1,"")</f>
        <v>-9.0196078431372673E-3</v>
      </c>
      <c r="BM137" s="30">
        <f t="shared" si="88"/>
        <v>0.29058823529411765</v>
      </c>
      <c r="BN137" s="33">
        <f>IFERROR('Tabela '!$J137/'Tabela '!$I137,"")</f>
        <v>32.331942987282169</v>
      </c>
      <c r="BO137" s="31">
        <f t="shared" si="89"/>
        <v>5.3339115351257571E-2</v>
      </c>
      <c r="BP137" s="31">
        <f t="shared" si="90"/>
        <v>0.17649609713790113</v>
      </c>
      <c r="BQ137" s="31">
        <f t="shared" si="91"/>
        <v>2.7320034692107545E-2</v>
      </c>
      <c r="BR137" s="30">
        <v>0.44640000000000002</v>
      </c>
      <c r="BS137" s="31">
        <f t="shared" si="92"/>
        <v>2.8620988725065046E-2</v>
      </c>
      <c r="BT137" s="31">
        <f t="shared" si="93"/>
        <v>4.3365134431916737E-4</v>
      </c>
      <c r="BU137" s="31">
        <f t="shared" si="94"/>
        <v>1.5706806282722512E-2</v>
      </c>
      <c r="BV137" s="31">
        <f t="shared" si="95"/>
        <v>2.0942408376963353E-3</v>
      </c>
      <c r="BW137" s="31">
        <f t="shared" si="96"/>
        <v>3.5686274509803918E-2</v>
      </c>
      <c r="BX137" s="31">
        <f t="shared" si="97"/>
        <v>1.1372549019607842E-2</v>
      </c>
      <c r="BY137" s="31">
        <f t="shared" si="98"/>
        <v>1.019607843137255E-2</v>
      </c>
      <c r="BZ137" s="31">
        <f t="shared" si="99"/>
        <v>2.1568627450980392E-2</v>
      </c>
      <c r="CA137" s="31">
        <f>IFERROR('Tabela '!$V137/'Tabela '!$K137,"")</f>
        <v>0.23607843137254902</v>
      </c>
      <c r="CB137" s="31">
        <f t="shared" si="100"/>
        <v>0.52588235294117647</v>
      </c>
      <c r="CC137" s="34">
        <f>IFERROR('Tabela '!$AJ137/'Tabela '!$K137,"")</f>
        <v>0.6537254901960784</v>
      </c>
      <c r="CD137" s="35">
        <f>IFERROR('Tabela '!$AJ137/'Tabela '!$AK137,"")</f>
        <v>2.728314238952537</v>
      </c>
      <c r="CE137" s="34">
        <f t="shared" si="101"/>
        <v>0.6334733053389322</v>
      </c>
      <c r="CF137" s="31">
        <f t="shared" si="102"/>
        <v>0.23960784313725489</v>
      </c>
      <c r="CG137" s="31">
        <f t="shared" si="103"/>
        <v>0.15354174910961615</v>
      </c>
      <c r="CH137" s="31">
        <f t="shared" si="104"/>
        <v>-0.36497545008183307</v>
      </c>
      <c r="CI137" s="31">
        <f t="shared" si="105"/>
        <v>-8.6066094027638734E-2</v>
      </c>
      <c r="CJ137" s="30">
        <f t="shared" si="106"/>
        <v>0.50245499181669395</v>
      </c>
      <c r="CK137" s="30">
        <f t="shared" si="107"/>
        <v>0.11082474226804123</v>
      </c>
      <c r="CL137" s="30">
        <f t="shared" si="108"/>
        <v>-0.39163024954865272</v>
      </c>
      <c r="CM137" s="30">
        <f t="shared" si="109"/>
        <v>-0.85993485342019538</v>
      </c>
      <c r="CN137" s="30">
        <f>IFERROR('Tabela '!$AO137/'Tabela '!$AK137,"")</f>
        <v>0.469721767594108</v>
      </c>
      <c r="CO137" s="30">
        <f>IFERROR('Tabela '!$AP137/'Tabela '!$AL137,"")</f>
        <v>1.804123711340206E-2</v>
      </c>
      <c r="CP137" s="30">
        <f>IFERROR('Tabela '!$CO137-'Tabela '!$CN137,"")</f>
        <v>-0.45168053048070594</v>
      </c>
      <c r="CQ137" s="30">
        <f t="shared" si="110"/>
        <v>-0.85993485342019538</v>
      </c>
      <c r="CR137" s="30">
        <f>IFERROR('Tabela '!$AQ137/'Tabela '!$AK137,"")</f>
        <v>3.2733224222585927E-2</v>
      </c>
      <c r="CS137" s="30">
        <f>IFERROR('Tabela '!$AR137/'Tabela '!$AL137,"")</f>
        <v>9.2783505154639179E-2</v>
      </c>
      <c r="CT137" s="30">
        <f>IFERROR('Tabela '!$CS137-'Tabela '!$CR137,"")</f>
        <v>6.0050280932053252E-2</v>
      </c>
      <c r="CU137" s="30">
        <f t="shared" si="111"/>
        <v>0.8</v>
      </c>
      <c r="CV137" s="35">
        <f>IFERROR('Tabela '!$AS137/'Tabela '!$K137,"")</f>
        <v>16.550196078431373</v>
      </c>
      <c r="CW137" s="35">
        <f>IFERROR('Tabela '!$AV137/'Tabela '!$J137,"")</f>
        <v>21.60783537791848</v>
      </c>
      <c r="CX137" s="30">
        <f>IFERROR('Tabela '!$AV137/'Tabela '!$AS137-1,"")</f>
        <v>0.29381797502547213</v>
      </c>
      <c r="CY137" s="34">
        <f>IFERROR('Tabela '!$CW137/'Tabela '!$CV137-1,"")</f>
        <v>0.30559392018795162</v>
      </c>
      <c r="CZ137" s="30">
        <f>IFERROR('Tabela '!$AU137/'Tabela '!$AT137,"")</f>
        <v>0.37104173939061486</v>
      </c>
      <c r="DA137" s="30">
        <f t="shared" si="112"/>
        <v>5.6243304368527557E-2</v>
      </c>
      <c r="DB137" s="30">
        <f t="shared" si="113"/>
        <v>-0.31479843502208732</v>
      </c>
      <c r="DC137" s="36">
        <f t="shared" si="114"/>
        <v>25.052188552188554</v>
      </c>
      <c r="DD137" s="36">
        <f t="shared" si="115"/>
        <v>56.7</v>
      </c>
      <c r="DE137" s="30">
        <f t="shared" si="116"/>
        <v>1.2632753175189837</v>
      </c>
      <c r="DH137" s="23"/>
      <c r="DQ137" s="23"/>
      <c r="DR137" s="23"/>
      <c r="DU137" s="23"/>
      <c r="DV137" s="23"/>
      <c r="DX137" s="23"/>
      <c r="EA137" s="23"/>
      <c r="EB137" s="23"/>
    </row>
    <row r="138" spans="1:132" ht="13.8" x14ac:dyDescent="0.25">
      <c r="A138" s="11" t="s">
        <v>133</v>
      </c>
      <c r="B138" s="11">
        <v>43</v>
      </c>
      <c r="C138" s="11">
        <v>4306601</v>
      </c>
      <c r="D138" s="11">
        <v>430660</v>
      </c>
      <c r="E138" s="54" t="s">
        <v>725</v>
      </c>
      <c r="F138" s="54" t="s">
        <v>726</v>
      </c>
      <c r="G138" s="54" t="s">
        <v>727</v>
      </c>
      <c r="H138" s="12" t="s">
        <v>260</v>
      </c>
      <c r="I138" s="13">
        <v>5190.2380000000003</v>
      </c>
      <c r="J138" s="14">
        <v>38339</v>
      </c>
      <c r="K138" s="13">
        <v>38898</v>
      </c>
      <c r="L138" s="13">
        <v>2168</v>
      </c>
      <c r="M138" s="13">
        <v>51</v>
      </c>
      <c r="N138" s="13">
        <v>8983</v>
      </c>
      <c r="O138" s="13">
        <v>10132</v>
      </c>
      <c r="P138" s="13">
        <v>19689</v>
      </c>
      <c r="Q138" s="15">
        <v>10756</v>
      </c>
      <c r="R138" s="15">
        <v>1966</v>
      </c>
      <c r="S138" s="15">
        <v>47696291</v>
      </c>
      <c r="T138" s="13">
        <v>33717</v>
      </c>
      <c r="U138" s="16">
        <v>35255</v>
      </c>
      <c r="V138" s="15">
        <v>9402</v>
      </c>
      <c r="W138" s="15">
        <v>7728</v>
      </c>
      <c r="X138" s="15">
        <v>3210</v>
      </c>
      <c r="Y138" s="15">
        <v>4992</v>
      </c>
      <c r="Z138" s="15">
        <v>8202</v>
      </c>
      <c r="AA138" s="13">
        <v>19107</v>
      </c>
      <c r="AB138" s="15">
        <v>727</v>
      </c>
      <c r="AC138" s="15">
        <v>31</v>
      </c>
      <c r="AD138" s="15">
        <v>13146</v>
      </c>
      <c r="AE138" s="15">
        <v>181</v>
      </c>
      <c r="AF138" s="15">
        <v>116</v>
      </c>
      <c r="AG138" s="17">
        <v>0.94465699795355462</v>
      </c>
      <c r="AH138" s="15">
        <v>6404</v>
      </c>
      <c r="AI138" s="15">
        <v>2359</v>
      </c>
      <c r="AJ138" s="13">
        <v>23072</v>
      </c>
      <c r="AK138" s="13">
        <v>6639</v>
      </c>
      <c r="AL138" s="13">
        <v>6795</v>
      </c>
      <c r="AM138" s="13">
        <v>853</v>
      </c>
      <c r="AN138" s="13">
        <v>465</v>
      </c>
      <c r="AO138" s="13">
        <v>225</v>
      </c>
      <c r="AP138" s="13">
        <v>35</v>
      </c>
      <c r="AQ138" s="13">
        <v>628</v>
      </c>
      <c r="AR138" s="13">
        <v>430</v>
      </c>
      <c r="AS138" s="13">
        <v>622455</v>
      </c>
      <c r="AT138" s="13">
        <v>582591</v>
      </c>
      <c r="AU138" s="13">
        <v>69161</v>
      </c>
      <c r="AV138" s="13">
        <v>1325429</v>
      </c>
      <c r="AW138" s="13">
        <v>1240046</v>
      </c>
      <c r="AX138" s="13">
        <v>104993</v>
      </c>
      <c r="AY138" s="18">
        <f>'Tabela '!$L138/'Tabela '!$J138</f>
        <v>5.6548162445551525E-2</v>
      </c>
      <c r="AZ138" s="18">
        <f>'Tabela '!$M138/'Tabela '!$J138</f>
        <v>1.3302381387099299E-3</v>
      </c>
      <c r="BA138" s="18">
        <f t="shared" si="78"/>
        <v>2.3523985239852399E-2</v>
      </c>
      <c r="BB138" s="18">
        <f t="shared" si="79"/>
        <v>0.45624460358575852</v>
      </c>
      <c r="BC138" s="18">
        <f t="shared" si="80"/>
        <v>0.5146020620651125</v>
      </c>
      <c r="BD138" s="18">
        <f>'Tabela '!$BC138-'Tabela '!$BB138</f>
        <v>5.8357458479353974E-2</v>
      </c>
      <c r="BE138" s="18">
        <f t="shared" si="81"/>
        <v>0.23430449411826079</v>
      </c>
      <c r="BF138" s="18">
        <f t="shared" si="82"/>
        <v>0.26427397689037274</v>
      </c>
      <c r="BG138" s="18">
        <f t="shared" si="83"/>
        <v>0.28054983176400011</v>
      </c>
      <c r="BH138" s="16">
        <f t="shared" si="84"/>
        <v>4434.3892711045</v>
      </c>
      <c r="BI138" s="37">
        <f t="shared" si="85"/>
        <v>1244.0671639844545</v>
      </c>
      <c r="BJ138" s="17">
        <f t="shared" si="86"/>
        <v>3.5985549584323262E-2</v>
      </c>
      <c r="BK138" s="17">
        <f t="shared" si="87"/>
        <v>0.18278170323540349</v>
      </c>
      <c r="BL138" s="18">
        <f>IFERROR('Tabela '!$J138/'Tabela '!$K138-1,"")</f>
        <v>-1.4370918813306544E-2</v>
      </c>
      <c r="BM138" s="17">
        <f t="shared" si="88"/>
        <v>0.90634479921846878</v>
      </c>
      <c r="BN138" s="19">
        <f>IFERROR('Tabela '!$J138/'Tabela '!$I138,"")</f>
        <v>7.3867518214000976</v>
      </c>
      <c r="BO138" s="18">
        <f t="shared" si="89"/>
        <v>5.5343002046445378E-2</v>
      </c>
      <c r="BP138" s="18">
        <f t="shared" si="90"/>
        <v>0.18993386125693271</v>
      </c>
      <c r="BQ138" s="18">
        <f t="shared" si="91"/>
        <v>6.9964706231277984E-2</v>
      </c>
      <c r="BR138" s="17">
        <v>0.54479999999999995</v>
      </c>
      <c r="BS138" s="18">
        <f t="shared" si="92"/>
        <v>2.1561823412521872E-2</v>
      </c>
      <c r="BT138" s="18">
        <f t="shared" si="93"/>
        <v>9.1941750452294096E-4</v>
      </c>
      <c r="BU138" s="18">
        <f t="shared" si="94"/>
        <v>1.3768446675794918E-2</v>
      </c>
      <c r="BV138" s="18">
        <f t="shared" si="95"/>
        <v>8.8239768750950857E-3</v>
      </c>
      <c r="BW138" s="18">
        <f t="shared" si="96"/>
        <v>0.19867345364800246</v>
      </c>
      <c r="BX138" s="18">
        <f t="shared" si="97"/>
        <v>8.252352306031159E-2</v>
      </c>
      <c r="BY138" s="18">
        <f t="shared" si="98"/>
        <v>0.12833564707697054</v>
      </c>
      <c r="BZ138" s="18">
        <f t="shared" si="99"/>
        <v>0.21085917013728211</v>
      </c>
      <c r="CA138" s="18">
        <f>IFERROR('Tabela '!$V138/'Tabela '!$K138,"")</f>
        <v>0.24170908530001542</v>
      </c>
      <c r="CB138" s="18">
        <f t="shared" si="100"/>
        <v>0.49120777417862099</v>
      </c>
      <c r="CC138" s="20">
        <f>IFERROR('Tabela '!$AJ138/'Tabela '!$K138,"")</f>
        <v>0.59314103552881892</v>
      </c>
      <c r="CD138" s="21">
        <f>IFERROR('Tabela '!$AJ138/'Tabela '!$AK138,"")</f>
        <v>3.4752221720138574</v>
      </c>
      <c r="CE138" s="20">
        <f t="shared" si="101"/>
        <v>0.71224861303744802</v>
      </c>
      <c r="CF138" s="18">
        <f t="shared" si="102"/>
        <v>0.17067715563782199</v>
      </c>
      <c r="CG138" s="18">
        <f t="shared" si="103"/>
        <v>0.17723466965752888</v>
      </c>
      <c r="CH138" s="18">
        <f t="shared" si="104"/>
        <v>2.349751468594663E-2</v>
      </c>
      <c r="CI138" s="18">
        <f t="shared" si="105"/>
        <v>6.5575140197068893E-3</v>
      </c>
      <c r="CJ138" s="17">
        <f t="shared" si="106"/>
        <v>0.1284832053020033</v>
      </c>
      <c r="CK138" s="17">
        <f t="shared" si="107"/>
        <v>6.8432671081677693E-2</v>
      </c>
      <c r="CL138" s="17">
        <f t="shared" si="108"/>
        <v>-6.0050534220325608E-2</v>
      </c>
      <c r="CM138" s="17">
        <f t="shared" si="109"/>
        <v>-0.45486518171160606</v>
      </c>
      <c r="CN138" s="17">
        <f>IFERROR('Tabela '!$AO138/'Tabela '!$AK138,"")</f>
        <v>3.3890646181653862E-2</v>
      </c>
      <c r="CO138" s="17">
        <f>IFERROR('Tabela '!$AP138/'Tabela '!$AL138,"")</f>
        <v>5.1508462104488595E-3</v>
      </c>
      <c r="CP138" s="17">
        <f>IFERROR('Tabela '!$CO138-'Tabela '!$CN138,"")</f>
        <v>-2.8739799971205002E-2</v>
      </c>
      <c r="CQ138" s="17">
        <f t="shared" si="110"/>
        <v>-0.45486518171160606</v>
      </c>
      <c r="CR138" s="17">
        <f>IFERROR('Tabela '!$AQ138/'Tabela '!$AK138,"")</f>
        <v>9.4592559120349445E-2</v>
      </c>
      <c r="CS138" s="17">
        <f>IFERROR('Tabela '!$AR138/'Tabela '!$AL138,"")</f>
        <v>6.3281824871228839E-2</v>
      </c>
      <c r="CT138" s="17">
        <f>IFERROR('Tabela '!$CS138-'Tabela '!$CR138,"")</f>
        <v>-3.1310734249120606E-2</v>
      </c>
      <c r="CU138" s="17">
        <f t="shared" si="111"/>
        <v>-0.3152866242038217</v>
      </c>
      <c r="CV138" s="21">
        <f>IFERROR('Tabela '!$AS138/'Tabela '!$K138,"")</f>
        <v>16.002236618849299</v>
      </c>
      <c r="CW138" s="21">
        <f>IFERROR('Tabela '!$AV138/'Tabela '!$J138,"")</f>
        <v>34.571298155924779</v>
      </c>
      <c r="CX138" s="17">
        <f>IFERROR('Tabela '!$AV138/'Tabela '!$AS138-1,"")</f>
        <v>1.1293571422833781</v>
      </c>
      <c r="CY138" s="20">
        <f>IFERROR('Tabela '!$CW138/'Tabela '!$CV138-1,"")</f>
        <v>1.160404134707187</v>
      </c>
      <c r="CZ138" s="17">
        <f>IFERROR('Tabela '!$AU138/'Tabela '!$AT138,"")</f>
        <v>0.11871278478383634</v>
      </c>
      <c r="DA138" s="17">
        <f t="shared" si="112"/>
        <v>8.4668633260379045E-2</v>
      </c>
      <c r="DB138" s="17">
        <f t="shared" si="113"/>
        <v>-3.40441515234573E-2</v>
      </c>
      <c r="DC138" s="22">
        <f t="shared" si="114"/>
        <v>64.156771799628942</v>
      </c>
      <c r="DD138" s="22">
        <f t="shared" si="115"/>
        <v>209.98599999999999</v>
      </c>
      <c r="DE138" s="17">
        <f t="shared" si="116"/>
        <v>2.2730138083602029</v>
      </c>
      <c r="DH138" s="23"/>
      <c r="DQ138" s="23"/>
      <c r="DR138" s="23"/>
      <c r="DU138" s="23"/>
      <c r="DV138" s="23"/>
      <c r="DX138" s="23"/>
      <c r="EA138" s="23"/>
      <c r="EB138" s="23"/>
    </row>
    <row r="139" spans="1:132" ht="13.8" x14ac:dyDescent="0.25">
      <c r="A139" s="24" t="s">
        <v>133</v>
      </c>
      <c r="B139" s="24">
        <v>43</v>
      </c>
      <c r="C139" s="24">
        <v>4306700</v>
      </c>
      <c r="D139" s="24">
        <v>430670</v>
      </c>
      <c r="E139" s="55" t="s">
        <v>731</v>
      </c>
      <c r="F139" s="55" t="s">
        <v>732</v>
      </c>
      <c r="G139" s="55" t="s">
        <v>733</v>
      </c>
      <c r="H139" s="25" t="s">
        <v>261</v>
      </c>
      <c r="I139" s="26">
        <v>114.346</v>
      </c>
      <c r="J139" s="27">
        <v>2999</v>
      </c>
      <c r="K139" s="26">
        <v>3401</v>
      </c>
      <c r="L139" s="26">
        <v>68</v>
      </c>
      <c r="M139" s="26">
        <v>6</v>
      </c>
      <c r="N139" s="26">
        <v>1173</v>
      </c>
      <c r="O139" s="26">
        <v>1363</v>
      </c>
      <c r="P139" s="26">
        <v>2311</v>
      </c>
      <c r="Q139" s="28">
        <v>1004</v>
      </c>
      <c r="R139" s="28">
        <v>116</v>
      </c>
      <c r="S139" s="28">
        <v>4154720</v>
      </c>
      <c r="T139" s="26">
        <v>3034</v>
      </c>
      <c r="U139" s="29">
        <v>2146</v>
      </c>
      <c r="V139" s="28">
        <v>786</v>
      </c>
      <c r="W139" s="28">
        <v>521</v>
      </c>
      <c r="X139" s="28">
        <v>176</v>
      </c>
      <c r="Y139" s="28">
        <v>532</v>
      </c>
      <c r="Z139" s="28">
        <v>708</v>
      </c>
      <c r="AA139" s="26">
        <v>1678</v>
      </c>
      <c r="AB139" s="28">
        <v>146</v>
      </c>
      <c r="AC139" s="28" t="e">
        <v>#NULL!</v>
      </c>
      <c r="AD139" s="28">
        <v>1117</v>
      </c>
      <c r="AE139" s="28">
        <v>39</v>
      </c>
      <c r="AF139" s="28">
        <v>2</v>
      </c>
      <c r="AG139" s="30">
        <v>0.93408042188529994</v>
      </c>
      <c r="AH139" s="28">
        <v>526</v>
      </c>
      <c r="AI139" s="28">
        <v>142</v>
      </c>
      <c r="AJ139" s="26">
        <v>2094</v>
      </c>
      <c r="AK139" s="26">
        <v>305</v>
      </c>
      <c r="AL139" s="26">
        <v>409</v>
      </c>
      <c r="AM139" s="26">
        <v>52</v>
      </c>
      <c r="AN139" s="26">
        <v>212</v>
      </c>
      <c r="AO139" s="26">
        <v>0</v>
      </c>
      <c r="AP139" s="26">
        <v>140</v>
      </c>
      <c r="AQ139" s="26">
        <v>52</v>
      </c>
      <c r="AR139" s="26">
        <v>72</v>
      </c>
      <c r="AS139" s="26">
        <v>36876</v>
      </c>
      <c r="AT139" s="26">
        <v>34710</v>
      </c>
      <c r="AU139" s="26">
        <v>5858</v>
      </c>
      <c r="AV139" s="26">
        <v>75272</v>
      </c>
      <c r="AW139" s="26">
        <v>70651</v>
      </c>
      <c r="AX139" s="26">
        <v>16049</v>
      </c>
      <c r="AY139" s="31">
        <f>'Tabela '!$L139/'Tabela '!$J139</f>
        <v>2.2674224741580526E-2</v>
      </c>
      <c r="AZ139" s="31">
        <f>'Tabela '!$M139/'Tabela '!$J139</f>
        <v>2.0006668889629878E-3</v>
      </c>
      <c r="BA139" s="31">
        <f t="shared" si="78"/>
        <v>8.8235294117647065E-2</v>
      </c>
      <c r="BB139" s="31">
        <f t="shared" si="79"/>
        <v>0.50757247944612727</v>
      </c>
      <c r="BC139" s="31">
        <f t="shared" si="80"/>
        <v>0.58978797057550847</v>
      </c>
      <c r="BD139" s="31">
        <f>'Tabela '!$BC139-'Tabela '!$BB139</f>
        <v>8.2215491129381202E-2</v>
      </c>
      <c r="BE139" s="31">
        <f t="shared" si="81"/>
        <v>0.39113037679226409</v>
      </c>
      <c r="BF139" s="31">
        <f t="shared" si="82"/>
        <v>0.45448482827609205</v>
      </c>
      <c r="BG139" s="31">
        <f t="shared" si="83"/>
        <v>0.3347782594198066</v>
      </c>
      <c r="BH139" s="29">
        <f t="shared" si="84"/>
        <v>4138.1673306772909</v>
      </c>
      <c r="BI139" s="32">
        <f t="shared" si="85"/>
        <v>1385.3684561520506</v>
      </c>
      <c r="BJ139" s="30">
        <f t="shared" si="86"/>
        <v>5.5196088851100007E-2</v>
      </c>
      <c r="BK139" s="30">
        <f t="shared" si="87"/>
        <v>0.11553784860557768</v>
      </c>
      <c r="BL139" s="31">
        <f>IFERROR('Tabela '!$J139/'Tabela '!$K139-1,"")</f>
        <v>-0.11820052925610114</v>
      </c>
      <c r="BM139" s="30">
        <f t="shared" si="88"/>
        <v>0.63099088503381362</v>
      </c>
      <c r="BN139" s="33">
        <f>IFERROR('Tabela '!$J139/'Tabela '!$I139,"")</f>
        <v>26.227415038567155</v>
      </c>
      <c r="BO139" s="31">
        <f t="shared" si="89"/>
        <v>6.5919578114700061E-2</v>
      </c>
      <c r="BP139" s="31">
        <f t="shared" si="90"/>
        <v>0.17336849044166117</v>
      </c>
      <c r="BQ139" s="31">
        <f t="shared" si="91"/>
        <v>4.680290046143705E-2</v>
      </c>
      <c r="BR139" s="30">
        <v>0.47210000000000002</v>
      </c>
      <c r="BS139" s="31">
        <f t="shared" si="92"/>
        <v>4.8121292023731048E-2</v>
      </c>
      <c r="BT139" s="31" t="str">
        <f t="shared" si="93"/>
        <v/>
      </c>
      <c r="BU139" s="31">
        <f t="shared" si="94"/>
        <v>3.4914950760966873E-2</v>
      </c>
      <c r="BV139" s="31">
        <f t="shared" si="95"/>
        <v>1.7905102954341987E-3</v>
      </c>
      <c r="BW139" s="31">
        <f t="shared" si="96"/>
        <v>0.15319023816524552</v>
      </c>
      <c r="BX139" s="31">
        <f t="shared" si="97"/>
        <v>5.1749485445457218E-2</v>
      </c>
      <c r="BY139" s="31">
        <f t="shared" si="98"/>
        <v>0.15642458100558659</v>
      </c>
      <c r="BZ139" s="31">
        <f t="shared" si="99"/>
        <v>0.2081740664510438</v>
      </c>
      <c r="CA139" s="31">
        <f>IFERROR('Tabela '!$V139/'Tabela '!$K139,"")</f>
        <v>0.23110849750073509</v>
      </c>
      <c r="CB139" s="31">
        <f t="shared" si="100"/>
        <v>0.49338429873566597</v>
      </c>
      <c r="CC139" s="34">
        <f>IFERROR('Tabela '!$AJ139/'Tabela '!$K139,"")</f>
        <v>0.61570126433401939</v>
      </c>
      <c r="CD139" s="35">
        <f>IFERROR('Tabela '!$AJ139/'Tabela '!$AK139,"")</f>
        <v>6.8655737704918032</v>
      </c>
      <c r="CE139" s="34">
        <f t="shared" si="101"/>
        <v>0.85434574976122257</v>
      </c>
      <c r="CF139" s="31">
        <f t="shared" si="102"/>
        <v>8.9679506027638925E-2</v>
      </c>
      <c r="CG139" s="31">
        <f t="shared" si="103"/>
        <v>0.13637879293097699</v>
      </c>
      <c r="CH139" s="31">
        <f t="shared" si="104"/>
        <v>0.34098360655737703</v>
      </c>
      <c r="CI139" s="31">
        <f t="shared" si="105"/>
        <v>4.6699286903338064E-2</v>
      </c>
      <c r="CJ139" s="30">
        <f t="shared" si="106"/>
        <v>0.17049180327868851</v>
      </c>
      <c r="CK139" s="30">
        <f t="shared" si="107"/>
        <v>0.51833740831295849</v>
      </c>
      <c r="CL139" s="30">
        <f t="shared" si="108"/>
        <v>0.34784560503426998</v>
      </c>
      <c r="CM139" s="30">
        <f t="shared" si="109"/>
        <v>3.0769230769230766</v>
      </c>
      <c r="CN139" s="30">
        <f>IFERROR('Tabela '!$AO139/'Tabela '!$AK139,"")</f>
        <v>0</v>
      </c>
      <c r="CO139" s="30">
        <f>IFERROR('Tabela '!$AP139/'Tabela '!$AL139,"")</f>
        <v>0.34229828850855748</v>
      </c>
      <c r="CP139" s="30">
        <f>IFERROR('Tabela '!$CO139-'Tabela '!$CN139,"")</f>
        <v>0.34229828850855748</v>
      </c>
      <c r="CQ139" s="30">
        <f t="shared" si="110"/>
        <v>3.0769230769230766</v>
      </c>
      <c r="CR139" s="30">
        <f>IFERROR('Tabela '!$AQ139/'Tabela '!$AK139,"")</f>
        <v>0.17049180327868851</v>
      </c>
      <c r="CS139" s="30">
        <f>IFERROR('Tabela '!$AR139/'Tabela '!$AL139,"")</f>
        <v>0.17603911980440098</v>
      </c>
      <c r="CT139" s="30">
        <f>IFERROR('Tabela '!$CS139-'Tabela '!$CR139,"")</f>
        <v>5.5473165257124701E-3</v>
      </c>
      <c r="CU139" s="30">
        <f t="shared" si="111"/>
        <v>0.38461538461538458</v>
      </c>
      <c r="CV139" s="35">
        <f>IFERROR('Tabela '!$AS139/'Tabela '!$K139,"")</f>
        <v>10.842693325492503</v>
      </c>
      <c r="CW139" s="35">
        <f>IFERROR('Tabela '!$AV139/'Tabela '!$J139,"")</f>
        <v>25.099033011003669</v>
      </c>
      <c r="CX139" s="30">
        <f>IFERROR('Tabela '!$AV139/'Tabela '!$AS139-1,"")</f>
        <v>1.0412192211736633</v>
      </c>
      <c r="CY139" s="34">
        <f>IFERROR('Tabela '!$CW139/'Tabela '!$CV139-1,"")</f>
        <v>1.3148338016710999</v>
      </c>
      <c r="CZ139" s="30">
        <f>IFERROR('Tabela '!$AU139/'Tabela '!$AT139,"")</f>
        <v>0.16876980697205415</v>
      </c>
      <c r="DA139" s="30">
        <f t="shared" si="112"/>
        <v>0.22715885125475932</v>
      </c>
      <c r="DB139" s="30">
        <f t="shared" si="113"/>
        <v>5.8389044282705166E-2</v>
      </c>
      <c r="DC139" s="36">
        <f t="shared" si="114"/>
        <v>112.65384615384616</v>
      </c>
      <c r="DD139" s="36">
        <f t="shared" si="115"/>
        <v>45.59375</v>
      </c>
      <c r="DE139" s="30">
        <f t="shared" si="116"/>
        <v>-0.59527569136223968</v>
      </c>
      <c r="DH139" s="23"/>
      <c r="DQ139" s="23"/>
      <c r="DR139" s="23"/>
      <c r="DU139" s="23"/>
      <c r="DV139" s="23"/>
      <c r="DX139" s="23"/>
      <c r="EA139" s="23"/>
      <c r="EB139" s="23"/>
    </row>
    <row r="140" spans="1:132" ht="13.8" x14ac:dyDescent="0.25">
      <c r="A140" s="11" t="s">
        <v>133</v>
      </c>
      <c r="B140" s="11">
        <v>43</v>
      </c>
      <c r="C140" s="11">
        <v>4306734</v>
      </c>
      <c r="D140" s="11">
        <v>430673</v>
      </c>
      <c r="E140" s="54" t="s">
        <v>728</v>
      </c>
      <c r="F140" s="54" t="s">
        <v>774</v>
      </c>
      <c r="G140" s="54" t="s">
        <v>737</v>
      </c>
      <c r="H140" s="12" t="s">
        <v>262</v>
      </c>
      <c r="I140" s="13">
        <v>256.86500000000001</v>
      </c>
      <c r="J140" s="14">
        <v>4462</v>
      </c>
      <c r="K140" s="13">
        <v>5313</v>
      </c>
      <c r="L140" s="13">
        <v>252</v>
      </c>
      <c r="M140" s="13">
        <v>11</v>
      </c>
      <c r="N140" s="13">
        <v>1761</v>
      </c>
      <c r="O140" s="13">
        <v>2005</v>
      </c>
      <c r="P140" s="13">
        <v>3240</v>
      </c>
      <c r="Q140" s="15">
        <v>964</v>
      </c>
      <c r="R140" s="15">
        <v>87</v>
      </c>
      <c r="S140" s="15">
        <v>3983324</v>
      </c>
      <c r="T140" s="13">
        <v>4821</v>
      </c>
      <c r="U140" s="16">
        <v>2619</v>
      </c>
      <c r="V140" s="15">
        <v>1041</v>
      </c>
      <c r="W140" s="15">
        <v>1707</v>
      </c>
      <c r="X140" s="15">
        <v>43</v>
      </c>
      <c r="Y140" s="15">
        <v>802</v>
      </c>
      <c r="Z140" s="15">
        <v>845</v>
      </c>
      <c r="AA140" s="13">
        <v>2646</v>
      </c>
      <c r="AB140" s="15">
        <v>246</v>
      </c>
      <c r="AC140" s="15" t="e">
        <v>#NULL!</v>
      </c>
      <c r="AD140" s="15">
        <v>1892</v>
      </c>
      <c r="AE140" s="15">
        <v>40</v>
      </c>
      <c r="AF140" s="15">
        <v>9</v>
      </c>
      <c r="AG140" s="17">
        <v>0.94150591163658992</v>
      </c>
      <c r="AH140" s="15">
        <v>623</v>
      </c>
      <c r="AI140" s="15">
        <v>208</v>
      </c>
      <c r="AJ140" s="13">
        <v>3748</v>
      </c>
      <c r="AK140" s="13">
        <v>502</v>
      </c>
      <c r="AL140" s="13">
        <v>607</v>
      </c>
      <c r="AM140" s="13">
        <v>48</v>
      </c>
      <c r="AN140" s="13">
        <v>35</v>
      </c>
      <c r="AO140" s="13">
        <v>1</v>
      </c>
      <c r="AP140" s="13">
        <v>6</v>
      </c>
      <c r="AQ140" s="13">
        <v>47</v>
      </c>
      <c r="AR140" s="13">
        <v>29</v>
      </c>
      <c r="AS140" s="13">
        <v>87693</v>
      </c>
      <c r="AT140" s="13">
        <v>83629</v>
      </c>
      <c r="AU140" s="13">
        <v>4070</v>
      </c>
      <c r="AV140" s="13">
        <v>196158</v>
      </c>
      <c r="AW140" s="13">
        <v>185769</v>
      </c>
      <c r="AX140" s="13">
        <v>7680</v>
      </c>
      <c r="AY140" s="18">
        <f>'Tabela '!$L140/'Tabela '!$J140</f>
        <v>5.6476916181084719E-2</v>
      </c>
      <c r="AZ140" s="18">
        <f>'Tabela '!$M140/'Tabela '!$J140</f>
        <v>2.4652622142536979E-3</v>
      </c>
      <c r="BA140" s="18">
        <f t="shared" si="78"/>
        <v>4.3650793650793648E-2</v>
      </c>
      <c r="BB140" s="18">
        <f t="shared" si="79"/>
        <v>0.54351851851851851</v>
      </c>
      <c r="BC140" s="18">
        <f t="shared" si="80"/>
        <v>0.61882716049382713</v>
      </c>
      <c r="BD140" s="18">
        <f>'Tabela '!$BC140-'Tabela '!$BB140</f>
        <v>7.5308641975308621E-2</v>
      </c>
      <c r="BE140" s="18">
        <f t="shared" si="81"/>
        <v>0.39466606902734203</v>
      </c>
      <c r="BF140" s="18">
        <f t="shared" si="82"/>
        <v>0.449350067234424</v>
      </c>
      <c r="BG140" s="18">
        <f t="shared" si="83"/>
        <v>0.21604661586732407</v>
      </c>
      <c r="BH140" s="16">
        <f t="shared" si="84"/>
        <v>4132.0788381742741</v>
      </c>
      <c r="BI140" s="37">
        <f t="shared" si="85"/>
        <v>892.7216494845361</v>
      </c>
      <c r="BJ140" s="17">
        <f t="shared" si="86"/>
        <v>2.030671193629625E-2</v>
      </c>
      <c r="BK140" s="17">
        <f t="shared" si="87"/>
        <v>9.0248962655601658E-2</v>
      </c>
      <c r="BL140" s="18">
        <f>IFERROR('Tabela '!$J140/'Tabela '!$K140-1,"")</f>
        <v>-0.16017316017316019</v>
      </c>
      <c r="BM140" s="17">
        <f t="shared" si="88"/>
        <v>0.49294184076792774</v>
      </c>
      <c r="BN140" s="19">
        <f>IFERROR('Tabela '!$J140/'Tabela '!$I140,"")</f>
        <v>17.370992544721936</v>
      </c>
      <c r="BO140" s="18">
        <f t="shared" si="89"/>
        <v>5.8494088363410079E-2</v>
      </c>
      <c r="BP140" s="18">
        <f t="shared" si="90"/>
        <v>0.12922630159717902</v>
      </c>
      <c r="BQ140" s="18">
        <f t="shared" si="91"/>
        <v>4.3144575814146442E-2</v>
      </c>
      <c r="BR140" s="17">
        <v>0.4889</v>
      </c>
      <c r="BS140" s="18">
        <f t="shared" si="92"/>
        <v>5.1026757934038582E-2</v>
      </c>
      <c r="BT140" s="18" t="str">
        <f t="shared" si="93"/>
        <v/>
      </c>
      <c r="BU140" s="18">
        <f t="shared" si="94"/>
        <v>2.1141649048625793E-2</v>
      </c>
      <c r="BV140" s="18">
        <f t="shared" si="95"/>
        <v>4.7568710359408035E-3</v>
      </c>
      <c r="BW140" s="18">
        <f t="shared" si="96"/>
        <v>0.32128740824392998</v>
      </c>
      <c r="BX140" s="18">
        <f t="shared" si="97"/>
        <v>8.093355919442876E-3</v>
      </c>
      <c r="BY140" s="18">
        <f t="shared" si="98"/>
        <v>0.15095049877658573</v>
      </c>
      <c r="BZ140" s="18">
        <f t="shared" si="99"/>
        <v>0.15904385469602861</v>
      </c>
      <c r="CA140" s="18">
        <f>IFERROR('Tabela '!$V140/'Tabela '!$K140,"")</f>
        <v>0.19593450028232637</v>
      </c>
      <c r="CB140" s="18">
        <f t="shared" si="100"/>
        <v>0.49802371541501977</v>
      </c>
      <c r="CC140" s="20">
        <f>IFERROR('Tabela '!$AJ140/'Tabela '!$K140,"")</f>
        <v>0.70543948804818368</v>
      </c>
      <c r="CD140" s="21">
        <f>IFERROR('Tabela '!$AJ140/'Tabela '!$AK140,"")</f>
        <v>7.4661354581673303</v>
      </c>
      <c r="CE140" s="20">
        <f t="shared" si="101"/>
        <v>0.86606189967982927</v>
      </c>
      <c r="CF140" s="18">
        <f t="shared" si="102"/>
        <v>9.4485224920007535E-2</v>
      </c>
      <c r="CG140" s="18">
        <f t="shared" si="103"/>
        <v>0.13603765127745407</v>
      </c>
      <c r="CH140" s="18">
        <f t="shared" si="104"/>
        <v>0.20916334661354585</v>
      </c>
      <c r="CI140" s="18">
        <f t="shared" si="105"/>
        <v>4.1552426357446534E-2</v>
      </c>
      <c r="CJ140" s="17">
        <f t="shared" si="106"/>
        <v>9.5617529880478086E-2</v>
      </c>
      <c r="CK140" s="17">
        <f t="shared" si="107"/>
        <v>5.7660626029654036E-2</v>
      </c>
      <c r="CL140" s="17">
        <f t="shared" si="108"/>
        <v>-3.795690385082405E-2</v>
      </c>
      <c r="CM140" s="17">
        <f t="shared" si="109"/>
        <v>-0.27083333333333337</v>
      </c>
      <c r="CN140" s="17">
        <f>IFERROR('Tabela '!$AO140/'Tabela '!$AK140,"")</f>
        <v>1.9920318725099601E-3</v>
      </c>
      <c r="CO140" s="17">
        <f>IFERROR('Tabela '!$AP140/'Tabela '!$AL140,"")</f>
        <v>9.8846787479406912E-3</v>
      </c>
      <c r="CP140" s="17">
        <f>IFERROR('Tabela '!$CO140-'Tabela '!$CN140,"")</f>
        <v>7.8926468754307311E-3</v>
      </c>
      <c r="CQ140" s="17">
        <f t="shared" si="110"/>
        <v>-0.27083333333333337</v>
      </c>
      <c r="CR140" s="17">
        <f>IFERROR('Tabela '!$AQ140/'Tabela '!$AK140,"")</f>
        <v>9.3625498007968128E-2</v>
      </c>
      <c r="CS140" s="17">
        <f>IFERROR('Tabela '!$AR140/'Tabela '!$AL140,"")</f>
        <v>4.7775947281713346E-2</v>
      </c>
      <c r="CT140" s="17">
        <f>IFERROR('Tabela '!$CS140-'Tabela '!$CR140,"")</f>
        <v>-4.5849550726254781E-2</v>
      </c>
      <c r="CU140" s="17">
        <f t="shared" si="111"/>
        <v>-0.38297872340425532</v>
      </c>
      <c r="CV140" s="21">
        <f>IFERROR('Tabela '!$AS140/'Tabela '!$K140,"")</f>
        <v>16.505364201016373</v>
      </c>
      <c r="CW140" s="21">
        <f>IFERROR('Tabela '!$AV140/'Tabela '!$J140,"")</f>
        <v>43.96190049305244</v>
      </c>
      <c r="CX140" s="17">
        <f>IFERROR('Tabela '!$AV140/'Tabela '!$AS140-1,"")</f>
        <v>1.2368718141698882</v>
      </c>
      <c r="CY140" s="20">
        <f>IFERROR('Tabela '!$CW140/'Tabela '!$CV140-1,"")</f>
        <v>1.663491696253836</v>
      </c>
      <c r="CZ140" s="17">
        <f>IFERROR('Tabela '!$AU140/'Tabela '!$AT140,"")</f>
        <v>4.8667328319123751E-2</v>
      </c>
      <c r="DA140" s="17">
        <f t="shared" si="112"/>
        <v>4.1341666262939454E-2</v>
      </c>
      <c r="DB140" s="17">
        <f t="shared" si="113"/>
        <v>-7.3256620561842969E-3</v>
      </c>
      <c r="DC140" s="22">
        <f t="shared" si="114"/>
        <v>83.061224489795919</v>
      </c>
      <c r="DD140" s="22">
        <f t="shared" si="115"/>
        <v>187.3170731707317</v>
      </c>
      <c r="DE140" s="17">
        <f t="shared" si="116"/>
        <v>1.2551686941930842</v>
      </c>
      <c r="DH140" s="23"/>
      <c r="DQ140" s="23"/>
      <c r="DR140" s="23"/>
      <c r="DU140" s="23"/>
      <c r="DV140" s="23"/>
      <c r="DX140" s="23"/>
      <c r="EA140" s="23"/>
      <c r="EB140" s="23"/>
    </row>
    <row r="141" spans="1:132" ht="13.8" x14ac:dyDescent="0.25">
      <c r="A141" s="24" t="s">
        <v>133</v>
      </c>
      <c r="B141" s="24">
        <v>43</v>
      </c>
      <c r="C141" s="24">
        <v>4306759</v>
      </c>
      <c r="D141" s="24">
        <v>430675</v>
      </c>
      <c r="E141" s="55" t="s">
        <v>764</v>
      </c>
      <c r="F141" s="55" t="s">
        <v>765</v>
      </c>
      <c r="G141" s="55" t="s">
        <v>756</v>
      </c>
      <c r="H141" s="25" t="s">
        <v>263</v>
      </c>
      <c r="I141" s="26">
        <v>108.43300000000001</v>
      </c>
      <c r="J141" s="27">
        <v>1975</v>
      </c>
      <c r="K141" s="26">
        <v>2030</v>
      </c>
      <c r="L141" s="26">
        <v>315</v>
      </c>
      <c r="M141" s="26">
        <v>3</v>
      </c>
      <c r="N141" s="26">
        <v>938</v>
      </c>
      <c r="O141" s="26">
        <v>1126</v>
      </c>
      <c r="P141" s="26">
        <v>1514</v>
      </c>
      <c r="Q141" s="28">
        <v>346</v>
      </c>
      <c r="R141" s="28">
        <v>21</v>
      </c>
      <c r="S141" s="28">
        <v>1340327</v>
      </c>
      <c r="T141" s="26">
        <v>1855</v>
      </c>
      <c r="U141" s="29">
        <v>693</v>
      </c>
      <c r="V141" s="28">
        <v>426</v>
      </c>
      <c r="W141" s="28">
        <v>77</v>
      </c>
      <c r="X141" s="28">
        <v>54</v>
      </c>
      <c r="Y141" s="28">
        <v>107</v>
      </c>
      <c r="Z141" s="28">
        <v>161</v>
      </c>
      <c r="AA141" s="26">
        <v>1035</v>
      </c>
      <c r="AB141" s="28">
        <v>29</v>
      </c>
      <c r="AC141" s="28">
        <v>1</v>
      </c>
      <c r="AD141" s="28">
        <v>643</v>
      </c>
      <c r="AE141" s="28">
        <v>3</v>
      </c>
      <c r="AF141" s="28">
        <v>3</v>
      </c>
      <c r="AG141" s="30">
        <v>0.93261455525606474</v>
      </c>
      <c r="AH141" s="28">
        <v>278</v>
      </c>
      <c r="AI141" s="28">
        <v>60</v>
      </c>
      <c r="AJ141" s="26">
        <v>1492</v>
      </c>
      <c r="AK141" s="26">
        <v>325</v>
      </c>
      <c r="AL141" s="26">
        <v>334</v>
      </c>
      <c r="AM141" s="26">
        <v>168</v>
      </c>
      <c r="AN141" s="26">
        <v>179</v>
      </c>
      <c r="AO141" s="26">
        <v>1</v>
      </c>
      <c r="AP141" s="26">
        <v>6</v>
      </c>
      <c r="AQ141" s="26">
        <v>167</v>
      </c>
      <c r="AR141" s="26">
        <v>173</v>
      </c>
      <c r="AS141" s="26">
        <v>30806</v>
      </c>
      <c r="AT141" s="26">
        <v>28660</v>
      </c>
      <c r="AU141" s="26">
        <v>3548</v>
      </c>
      <c r="AV141" s="26">
        <v>52217</v>
      </c>
      <c r="AW141" s="26">
        <v>48779</v>
      </c>
      <c r="AX141" s="26">
        <v>7890</v>
      </c>
      <c r="AY141" s="31">
        <f>'Tabela '!$L141/'Tabela '!$J141</f>
        <v>0.15949367088607594</v>
      </c>
      <c r="AZ141" s="31">
        <f>'Tabela '!$M141/'Tabela '!$J141</f>
        <v>1.5189873417721519E-3</v>
      </c>
      <c r="BA141" s="31">
        <f t="shared" si="78"/>
        <v>9.5238095238095247E-3</v>
      </c>
      <c r="BB141" s="31">
        <f t="shared" si="79"/>
        <v>0.61955085865257598</v>
      </c>
      <c r="BC141" s="31">
        <f t="shared" si="80"/>
        <v>0.74372523117569356</v>
      </c>
      <c r="BD141" s="31">
        <f>'Tabela '!$BC141-'Tabela '!$BB141</f>
        <v>0.12417437252311758</v>
      </c>
      <c r="BE141" s="31">
        <f t="shared" si="81"/>
        <v>0.4749367088607595</v>
      </c>
      <c r="BF141" s="31">
        <f t="shared" si="82"/>
        <v>0.57012658227848101</v>
      </c>
      <c r="BG141" s="31">
        <f t="shared" si="83"/>
        <v>0.17518987341772152</v>
      </c>
      <c r="BH141" s="29">
        <f t="shared" si="84"/>
        <v>3873.777456647399</v>
      </c>
      <c r="BI141" s="32">
        <f t="shared" si="85"/>
        <v>678.64658227848099</v>
      </c>
      <c r="BJ141" s="30">
        <f t="shared" si="86"/>
        <v>2.5668403010513818E-2</v>
      </c>
      <c r="BK141" s="30">
        <f t="shared" si="87"/>
        <v>6.0693641618497107E-2</v>
      </c>
      <c r="BL141" s="31">
        <f>IFERROR('Tabela '!$J141/'Tabela '!$K141-1,"")</f>
        <v>-2.7093596059113323E-2</v>
      </c>
      <c r="BM141" s="30">
        <f t="shared" si="88"/>
        <v>0.3413793103448276</v>
      </c>
      <c r="BN141" s="33">
        <f>IFERROR('Tabela '!$J141/'Tabela '!$I141,"")</f>
        <v>18.214012339416968</v>
      </c>
      <c r="BO141" s="31">
        <f t="shared" si="89"/>
        <v>6.7385444743935263E-2</v>
      </c>
      <c r="BP141" s="31">
        <f t="shared" si="90"/>
        <v>0.14986522911051212</v>
      </c>
      <c r="BQ141" s="31">
        <f t="shared" si="91"/>
        <v>3.2345013477088951E-2</v>
      </c>
      <c r="BR141" s="30">
        <v>0.37780000000000002</v>
      </c>
      <c r="BS141" s="31">
        <f t="shared" si="92"/>
        <v>1.5633423180592992E-2</v>
      </c>
      <c r="BT141" s="31">
        <f t="shared" si="93"/>
        <v>5.3908355795148253E-4</v>
      </c>
      <c r="BU141" s="31">
        <f t="shared" si="94"/>
        <v>4.6656298600311046E-3</v>
      </c>
      <c r="BV141" s="31">
        <f t="shared" si="95"/>
        <v>4.6656298600311046E-3</v>
      </c>
      <c r="BW141" s="31">
        <f t="shared" si="96"/>
        <v>3.793103448275862E-2</v>
      </c>
      <c r="BX141" s="31">
        <f t="shared" si="97"/>
        <v>2.6600985221674877E-2</v>
      </c>
      <c r="BY141" s="31">
        <f t="shared" si="98"/>
        <v>5.2709359605911332E-2</v>
      </c>
      <c r="BZ141" s="31">
        <f t="shared" si="99"/>
        <v>7.9310344827586213E-2</v>
      </c>
      <c r="CA141" s="31">
        <f>IFERROR('Tabela '!$V141/'Tabela '!$K141,"")</f>
        <v>0.20985221674876847</v>
      </c>
      <c r="CB141" s="31">
        <f t="shared" si="100"/>
        <v>0.50985221674876846</v>
      </c>
      <c r="CC141" s="34">
        <f>IFERROR('Tabela '!$AJ141/'Tabela '!$K141,"")</f>
        <v>0.73497536945812803</v>
      </c>
      <c r="CD141" s="35">
        <f>IFERROR('Tabela '!$AJ141/'Tabela '!$AK141,"")</f>
        <v>4.5907692307692312</v>
      </c>
      <c r="CE141" s="34">
        <f t="shared" si="101"/>
        <v>0.78217158176943702</v>
      </c>
      <c r="CF141" s="31">
        <f t="shared" si="102"/>
        <v>0.16009852216748768</v>
      </c>
      <c r="CG141" s="31">
        <f t="shared" si="103"/>
        <v>0.16911392405063291</v>
      </c>
      <c r="CH141" s="31">
        <f t="shared" si="104"/>
        <v>2.7692307692307683E-2</v>
      </c>
      <c r="CI141" s="31">
        <f t="shared" si="105"/>
        <v>9.0154018831452298E-3</v>
      </c>
      <c r="CJ141" s="30">
        <f t="shared" si="106"/>
        <v>0.51692307692307693</v>
      </c>
      <c r="CK141" s="30">
        <f t="shared" si="107"/>
        <v>0.53592814371257491</v>
      </c>
      <c r="CL141" s="30">
        <f t="shared" si="108"/>
        <v>1.9005066789497982E-2</v>
      </c>
      <c r="CM141" s="30">
        <f t="shared" si="109"/>
        <v>6.5476190476190466E-2</v>
      </c>
      <c r="CN141" s="30">
        <f>IFERROR('Tabela '!$AO141/'Tabela '!$AK141,"")</f>
        <v>3.0769230769230769E-3</v>
      </c>
      <c r="CO141" s="30">
        <f>IFERROR('Tabela '!$AP141/'Tabela '!$AL141,"")</f>
        <v>1.7964071856287425E-2</v>
      </c>
      <c r="CP141" s="30">
        <f>IFERROR('Tabela '!$CO141-'Tabela '!$CN141,"")</f>
        <v>1.4887148779364347E-2</v>
      </c>
      <c r="CQ141" s="30">
        <f t="shared" si="110"/>
        <v>6.5476190476190466E-2</v>
      </c>
      <c r="CR141" s="30">
        <f>IFERROR('Tabela '!$AQ141/'Tabela '!$AK141,"")</f>
        <v>0.51384615384615384</v>
      </c>
      <c r="CS141" s="30">
        <f>IFERROR('Tabela '!$AR141/'Tabela '!$AL141,"")</f>
        <v>0.51796407185628746</v>
      </c>
      <c r="CT141" s="30">
        <f>IFERROR('Tabela '!$CS141-'Tabela '!$CR141,"")</f>
        <v>4.1179180101336144E-3</v>
      </c>
      <c r="CU141" s="30">
        <f t="shared" si="111"/>
        <v>3.5928143712574911E-2</v>
      </c>
      <c r="CV141" s="35">
        <f>IFERROR('Tabela '!$AS141/'Tabela '!$K141,"")</f>
        <v>15.175369458128079</v>
      </c>
      <c r="CW141" s="35">
        <f>IFERROR('Tabela '!$AV141/'Tabela '!$J141,"")</f>
        <v>26.438987341772151</v>
      </c>
      <c r="CX141" s="30">
        <f>IFERROR('Tabela '!$AV141/'Tabela '!$AS141-1,"")</f>
        <v>0.69502694280334998</v>
      </c>
      <c r="CY141" s="34">
        <f>IFERROR('Tabela '!$CW141/'Tabela '!$CV141-1,"")</f>
        <v>0.74223022475483558</v>
      </c>
      <c r="CZ141" s="30">
        <f>IFERROR('Tabela '!$AU141/'Tabela '!$AT141,"")</f>
        <v>0.12379623168178647</v>
      </c>
      <c r="DA141" s="30">
        <f t="shared" si="112"/>
        <v>0.16174993337296786</v>
      </c>
      <c r="DB141" s="30">
        <f t="shared" si="113"/>
        <v>3.7953701691181396E-2</v>
      </c>
      <c r="DC141" s="36">
        <f t="shared" si="114"/>
        <v>20.994082840236686</v>
      </c>
      <c r="DD141" s="36">
        <f t="shared" si="115"/>
        <v>42.648648648648646</v>
      </c>
      <c r="DE141" s="30">
        <f t="shared" si="116"/>
        <v>1.0314604345044027</v>
      </c>
      <c r="DH141" s="23"/>
      <c r="DQ141" s="23"/>
      <c r="DR141" s="23"/>
      <c r="DU141" s="23"/>
      <c r="DV141" s="23"/>
      <c r="DX141" s="23"/>
      <c r="EA141" s="23"/>
      <c r="EB141" s="23"/>
    </row>
    <row r="142" spans="1:132" ht="13.8" x14ac:dyDescent="0.25">
      <c r="A142" s="11" t="s">
        <v>133</v>
      </c>
      <c r="B142" s="11">
        <v>43</v>
      </c>
      <c r="C142" s="11">
        <v>4306767</v>
      </c>
      <c r="D142" s="11">
        <v>430676</v>
      </c>
      <c r="E142" s="54" t="s">
        <v>746</v>
      </c>
      <c r="F142" s="54" t="s">
        <v>749</v>
      </c>
      <c r="G142" s="54" t="s">
        <v>750</v>
      </c>
      <c r="H142" s="12" t="s">
        <v>264</v>
      </c>
      <c r="I142" s="13">
        <v>509.726</v>
      </c>
      <c r="J142" s="14">
        <v>41902</v>
      </c>
      <c r="K142" s="13">
        <v>34343</v>
      </c>
      <c r="L142" s="13">
        <v>4251</v>
      </c>
      <c r="M142" s="13">
        <v>102</v>
      </c>
      <c r="N142" s="13">
        <v>8301</v>
      </c>
      <c r="O142" s="13">
        <v>9705</v>
      </c>
      <c r="P142" s="13">
        <v>16563</v>
      </c>
      <c r="Q142" s="15">
        <v>12162</v>
      </c>
      <c r="R142" s="15">
        <v>2450</v>
      </c>
      <c r="S142" s="15">
        <v>54444562</v>
      </c>
      <c r="T142" s="13">
        <v>28930</v>
      </c>
      <c r="U142" s="16">
        <v>30800</v>
      </c>
      <c r="V142" s="15">
        <v>9483</v>
      </c>
      <c r="W142" s="15">
        <v>7266</v>
      </c>
      <c r="X142" s="15">
        <v>2198</v>
      </c>
      <c r="Y142" s="15">
        <v>3973</v>
      </c>
      <c r="Z142" s="15">
        <v>6171</v>
      </c>
      <c r="AA142" s="13">
        <v>16999</v>
      </c>
      <c r="AB142" s="15">
        <v>438</v>
      </c>
      <c r="AC142" s="15">
        <v>17</v>
      </c>
      <c r="AD142" s="15">
        <v>11060</v>
      </c>
      <c r="AE142" s="15">
        <v>145</v>
      </c>
      <c r="AF142" s="15">
        <v>63</v>
      </c>
      <c r="AG142" s="17">
        <v>0.96097476667818871</v>
      </c>
      <c r="AH142" s="15">
        <v>6718</v>
      </c>
      <c r="AI142" s="15">
        <v>910</v>
      </c>
      <c r="AJ142" s="13">
        <v>19110</v>
      </c>
      <c r="AK142" s="13">
        <v>12676</v>
      </c>
      <c r="AL142" s="13">
        <v>17881</v>
      </c>
      <c r="AM142" s="13">
        <v>4428</v>
      </c>
      <c r="AN142" s="13">
        <v>1848</v>
      </c>
      <c r="AO142" s="13">
        <v>354</v>
      </c>
      <c r="AP142" s="13">
        <v>341</v>
      </c>
      <c r="AQ142" s="13">
        <v>4074</v>
      </c>
      <c r="AR142" s="13">
        <v>1507</v>
      </c>
      <c r="AS142" s="13">
        <v>682532</v>
      </c>
      <c r="AT142" s="13">
        <v>560403</v>
      </c>
      <c r="AU142" s="13">
        <v>129850</v>
      </c>
      <c r="AV142" s="13">
        <v>1607476</v>
      </c>
      <c r="AW142" s="13">
        <v>1241860</v>
      </c>
      <c r="AX142" s="13">
        <v>160310</v>
      </c>
      <c r="AY142" s="18">
        <f>'Tabela '!$L142/'Tabela '!$J142</f>
        <v>0.10145100472531145</v>
      </c>
      <c r="AZ142" s="18">
        <f>'Tabela '!$M142/'Tabela '!$J142</f>
        <v>2.4342513483843254E-3</v>
      </c>
      <c r="BA142" s="18">
        <f t="shared" si="78"/>
        <v>2.3994354269583629E-2</v>
      </c>
      <c r="BB142" s="18">
        <f t="shared" si="79"/>
        <v>0.50117732294874118</v>
      </c>
      <c r="BC142" s="18">
        <f t="shared" si="80"/>
        <v>0.58594457525810539</v>
      </c>
      <c r="BD142" s="18">
        <f>'Tabela '!$BC142-'Tabela '!$BB142</f>
        <v>8.4767252309364216E-2</v>
      </c>
      <c r="BE142" s="18">
        <f t="shared" si="81"/>
        <v>0.19810510238174789</v>
      </c>
      <c r="BF142" s="18">
        <f t="shared" si="82"/>
        <v>0.23161185623597919</v>
      </c>
      <c r="BG142" s="18">
        <f t="shared" si="83"/>
        <v>0.29024867548088396</v>
      </c>
      <c r="BH142" s="16">
        <f t="shared" si="84"/>
        <v>4476.6125637230716</v>
      </c>
      <c r="BI142" s="37">
        <f t="shared" si="85"/>
        <v>1299.3308672617059</v>
      </c>
      <c r="BJ142" s="17">
        <f t="shared" si="86"/>
        <v>3.3869595564723826E-2</v>
      </c>
      <c r="BK142" s="17">
        <f t="shared" si="87"/>
        <v>0.2014471304061832</v>
      </c>
      <c r="BL142" s="18">
        <f>IFERROR('Tabela '!$J142/'Tabela '!$K142-1,"")</f>
        <v>0.220103077774219</v>
      </c>
      <c r="BM142" s="17">
        <f t="shared" si="88"/>
        <v>0.89683487173514254</v>
      </c>
      <c r="BN142" s="19">
        <f>IFERROR('Tabela '!$J142/'Tabela '!$I142,"")</f>
        <v>82.204949325716171</v>
      </c>
      <c r="BO142" s="18">
        <f t="shared" si="89"/>
        <v>3.9025233321811292E-2</v>
      </c>
      <c r="BP142" s="18">
        <f t="shared" si="90"/>
        <v>0.23221569305219494</v>
      </c>
      <c r="BQ142" s="18">
        <f t="shared" si="91"/>
        <v>3.1455236778430692E-2</v>
      </c>
      <c r="BR142" s="17">
        <v>0.47510000000000002</v>
      </c>
      <c r="BS142" s="18">
        <f t="shared" si="92"/>
        <v>1.5139993086761148E-2</v>
      </c>
      <c r="BT142" s="18">
        <f t="shared" si="93"/>
        <v>5.8762530245419975E-4</v>
      </c>
      <c r="BU142" s="18">
        <f t="shared" si="94"/>
        <v>1.3110307414104882E-2</v>
      </c>
      <c r="BV142" s="18">
        <f t="shared" si="95"/>
        <v>5.6962025316455696E-3</v>
      </c>
      <c r="BW142" s="18">
        <f t="shared" si="96"/>
        <v>0.21157149928660862</v>
      </c>
      <c r="BX142" s="18">
        <f t="shared" si="97"/>
        <v>6.4001397664735171E-2</v>
      </c>
      <c r="BY142" s="18">
        <f t="shared" si="98"/>
        <v>0.11568587485077017</v>
      </c>
      <c r="BZ142" s="18">
        <f t="shared" si="99"/>
        <v>0.17968727251550534</v>
      </c>
      <c r="CA142" s="18">
        <f>IFERROR('Tabela '!$V142/'Tabela '!$K142,"")</f>
        <v>0.27612613924234924</v>
      </c>
      <c r="CB142" s="18">
        <f t="shared" si="100"/>
        <v>0.49497714235797691</v>
      </c>
      <c r="CC142" s="20">
        <f>IFERROR('Tabela '!$AJ142/'Tabela '!$K142,"")</f>
        <v>0.55644527269021349</v>
      </c>
      <c r="CD142" s="21">
        <f>IFERROR('Tabela '!$AJ142/'Tabela '!$AK142,"")</f>
        <v>1.5075733669927422</v>
      </c>
      <c r="CE142" s="20">
        <f t="shared" si="101"/>
        <v>0.3366823652537938</v>
      </c>
      <c r="CF142" s="18">
        <f t="shared" si="102"/>
        <v>0.36909996214658009</v>
      </c>
      <c r="CG142" s="18">
        <f t="shared" si="103"/>
        <v>0.42673380745549139</v>
      </c>
      <c r="CH142" s="18">
        <f t="shared" si="104"/>
        <v>0.41061849163774067</v>
      </c>
      <c r="CI142" s="18">
        <f t="shared" si="105"/>
        <v>5.7633845308911302E-2</v>
      </c>
      <c r="CJ142" s="17">
        <f t="shared" si="106"/>
        <v>0.3493215525402335</v>
      </c>
      <c r="CK142" s="17">
        <f t="shared" si="107"/>
        <v>0.10334992450086684</v>
      </c>
      <c r="CL142" s="17">
        <f t="shared" si="108"/>
        <v>-0.24597162803936667</v>
      </c>
      <c r="CM142" s="17">
        <f t="shared" si="109"/>
        <v>-0.58265582655826553</v>
      </c>
      <c r="CN142" s="17">
        <f>IFERROR('Tabela '!$AO142/'Tabela '!$AK142,"")</f>
        <v>2.7926790785736826E-2</v>
      </c>
      <c r="CO142" s="17">
        <f>IFERROR('Tabela '!$AP142/'Tabela '!$AL142,"")</f>
        <v>1.9070521782898048E-2</v>
      </c>
      <c r="CP142" s="17">
        <f>IFERROR('Tabela '!$CO142-'Tabela '!$CN142,"")</f>
        <v>-8.8562690028387778E-3</v>
      </c>
      <c r="CQ142" s="17">
        <f t="shared" si="110"/>
        <v>-0.58265582655826553</v>
      </c>
      <c r="CR142" s="17">
        <f>IFERROR('Tabela '!$AQ142/'Tabela '!$AK142,"")</f>
        <v>0.32139476175449666</v>
      </c>
      <c r="CS142" s="17">
        <f>IFERROR('Tabela '!$AR142/'Tabela '!$AL142,"")</f>
        <v>8.4279402717968799E-2</v>
      </c>
      <c r="CT142" s="17">
        <f>IFERROR('Tabela '!$CS142-'Tabela '!$CR142,"")</f>
        <v>-0.23711535903652786</v>
      </c>
      <c r="CU142" s="17">
        <f t="shared" si="111"/>
        <v>-0.63009327442317131</v>
      </c>
      <c r="CV142" s="21">
        <f>IFERROR('Tabela '!$AS142/'Tabela '!$K142,"")</f>
        <v>19.873977229712022</v>
      </c>
      <c r="CW142" s="21">
        <f>IFERROR('Tabela '!$AV142/'Tabela '!$J142,"")</f>
        <v>38.362751181327859</v>
      </c>
      <c r="CX142" s="17">
        <f>IFERROR('Tabela '!$AV142/'Tabela '!$AS142-1,"")</f>
        <v>1.3551657651216353</v>
      </c>
      <c r="CY142" s="20">
        <f>IFERROR('Tabela '!$CW142/'Tabela '!$CV142-1,"")</f>
        <v>0.93030065084178126</v>
      </c>
      <c r="CZ142" s="17">
        <f>IFERROR('Tabela '!$AU142/'Tabela '!$AT142,"")</f>
        <v>0.23170825281092355</v>
      </c>
      <c r="DA142" s="17">
        <f t="shared" si="112"/>
        <v>0.1290886251268259</v>
      </c>
      <c r="DB142" s="17">
        <f t="shared" si="113"/>
        <v>-0.10261962768409766</v>
      </c>
      <c r="DC142" s="22">
        <f t="shared" si="114"/>
        <v>27.153910497699709</v>
      </c>
      <c r="DD142" s="22">
        <f t="shared" si="115"/>
        <v>73.234353586112377</v>
      </c>
      <c r="DE142" s="17">
        <f t="shared" si="116"/>
        <v>1.6970094636025363</v>
      </c>
      <c r="DH142" s="23"/>
      <c r="DQ142" s="23"/>
      <c r="DR142" s="23"/>
      <c r="DU142" s="23"/>
      <c r="DV142" s="23"/>
      <c r="DX142" s="23"/>
      <c r="EA142" s="23"/>
      <c r="EB142" s="23"/>
    </row>
    <row r="143" spans="1:132" ht="13.8" x14ac:dyDescent="0.25">
      <c r="A143" s="24" t="s">
        <v>133</v>
      </c>
      <c r="B143" s="24">
        <v>43</v>
      </c>
      <c r="C143" s="24">
        <v>4306809</v>
      </c>
      <c r="D143" s="24">
        <v>430680</v>
      </c>
      <c r="E143" s="55" t="s">
        <v>764</v>
      </c>
      <c r="F143" s="55" t="s">
        <v>765</v>
      </c>
      <c r="G143" s="55" t="s">
        <v>756</v>
      </c>
      <c r="H143" s="25" t="s">
        <v>265</v>
      </c>
      <c r="I143" s="26">
        <v>139.16</v>
      </c>
      <c r="J143" s="27">
        <v>22880</v>
      </c>
      <c r="K143" s="26">
        <v>20510</v>
      </c>
      <c r="L143" s="26">
        <v>2110</v>
      </c>
      <c r="M143" s="26">
        <v>47</v>
      </c>
      <c r="N143" s="26">
        <v>8778</v>
      </c>
      <c r="O143" s="26">
        <v>9897</v>
      </c>
      <c r="P143" s="26">
        <v>13037</v>
      </c>
      <c r="Q143" s="28">
        <v>3411</v>
      </c>
      <c r="R143" s="28">
        <v>448</v>
      </c>
      <c r="S143" s="28">
        <v>13926181</v>
      </c>
      <c r="T143" s="26">
        <v>18293</v>
      </c>
      <c r="U143" s="29">
        <v>17879</v>
      </c>
      <c r="V143" s="28">
        <v>5565</v>
      </c>
      <c r="W143" s="28">
        <v>2731</v>
      </c>
      <c r="X143" s="28">
        <v>574</v>
      </c>
      <c r="Y143" s="28">
        <v>1516</v>
      </c>
      <c r="Z143" s="28">
        <v>2090</v>
      </c>
      <c r="AA143" s="26">
        <v>9932</v>
      </c>
      <c r="AB143" s="28">
        <v>110</v>
      </c>
      <c r="AC143" s="28">
        <v>19</v>
      </c>
      <c r="AD143" s="28">
        <v>7078</v>
      </c>
      <c r="AE143" s="28">
        <v>20</v>
      </c>
      <c r="AF143" s="28">
        <v>55</v>
      </c>
      <c r="AG143" s="30">
        <v>0.96938719728858036</v>
      </c>
      <c r="AH143" s="28">
        <v>3837</v>
      </c>
      <c r="AI143" s="28">
        <v>1054</v>
      </c>
      <c r="AJ143" s="26">
        <v>14139</v>
      </c>
      <c r="AK143" s="26">
        <v>6478</v>
      </c>
      <c r="AL143" s="26">
        <v>7893</v>
      </c>
      <c r="AM143" s="26">
        <v>3520</v>
      </c>
      <c r="AN143" s="26">
        <v>3931</v>
      </c>
      <c r="AO143" s="26">
        <v>812</v>
      </c>
      <c r="AP143" s="26">
        <v>560</v>
      </c>
      <c r="AQ143" s="26">
        <v>2708</v>
      </c>
      <c r="AR143" s="26">
        <v>3371</v>
      </c>
      <c r="AS143" s="26">
        <v>438226</v>
      </c>
      <c r="AT143" s="26">
        <v>380295</v>
      </c>
      <c r="AU143" s="26">
        <v>128766</v>
      </c>
      <c r="AV143" s="26">
        <v>886854</v>
      </c>
      <c r="AW143" s="26">
        <v>770357</v>
      </c>
      <c r="AX143" s="26">
        <v>241984</v>
      </c>
      <c r="AY143" s="31">
        <f>'Tabela '!$L143/'Tabela '!$J143</f>
        <v>9.2220279720279727E-2</v>
      </c>
      <c r="AZ143" s="31">
        <f>'Tabela '!$M143/'Tabela '!$J143</f>
        <v>2.0541958041958041E-3</v>
      </c>
      <c r="BA143" s="31">
        <f t="shared" si="78"/>
        <v>2.2274881516587679E-2</v>
      </c>
      <c r="BB143" s="31">
        <f t="shared" si="79"/>
        <v>0.67331441282503646</v>
      </c>
      <c r="BC143" s="31">
        <f t="shared" si="80"/>
        <v>0.75914704303137226</v>
      </c>
      <c r="BD143" s="31">
        <f>'Tabela '!$BC143-'Tabela '!$BB143</f>
        <v>8.5832630206335803E-2</v>
      </c>
      <c r="BE143" s="31">
        <f t="shared" si="81"/>
        <v>0.38365384615384618</v>
      </c>
      <c r="BF143" s="31">
        <f t="shared" si="82"/>
        <v>0.43256118881118882</v>
      </c>
      <c r="BG143" s="31">
        <f t="shared" si="83"/>
        <v>0.14908216783216782</v>
      </c>
      <c r="BH143" s="29">
        <f t="shared" si="84"/>
        <v>4082.7267663441808</v>
      </c>
      <c r="BI143" s="32">
        <f t="shared" si="85"/>
        <v>608.66175699300697</v>
      </c>
      <c r="BJ143" s="30">
        <f t="shared" si="86"/>
        <v>1.5702901492241114E-2</v>
      </c>
      <c r="BK143" s="30">
        <f t="shared" si="87"/>
        <v>0.13133978305482263</v>
      </c>
      <c r="BL143" s="31">
        <f>IFERROR('Tabela '!$J143/'Tabela '!$K143-1,"")</f>
        <v>0.11555338859093123</v>
      </c>
      <c r="BM143" s="30">
        <f t="shared" si="88"/>
        <v>0.87172111165285227</v>
      </c>
      <c r="BN143" s="33">
        <f>IFERROR('Tabela '!$J143/'Tabela '!$I143,"")</f>
        <v>164.41506179936763</v>
      </c>
      <c r="BO143" s="31">
        <f t="shared" si="89"/>
        <v>3.061280271141964E-2</v>
      </c>
      <c r="BP143" s="31">
        <f t="shared" si="90"/>
        <v>0.20975236429235228</v>
      </c>
      <c r="BQ143" s="31">
        <f t="shared" si="91"/>
        <v>5.7617667960422017E-2</v>
      </c>
      <c r="BR143" s="30">
        <v>0.42749999999999999</v>
      </c>
      <c r="BS143" s="31">
        <f t="shared" si="92"/>
        <v>6.0132291040288638E-3</v>
      </c>
      <c r="BT143" s="31">
        <f t="shared" si="93"/>
        <v>1.0386486634231674E-3</v>
      </c>
      <c r="BU143" s="31">
        <f t="shared" si="94"/>
        <v>2.8256569652444193E-3</v>
      </c>
      <c r="BV143" s="31">
        <f t="shared" si="95"/>
        <v>7.7705566544221533E-3</v>
      </c>
      <c r="BW143" s="31">
        <f t="shared" si="96"/>
        <v>0.13315455875182838</v>
      </c>
      <c r="BX143" s="31">
        <f t="shared" si="97"/>
        <v>2.7986348122866895E-2</v>
      </c>
      <c r="BY143" s="31">
        <f t="shared" si="98"/>
        <v>7.3915163334958553E-2</v>
      </c>
      <c r="BZ143" s="31">
        <f t="shared" si="99"/>
        <v>0.10190151145782544</v>
      </c>
      <c r="CA143" s="31">
        <f>IFERROR('Tabela '!$V143/'Tabela '!$K143,"")</f>
        <v>0.2713310580204778</v>
      </c>
      <c r="CB143" s="31">
        <f t="shared" si="100"/>
        <v>0.48425158459288153</v>
      </c>
      <c r="CC143" s="34">
        <f>IFERROR('Tabela '!$AJ143/'Tabela '!$K143,"")</f>
        <v>0.68937103851779624</v>
      </c>
      <c r="CD143" s="35">
        <f>IFERROR('Tabela '!$AJ143/'Tabela '!$AK143,"")</f>
        <v>2.1826180920037048</v>
      </c>
      <c r="CE143" s="34">
        <f t="shared" si="101"/>
        <v>0.54183464177098806</v>
      </c>
      <c r="CF143" s="31">
        <f t="shared" si="102"/>
        <v>0.31584592881521212</v>
      </c>
      <c r="CG143" s="31">
        <f t="shared" si="103"/>
        <v>0.34497377622377623</v>
      </c>
      <c r="CH143" s="31">
        <f t="shared" si="104"/>
        <v>0.21843161469589378</v>
      </c>
      <c r="CI143" s="31">
        <f t="shared" si="105"/>
        <v>2.9127847408564111E-2</v>
      </c>
      <c r="CJ143" s="30">
        <f t="shared" si="106"/>
        <v>0.54337758567459093</v>
      </c>
      <c r="CK143" s="30">
        <f t="shared" si="107"/>
        <v>0.49803623463828706</v>
      </c>
      <c r="CL143" s="30">
        <f t="shared" si="108"/>
        <v>-4.5341351036303879E-2</v>
      </c>
      <c r="CM143" s="30">
        <f t="shared" si="109"/>
        <v>0.11676136363636358</v>
      </c>
      <c r="CN143" s="30">
        <f>IFERROR('Tabela '!$AO143/'Tabela '!$AK143,"")</f>
        <v>0.1253473294226613</v>
      </c>
      <c r="CO143" s="30">
        <f>IFERROR('Tabela '!$AP143/'Tabela '!$AL143,"")</f>
        <v>7.0948942100595463E-2</v>
      </c>
      <c r="CP143" s="30">
        <f>IFERROR('Tabela '!$CO143-'Tabela '!$CN143,"")</f>
        <v>-5.4398387322065839E-2</v>
      </c>
      <c r="CQ143" s="30">
        <f t="shared" si="110"/>
        <v>0.11676136363636358</v>
      </c>
      <c r="CR143" s="30">
        <f>IFERROR('Tabela '!$AQ143/'Tabela '!$AK143,"")</f>
        <v>0.41803025625192963</v>
      </c>
      <c r="CS143" s="30">
        <f>IFERROR('Tabela '!$AR143/'Tabela '!$AL143,"")</f>
        <v>0.42708729253769162</v>
      </c>
      <c r="CT143" s="30">
        <f>IFERROR('Tabela '!$CS143-'Tabela '!$CR143,"")</f>
        <v>9.0570362857619879E-3</v>
      </c>
      <c r="CU143" s="30">
        <f t="shared" si="111"/>
        <v>0.24483013293943867</v>
      </c>
      <c r="CV143" s="35">
        <f>IFERROR('Tabela '!$AS143/'Tabela '!$K143,"")</f>
        <v>21.366455387615797</v>
      </c>
      <c r="CW143" s="35">
        <f>IFERROR('Tabela '!$AV143/'Tabela '!$J143,"")</f>
        <v>38.761101398601397</v>
      </c>
      <c r="CX143" s="30">
        <f>IFERROR('Tabela '!$AV143/'Tabela '!$AS143-1,"")</f>
        <v>1.0237366107898662</v>
      </c>
      <c r="CY143" s="34">
        <f>IFERROR('Tabela '!$CW143/'Tabela '!$CV143-1,"")</f>
        <v>0.81411004752186011</v>
      </c>
      <c r="CZ143" s="30">
        <f>IFERROR('Tabela '!$AU143/'Tabela '!$AT143,"")</f>
        <v>0.3385950380625567</v>
      </c>
      <c r="DA143" s="30">
        <f t="shared" si="112"/>
        <v>0.31411929793589205</v>
      </c>
      <c r="DB143" s="30">
        <f t="shared" si="113"/>
        <v>-2.4475740126664647E-2</v>
      </c>
      <c r="DC143" s="36">
        <f t="shared" si="114"/>
        <v>29.724376731301938</v>
      </c>
      <c r="DD143" s="36">
        <f t="shared" si="115"/>
        <v>53.881986194611443</v>
      </c>
      <c r="DE143" s="30">
        <f t="shared" si="116"/>
        <v>0.81272047120401947</v>
      </c>
      <c r="DH143" s="23"/>
      <c r="DQ143" s="23"/>
      <c r="DR143" s="23"/>
      <c r="DU143" s="23"/>
      <c r="DV143" s="23"/>
      <c r="DX143" s="23"/>
      <c r="EA143" s="23"/>
      <c r="EB143" s="23"/>
    </row>
    <row r="144" spans="1:132" ht="13.8" x14ac:dyDescent="0.25">
      <c r="A144" s="11" t="s">
        <v>133</v>
      </c>
      <c r="B144" s="11">
        <v>43</v>
      </c>
      <c r="C144" s="11">
        <v>4306908</v>
      </c>
      <c r="D144" s="11">
        <v>430690</v>
      </c>
      <c r="E144" s="54" t="s">
        <v>751</v>
      </c>
      <c r="F144" s="54" t="s">
        <v>752</v>
      </c>
      <c r="G144" s="54" t="s">
        <v>771</v>
      </c>
      <c r="H144" s="12" t="s">
        <v>266</v>
      </c>
      <c r="I144" s="13">
        <v>3348.319</v>
      </c>
      <c r="J144" s="14">
        <v>25960</v>
      </c>
      <c r="K144" s="13">
        <v>24534</v>
      </c>
      <c r="L144" s="13">
        <v>1108</v>
      </c>
      <c r="M144" s="13">
        <v>35</v>
      </c>
      <c r="N144" s="13">
        <v>5072</v>
      </c>
      <c r="O144" s="13">
        <v>6116</v>
      </c>
      <c r="P144" s="13">
        <v>13157</v>
      </c>
      <c r="Q144" s="15">
        <v>7548</v>
      </c>
      <c r="R144" s="15">
        <v>1261</v>
      </c>
      <c r="S144" s="15">
        <v>33541750</v>
      </c>
      <c r="T144" s="13">
        <v>21164</v>
      </c>
      <c r="U144" s="16">
        <v>17119</v>
      </c>
      <c r="V144" s="15">
        <v>5694</v>
      </c>
      <c r="W144" s="15">
        <v>2253</v>
      </c>
      <c r="X144" s="15">
        <v>2164</v>
      </c>
      <c r="Y144" s="15">
        <v>2916</v>
      </c>
      <c r="Z144" s="15">
        <v>5080</v>
      </c>
      <c r="AA144" s="13">
        <v>12322</v>
      </c>
      <c r="AB144" s="15">
        <v>712</v>
      </c>
      <c r="AC144" s="15">
        <v>10</v>
      </c>
      <c r="AD144" s="15">
        <v>8487</v>
      </c>
      <c r="AE144" s="15">
        <v>242</v>
      </c>
      <c r="AF144" s="15">
        <v>49</v>
      </c>
      <c r="AG144" s="17">
        <v>0.90016065016065017</v>
      </c>
      <c r="AH144" s="15">
        <v>3373</v>
      </c>
      <c r="AI144" s="15">
        <v>760</v>
      </c>
      <c r="AJ144" s="13">
        <v>13777</v>
      </c>
      <c r="AK144" s="13">
        <v>3247</v>
      </c>
      <c r="AL144" s="13">
        <v>3748</v>
      </c>
      <c r="AM144" s="13">
        <v>398</v>
      </c>
      <c r="AN144" s="13">
        <v>604</v>
      </c>
      <c r="AO144" s="13">
        <v>3</v>
      </c>
      <c r="AP144" s="13">
        <v>11</v>
      </c>
      <c r="AQ144" s="13">
        <v>395</v>
      </c>
      <c r="AR144" s="13">
        <v>593</v>
      </c>
      <c r="AS144" s="13">
        <v>224790</v>
      </c>
      <c r="AT144" s="13">
        <v>212149</v>
      </c>
      <c r="AU144" s="13">
        <v>16225</v>
      </c>
      <c r="AV144" s="13">
        <v>535600</v>
      </c>
      <c r="AW144" s="13">
        <v>509959</v>
      </c>
      <c r="AX144" s="13">
        <v>26278</v>
      </c>
      <c r="AY144" s="18">
        <f>'Tabela '!$L144/'Tabela '!$J144</f>
        <v>4.2681047765793526E-2</v>
      </c>
      <c r="AZ144" s="18">
        <f>'Tabela '!$M144/'Tabela '!$J144</f>
        <v>1.3482280431432975E-3</v>
      </c>
      <c r="BA144" s="18">
        <f t="shared" si="78"/>
        <v>3.1588447653429601E-2</v>
      </c>
      <c r="BB144" s="18">
        <f t="shared" si="79"/>
        <v>0.38549821387854372</v>
      </c>
      <c r="BC144" s="18">
        <f t="shared" si="80"/>
        <v>0.46484760963745536</v>
      </c>
      <c r="BD144" s="18">
        <f>'Tabela '!$BC144-'Tabela '!$BB144</f>
        <v>7.9349395758911645E-2</v>
      </c>
      <c r="BE144" s="18">
        <f t="shared" si="81"/>
        <v>0.19537750385208014</v>
      </c>
      <c r="BF144" s="18">
        <f t="shared" si="82"/>
        <v>0.23559322033898306</v>
      </c>
      <c r="BG144" s="18">
        <f t="shared" si="83"/>
        <v>0.29075500770416024</v>
      </c>
      <c r="BH144" s="16">
        <f t="shared" si="84"/>
        <v>4443.7930577636462</v>
      </c>
      <c r="BI144" s="37">
        <f t="shared" si="85"/>
        <v>1292.0550847457628</v>
      </c>
      <c r="BJ144" s="17">
        <f t="shared" si="86"/>
        <v>6.2624626587005225E-2</v>
      </c>
      <c r="BK144" s="17">
        <f t="shared" si="87"/>
        <v>0.16706412294647588</v>
      </c>
      <c r="BL144" s="18">
        <f>IFERROR('Tabela '!$J144/'Tabela '!$K144-1,"")</f>
        <v>5.8123420559224037E-2</v>
      </c>
      <c r="BM144" s="17">
        <f t="shared" si="88"/>
        <v>0.69776636504442813</v>
      </c>
      <c r="BN144" s="19">
        <f>IFERROR('Tabela '!$J144/'Tabela '!$I144,"")</f>
        <v>7.7531441896665161</v>
      </c>
      <c r="BO144" s="18">
        <f t="shared" si="89"/>
        <v>9.9839349839349834E-2</v>
      </c>
      <c r="BP144" s="18">
        <f t="shared" si="90"/>
        <v>0.15937440937440939</v>
      </c>
      <c r="BQ144" s="18">
        <f t="shared" si="91"/>
        <v>3.5910035910035908E-2</v>
      </c>
      <c r="BR144" s="17">
        <v>0.53820000000000001</v>
      </c>
      <c r="BS144" s="18">
        <f t="shared" si="92"/>
        <v>3.3642033642033643E-2</v>
      </c>
      <c r="BT144" s="18">
        <f t="shared" si="93"/>
        <v>4.725004725004725E-4</v>
      </c>
      <c r="BU144" s="18">
        <f t="shared" si="94"/>
        <v>2.8514198185460117E-2</v>
      </c>
      <c r="BV144" s="18">
        <f t="shared" si="95"/>
        <v>5.7735359962295275E-3</v>
      </c>
      <c r="BW144" s="18">
        <f t="shared" si="96"/>
        <v>9.1831743702616778E-2</v>
      </c>
      <c r="BX144" s="18">
        <f t="shared" si="97"/>
        <v>8.8204124887910657E-2</v>
      </c>
      <c r="BY144" s="18">
        <f t="shared" si="98"/>
        <v>0.11885546588407923</v>
      </c>
      <c r="BZ144" s="18">
        <f t="shared" si="99"/>
        <v>0.20705959077198988</v>
      </c>
      <c r="CA144" s="18">
        <f>IFERROR('Tabela '!$V144/'Tabela '!$K144,"")</f>
        <v>0.23208608461726585</v>
      </c>
      <c r="CB144" s="18">
        <f t="shared" si="100"/>
        <v>0.5022417869079645</v>
      </c>
      <c r="CC144" s="20">
        <f>IFERROR('Tabela '!$AJ144/'Tabela '!$K144,"")</f>
        <v>0.56154724056411509</v>
      </c>
      <c r="CD144" s="21">
        <f>IFERROR('Tabela '!$AJ144/'Tabela '!$AK144,"")</f>
        <v>4.2429935324915302</v>
      </c>
      <c r="CE144" s="20">
        <f t="shared" si="101"/>
        <v>0.76431734049502797</v>
      </c>
      <c r="CF144" s="18">
        <f t="shared" si="102"/>
        <v>0.13234694709382896</v>
      </c>
      <c r="CG144" s="18">
        <f t="shared" si="103"/>
        <v>0.14437596302003081</v>
      </c>
      <c r="CH144" s="18">
        <f t="shared" si="104"/>
        <v>0.15429627348321517</v>
      </c>
      <c r="CI144" s="18">
        <f t="shared" si="105"/>
        <v>1.2029015926201841E-2</v>
      </c>
      <c r="CJ144" s="17">
        <f t="shared" si="106"/>
        <v>0.12257468432399138</v>
      </c>
      <c r="CK144" s="17">
        <f t="shared" si="107"/>
        <v>0.16115261472785486</v>
      </c>
      <c r="CL144" s="17">
        <f t="shared" si="108"/>
        <v>3.8577930403863481E-2</v>
      </c>
      <c r="CM144" s="17">
        <f t="shared" si="109"/>
        <v>0.51758793969849237</v>
      </c>
      <c r="CN144" s="17">
        <f>IFERROR('Tabela '!$AO144/'Tabela '!$AK144,"")</f>
        <v>9.2392978133661843E-4</v>
      </c>
      <c r="CO144" s="17">
        <f>IFERROR('Tabela '!$AP144/'Tabela '!$AL144,"")</f>
        <v>2.9348986125933832E-3</v>
      </c>
      <c r="CP144" s="17">
        <f>IFERROR('Tabela '!$CO144-'Tabela '!$CN144,"")</f>
        <v>2.0109688312567649E-3</v>
      </c>
      <c r="CQ144" s="17">
        <f t="shared" si="110"/>
        <v>0.51758793969849237</v>
      </c>
      <c r="CR144" s="17">
        <f>IFERROR('Tabela '!$AQ144/'Tabela '!$AK144,"")</f>
        <v>0.12165075454265475</v>
      </c>
      <c r="CS144" s="17">
        <f>IFERROR('Tabela '!$AR144/'Tabela '!$AL144,"")</f>
        <v>0.15821771611526148</v>
      </c>
      <c r="CT144" s="17">
        <f>IFERROR('Tabela '!$CS144-'Tabela '!$CR144,"")</f>
        <v>3.6566961572606721E-2</v>
      </c>
      <c r="CU144" s="17">
        <f t="shared" si="111"/>
        <v>0.50126582278481013</v>
      </c>
      <c r="CV144" s="21">
        <f>IFERROR('Tabela '!$AS144/'Tabela '!$K144,"")</f>
        <v>9.1623868916605531</v>
      </c>
      <c r="CW144" s="21">
        <f>IFERROR('Tabela '!$AV144/'Tabela '!$J144,"")</f>
        <v>20.631741140215716</v>
      </c>
      <c r="CX144" s="17">
        <f>IFERROR('Tabela '!$AV144/'Tabela '!$AS144-1,"")</f>
        <v>1.3826682681613951</v>
      </c>
      <c r="CY144" s="20">
        <f>IFERROR('Tabela '!$CW144/'Tabela '!$CV144-1,"")</f>
        <v>1.2517867215358884</v>
      </c>
      <c r="CZ144" s="17">
        <f>IFERROR('Tabela '!$AU144/'Tabela '!$AT144,"")</f>
        <v>7.6479266930317841E-2</v>
      </c>
      <c r="DA144" s="17">
        <f t="shared" si="112"/>
        <v>5.1529632774399509E-2</v>
      </c>
      <c r="DB144" s="17">
        <f t="shared" si="113"/>
        <v>-2.4949634155918332E-2</v>
      </c>
      <c r="DC144" s="22">
        <f t="shared" si="114"/>
        <v>40.461346633416461</v>
      </c>
      <c r="DD144" s="22">
        <f t="shared" si="115"/>
        <v>42.728455284552844</v>
      </c>
      <c r="DE144" s="17">
        <f t="shared" si="116"/>
        <v>5.6031468049657196E-2</v>
      </c>
      <c r="DH144" s="23"/>
      <c r="DQ144" s="23"/>
      <c r="DR144" s="23"/>
      <c r="DU144" s="23"/>
      <c r="DV144" s="23"/>
      <c r="DX144" s="23"/>
      <c r="EA144" s="23"/>
      <c r="EB144" s="23"/>
    </row>
    <row r="145" spans="1:132" ht="13.8" x14ac:dyDescent="0.25">
      <c r="A145" s="24" t="s">
        <v>133</v>
      </c>
      <c r="B145" s="24">
        <v>43</v>
      </c>
      <c r="C145" s="24">
        <v>4306924</v>
      </c>
      <c r="D145" s="24">
        <v>430692</v>
      </c>
      <c r="E145" s="55" t="s">
        <v>728</v>
      </c>
      <c r="F145" s="55" t="s">
        <v>742</v>
      </c>
      <c r="G145" s="55" t="s">
        <v>776</v>
      </c>
      <c r="H145" s="25" t="s">
        <v>267</v>
      </c>
      <c r="I145" s="26">
        <v>71.191000000000003</v>
      </c>
      <c r="J145" s="27">
        <v>982</v>
      </c>
      <c r="K145" s="26">
        <v>1527</v>
      </c>
      <c r="L145" s="26">
        <v>84</v>
      </c>
      <c r="M145" s="26">
        <v>1</v>
      </c>
      <c r="N145" s="26">
        <v>346</v>
      </c>
      <c r="O145" s="26">
        <v>413</v>
      </c>
      <c r="P145" s="26">
        <v>891</v>
      </c>
      <c r="Q145" s="28">
        <v>342</v>
      </c>
      <c r="R145" s="28">
        <v>38</v>
      </c>
      <c r="S145" s="28">
        <v>1371084</v>
      </c>
      <c r="T145" s="26">
        <v>1292</v>
      </c>
      <c r="U145" s="29">
        <v>599</v>
      </c>
      <c r="V145" s="28">
        <v>379</v>
      </c>
      <c r="W145" s="28">
        <v>200</v>
      </c>
      <c r="X145" s="28">
        <v>24</v>
      </c>
      <c r="Y145" s="28">
        <v>37</v>
      </c>
      <c r="Z145" s="28">
        <v>61</v>
      </c>
      <c r="AA145" s="26">
        <v>742</v>
      </c>
      <c r="AB145" s="28">
        <v>74</v>
      </c>
      <c r="AC145" s="28">
        <v>1</v>
      </c>
      <c r="AD145" s="28">
        <v>434</v>
      </c>
      <c r="AE145" s="28">
        <v>36</v>
      </c>
      <c r="AF145" s="28">
        <v>4</v>
      </c>
      <c r="AG145" s="30">
        <v>0.90557275541795668</v>
      </c>
      <c r="AH145" s="28">
        <v>270</v>
      </c>
      <c r="AI145" s="28">
        <v>41</v>
      </c>
      <c r="AJ145" s="26">
        <v>897</v>
      </c>
      <c r="AK145" s="26">
        <v>191</v>
      </c>
      <c r="AL145" s="26">
        <v>173</v>
      </c>
      <c r="AM145" s="26">
        <v>3</v>
      </c>
      <c r="AN145" s="26">
        <v>12</v>
      </c>
      <c r="AO145" s="26">
        <v>1</v>
      </c>
      <c r="AP145" s="26">
        <v>5</v>
      </c>
      <c r="AQ145" s="26">
        <v>2</v>
      </c>
      <c r="AR145" s="26">
        <v>7</v>
      </c>
      <c r="AS145" s="26">
        <v>28613</v>
      </c>
      <c r="AT145" s="26">
        <v>27565</v>
      </c>
      <c r="AU145" s="26">
        <v>1175</v>
      </c>
      <c r="AV145" s="26">
        <v>49621</v>
      </c>
      <c r="AW145" s="26">
        <v>47276</v>
      </c>
      <c r="AX145" s="26">
        <v>2374</v>
      </c>
      <c r="AY145" s="31">
        <f>'Tabela '!$L145/'Tabela '!$J145</f>
        <v>8.5539714867617106E-2</v>
      </c>
      <c r="AZ145" s="31">
        <f>'Tabela '!$M145/'Tabela '!$J145</f>
        <v>1.0183299389002036E-3</v>
      </c>
      <c r="BA145" s="31">
        <f t="shared" si="78"/>
        <v>1.1904761904761904E-2</v>
      </c>
      <c r="BB145" s="31">
        <f t="shared" si="79"/>
        <v>0.388327721661055</v>
      </c>
      <c r="BC145" s="31">
        <f t="shared" si="80"/>
        <v>0.46352413019079686</v>
      </c>
      <c r="BD145" s="31">
        <f>'Tabela '!$BC145-'Tabela '!$BB145</f>
        <v>7.5196408529741854E-2</v>
      </c>
      <c r="BE145" s="31">
        <f t="shared" si="81"/>
        <v>0.35234215885947046</v>
      </c>
      <c r="BF145" s="31">
        <f t="shared" si="82"/>
        <v>0.42057026476578413</v>
      </c>
      <c r="BG145" s="31">
        <f t="shared" si="83"/>
        <v>0.34826883910386963</v>
      </c>
      <c r="BH145" s="29">
        <f t="shared" si="84"/>
        <v>4009.0175438596493</v>
      </c>
      <c r="BI145" s="32">
        <f t="shared" si="85"/>
        <v>1396.2158859470469</v>
      </c>
      <c r="BJ145" s="30">
        <f t="shared" si="86"/>
        <v>2.7631123919308356E-2</v>
      </c>
      <c r="BK145" s="30">
        <f t="shared" si="87"/>
        <v>0.1111111111111111</v>
      </c>
      <c r="BL145" s="31">
        <f>IFERROR('Tabela '!$J145/'Tabela '!$K145-1,"")</f>
        <v>-0.35690897184020953</v>
      </c>
      <c r="BM145" s="30">
        <f t="shared" si="88"/>
        <v>0.39227242960052389</v>
      </c>
      <c r="BN145" s="33">
        <f>IFERROR('Tabela '!$J145/'Tabela '!$I145,"")</f>
        <v>13.79387843969041</v>
      </c>
      <c r="BO145" s="31">
        <f t="shared" si="89"/>
        <v>9.4427244582043324E-2</v>
      </c>
      <c r="BP145" s="31">
        <f t="shared" si="90"/>
        <v>0.20897832817337461</v>
      </c>
      <c r="BQ145" s="31">
        <f t="shared" si="91"/>
        <v>3.1733746130030958E-2</v>
      </c>
      <c r="BR145" s="30">
        <v>0.56069999999999998</v>
      </c>
      <c r="BS145" s="31">
        <f t="shared" si="92"/>
        <v>5.7275541795665637E-2</v>
      </c>
      <c r="BT145" s="31">
        <f t="shared" si="93"/>
        <v>7.7399380804953565E-4</v>
      </c>
      <c r="BU145" s="31">
        <f t="shared" si="94"/>
        <v>8.294930875576037E-2</v>
      </c>
      <c r="BV145" s="31">
        <f t="shared" si="95"/>
        <v>9.2165898617511521E-3</v>
      </c>
      <c r="BW145" s="31">
        <f t="shared" si="96"/>
        <v>0.13097576948264572</v>
      </c>
      <c r="BX145" s="31">
        <f t="shared" si="97"/>
        <v>1.5717092337917484E-2</v>
      </c>
      <c r="BY145" s="31">
        <f t="shared" si="98"/>
        <v>2.4230517354289455E-2</v>
      </c>
      <c r="BZ145" s="31">
        <f t="shared" si="99"/>
        <v>3.994760969220694E-2</v>
      </c>
      <c r="CA145" s="31">
        <f>IFERROR('Tabela '!$V145/'Tabela '!$K145,"")</f>
        <v>0.24819908316961362</v>
      </c>
      <c r="CB145" s="31">
        <f t="shared" si="100"/>
        <v>0.48592010478061559</v>
      </c>
      <c r="CC145" s="34">
        <f>IFERROR('Tabela '!$AJ145/'Tabela '!$K145,"")</f>
        <v>0.58742632612966605</v>
      </c>
      <c r="CD145" s="35">
        <f>IFERROR('Tabela '!$AJ145/'Tabela '!$AK145,"")</f>
        <v>4.6963350785340312</v>
      </c>
      <c r="CE145" s="34">
        <f t="shared" si="101"/>
        <v>0.7870680044593088</v>
      </c>
      <c r="CF145" s="31">
        <f t="shared" si="102"/>
        <v>0.12508185985592665</v>
      </c>
      <c r="CG145" s="31">
        <f t="shared" si="103"/>
        <v>0.17617107942973523</v>
      </c>
      <c r="CH145" s="31">
        <f t="shared" si="104"/>
        <v>-9.4240837696335067E-2</v>
      </c>
      <c r="CI145" s="31">
        <f t="shared" si="105"/>
        <v>5.1089219573808575E-2</v>
      </c>
      <c r="CJ145" s="30">
        <f t="shared" si="106"/>
        <v>1.5706806282722516E-2</v>
      </c>
      <c r="CK145" s="30">
        <f t="shared" si="107"/>
        <v>6.9364161849710976E-2</v>
      </c>
      <c r="CL145" s="30">
        <f t="shared" si="108"/>
        <v>5.365735556698846E-2</v>
      </c>
      <c r="CM145" s="30">
        <f t="shared" si="109"/>
        <v>3</v>
      </c>
      <c r="CN145" s="30">
        <f>IFERROR('Tabela '!$AO145/'Tabela '!$AK145,"")</f>
        <v>5.235602094240838E-3</v>
      </c>
      <c r="CO145" s="30">
        <f>IFERROR('Tabela '!$AP145/'Tabela '!$AL145,"")</f>
        <v>2.8901734104046242E-2</v>
      </c>
      <c r="CP145" s="30">
        <f>IFERROR('Tabela '!$CO145-'Tabela '!$CN145,"")</f>
        <v>2.3666132009805406E-2</v>
      </c>
      <c r="CQ145" s="30">
        <f t="shared" si="110"/>
        <v>3</v>
      </c>
      <c r="CR145" s="30">
        <f>IFERROR('Tabela '!$AQ145/'Tabela '!$AK145,"")</f>
        <v>1.0471204188481676E-2</v>
      </c>
      <c r="CS145" s="30">
        <f>IFERROR('Tabela '!$AR145/'Tabela '!$AL145,"")</f>
        <v>4.046242774566474E-2</v>
      </c>
      <c r="CT145" s="30">
        <f>IFERROR('Tabela '!$CS145-'Tabela '!$CR145,"")</f>
        <v>2.9991223557183064E-2</v>
      </c>
      <c r="CU145" s="30">
        <f t="shared" si="111"/>
        <v>2.5</v>
      </c>
      <c r="CV145" s="35">
        <f>IFERROR('Tabela '!$AS145/'Tabela '!$K145,"")</f>
        <v>18.738048461034708</v>
      </c>
      <c r="CW145" s="35">
        <f>IFERROR('Tabela '!$AV145/'Tabela '!$J145,"")</f>
        <v>50.530549898167003</v>
      </c>
      <c r="CX145" s="30">
        <f>IFERROR('Tabela '!$AV145/'Tabela '!$AS145-1,"")</f>
        <v>0.73421172194457074</v>
      </c>
      <c r="CY145" s="34">
        <f>IFERROR('Tabela '!$CW145/'Tabela '!$CV145-1,"")</f>
        <v>1.6966815676266389</v>
      </c>
      <c r="CZ145" s="30">
        <f>IFERROR('Tabela '!$AU145/'Tabela '!$AT145,"")</f>
        <v>4.2626519136586251E-2</v>
      </c>
      <c r="DA145" s="30">
        <f t="shared" si="112"/>
        <v>5.0215754293933497E-2</v>
      </c>
      <c r="DB145" s="30">
        <f t="shared" si="113"/>
        <v>7.5892351573472461E-3</v>
      </c>
      <c r="DC145" s="36">
        <f t="shared" si="114"/>
        <v>293.75</v>
      </c>
      <c r="DD145" s="36">
        <f t="shared" si="115"/>
        <v>139.64705882352942</v>
      </c>
      <c r="DE145" s="30">
        <f t="shared" si="116"/>
        <v>-0.5246057571964956</v>
      </c>
      <c r="DH145" s="23"/>
      <c r="DQ145" s="23"/>
      <c r="DR145" s="23"/>
      <c r="DU145" s="23"/>
      <c r="DV145" s="23"/>
      <c r="DX145" s="23"/>
      <c r="EA145" s="23"/>
      <c r="EB145" s="23"/>
    </row>
    <row r="146" spans="1:132" ht="13.8" x14ac:dyDescent="0.25">
      <c r="A146" s="11" t="s">
        <v>133</v>
      </c>
      <c r="B146" s="11">
        <v>43</v>
      </c>
      <c r="C146" s="11">
        <v>4306932</v>
      </c>
      <c r="D146" s="11">
        <v>430693</v>
      </c>
      <c r="E146" s="54" t="s">
        <v>728</v>
      </c>
      <c r="F146" s="54" t="s">
        <v>780</v>
      </c>
      <c r="G146" s="54" t="s">
        <v>781</v>
      </c>
      <c r="H146" s="12" t="s">
        <v>268</v>
      </c>
      <c r="I146" s="13">
        <v>552.62300000000005</v>
      </c>
      <c r="J146" s="14">
        <v>8411</v>
      </c>
      <c r="K146" s="13">
        <v>8938</v>
      </c>
      <c r="L146" s="13">
        <v>894</v>
      </c>
      <c r="M146" s="13">
        <v>17</v>
      </c>
      <c r="N146" s="13">
        <v>2771</v>
      </c>
      <c r="O146" s="13">
        <v>3125</v>
      </c>
      <c r="P146" s="13">
        <v>5527</v>
      </c>
      <c r="Q146" s="15">
        <v>2139</v>
      </c>
      <c r="R146" s="15">
        <v>243</v>
      </c>
      <c r="S146" s="15">
        <v>8963438</v>
      </c>
      <c r="T146" s="13">
        <v>7880</v>
      </c>
      <c r="U146" s="16">
        <v>4893</v>
      </c>
      <c r="V146" s="15">
        <v>1982</v>
      </c>
      <c r="W146" s="15">
        <v>2814</v>
      </c>
      <c r="X146" s="15">
        <v>121</v>
      </c>
      <c r="Y146" s="15">
        <v>800</v>
      </c>
      <c r="Z146" s="15">
        <v>921</v>
      </c>
      <c r="AA146" s="13">
        <v>4415</v>
      </c>
      <c r="AB146" s="15">
        <v>256</v>
      </c>
      <c r="AC146" s="15">
        <v>2</v>
      </c>
      <c r="AD146" s="15">
        <v>3070</v>
      </c>
      <c r="AE146" s="15">
        <v>56</v>
      </c>
      <c r="AF146" s="15">
        <v>10</v>
      </c>
      <c r="AG146" s="17">
        <v>0.94276649746192898</v>
      </c>
      <c r="AH146" s="15">
        <v>1276</v>
      </c>
      <c r="AI146" s="15">
        <v>329</v>
      </c>
      <c r="AJ146" s="13">
        <v>5425</v>
      </c>
      <c r="AK146" s="13">
        <v>986</v>
      </c>
      <c r="AL146" s="13">
        <v>1623</v>
      </c>
      <c r="AM146" s="13">
        <v>41</v>
      </c>
      <c r="AN146" s="13">
        <v>79</v>
      </c>
      <c r="AO146" s="13">
        <v>13</v>
      </c>
      <c r="AP146" s="13">
        <v>14</v>
      </c>
      <c r="AQ146" s="13">
        <v>28</v>
      </c>
      <c r="AR146" s="13">
        <v>65</v>
      </c>
      <c r="AS146" s="13">
        <v>140455</v>
      </c>
      <c r="AT146" s="13">
        <v>131590</v>
      </c>
      <c r="AU146" s="13">
        <v>6630</v>
      </c>
      <c r="AV146" s="13">
        <v>405648</v>
      </c>
      <c r="AW146" s="13">
        <v>375018</v>
      </c>
      <c r="AX146" s="13">
        <v>13880</v>
      </c>
      <c r="AY146" s="18">
        <f>'Tabela '!$L146/'Tabela '!$J146</f>
        <v>0.10628938295089764</v>
      </c>
      <c r="AZ146" s="18">
        <f>'Tabela '!$M146/'Tabela '!$J146</f>
        <v>2.0211627630483892E-3</v>
      </c>
      <c r="BA146" s="18">
        <f t="shared" si="78"/>
        <v>1.901565995525727E-2</v>
      </c>
      <c r="BB146" s="18">
        <f t="shared" si="79"/>
        <v>0.50135697485073272</v>
      </c>
      <c r="BC146" s="18">
        <f t="shared" si="80"/>
        <v>0.56540618780531937</v>
      </c>
      <c r="BD146" s="18">
        <f>'Tabela '!$BC146-'Tabela '!$BB146</f>
        <v>6.4049212954586654E-2</v>
      </c>
      <c r="BE146" s="18">
        <f t="shared" si="81"/>
        <v>0.3294495303768874</v>
      </c>
      <c r="BF146" s="18">
        <f t="shared" si="82"/>
        <v>0.37153727261918917</v>
      </c>
      <c r="BG146" s="18">
        <f t="shared" si="83"/>
        <v>0.25430983236238258</v>
      </c>
      <c r="BH146" s="16">
        <f t="shared" si="84"/>
        <v>4190.4805984104723</v>
      </c>
      <c r="BI146" s="37">
        <f t="shared" si="85"/>
        <v>1065.6804184995838</v>
      </c>
      <c r="BJ146" s="17">
        <f t="shared" si="86"/>
        <v>2.2096591133199228E-2</v>
      </c>
      <c r="BK146" s="17">
        <f t="shared" si="87"/>
        <v>0.11360448807854137</v>
      </c>
      <c r="BL146" s="18">
        <f>IFERROR('Tabela '!$J146/'Tabela '!$K146-1,"")</f>
        <v>-5.8961736406354937E-2</v>
      </c>
      <c r="BM146" s="17">
        <f t="shared" si="88"/>
        <v>0.54743790557171623</v>
      </c>
      <c r="BN146" s="19">
        <f>IFERROR('Tabela '!$J146/'Tabela '!$I146,"")</f>
        <v>15.220141036475136</v>
      </c>
      <c r="BO146" s="18">
        <f t="shared" si="89"/>
        <v>5.7233502538071024E-2</v>
      </c>
      <c r="BP146" s="18">
        <f t="shared" si="90"/>
        <v>0.16192893401015229</v>
      </c>
      <c r="BQ146" s="18">
        <f t="shared" si="91"/>
        <v>4.1751269035532994E-2</v>
      </c>
      <c r="BR146" s="17">
        <v>0.47260000000000002</v>
      </c>
      <c r="BS146" s="18">
        <f t="shared" si="92"/>
        <v>3.2487309644670052E-2</v>
      </c>
      <c r="BT146" s="18">
        <f t="shared" si="93"/>
        <v>2.5380710659898478E-4</v>
      </c>
      <c r="BU146" s="18">
        <f t="shared" si="94"/>
        <v>1.8241042345276872E-2</v>
      </c>
      <c r="BV146" s="18">
        <f t="shared" si="95"/>
        <v>3.2573289902280132E-3</v>
      </c>
      <c r="BW146" s="18">
        <f t="shared" si="96"/>
        <v>0.31483553367643768</v>
      </c>
      <c r="BX146" s="18">
        <f t="shared" si="97"/>
        <v>1.3537704184381293E-2</v>
      </c>
      <c r="BY146" s="18">
        <f t="shared" si="98"/>
        <v>8.9505482210785414E-2</v>
      </c>
      <c r="BZ146" s="18">
        <f t="shared" si="99"/>
        <v>0.10304318639516671</v>
      </c>
      <c r="CA146" s="18">
        <f>IFERROR('Tabela '!$V146/'Tabela '!$K146,"")</f>
        <v>0.22174983217722086</v>
      </c>
      <c r="CB146" s="18">
        <f t="shared" si="100"/>
        <v>0.49395837995077196</v>
      </c>
      <c r="CC146" s="20">
        <f>IFERROR('Tabela '!$AJ146/'Tabela '!$K146,"")</f>
        <v>0.60695905124188854</v>
      </c>
      <c r="CD146" s="21">
        <f>IFERROR('Tabela '!$AJ146/'Tabela '!$AK146,"")</f>
        <v>5.5020283975659225</v>
      </c>
      <c r="CE146" s="20">
        <f t="shared" si="101"/>
        <v>0.81824884792626729</v>
      </c>
      <c r="CF146" s="18">
        <f t="shared" si="102"/>
        <v>0.11031550682479302</v>
      </c>
      <c r="CG146" s="18">
        <f t="shared" si="103"/>
        <v>0.19296159790750209</v>
      </c>
      <c r="CH146" s="18">
        <f t="shared" si="104"/>
        <v>0.64604462474645041</v>
      </c>
      <c r="CI146" s="18">
        <f t="shared" si="105"/>
        <v>8.2646091082709067E-2</v>
      </c>
      <c r="CJ146" s="17">
        <f t="shared" si="106"/>
        <v>4.1582150101419878E-2</v>
      </c>
      <c r="CK146" s="17">
        <f t="shared" si="107"/>
        <v>4.8675292667898953E-2</v>
      </c>
      <c r="CL146" s="17">
        <f t="shared" si="108"/>
        <v>7.0931425664790757E-3</v>
      </c>
      <c r="CM146" s="17">
        <f t="shared" si="109"/>
        <v>0.92682926829268286</v>
      </c>
      <c r="CN146" s="17">
        <f>IFERROR('Tabela '!$AO146/'Tabela '!$AK146,"")</f>
        <v>1.3184584178498986E-2</v>
      </c>
      <c r="CO146" s="17">
        <f>IFERROR('Tabela '!$AP146/'Tabela '!$AL146,"")</f>
        <v>8.6260012322858896E-3</v>
      </c>
      <c r="CP146" s="17">
        <f>IFERROR('Tabela '!$CO146-'Tabela '!$CN146,"")</f>
        <v>-4.558582946213096E-3</v>
      </c>
      <c r="CQ146" s="17">
        <f t="shared" si="110"/>
        <v>0.92682926829268286</v>
      </c>
      <c r="CR146" s="17">
        <f>IFERROR('Tabela '!$AQ146/'Tabela '!$AK146,"")</f>
        <v>2.8397565922920892E-2</v>
      </c>
      <c r="CS146" s="17">
        <f>IFERROR('Tabela '!$AR146/'Tabela '!$AL146,"")</f>
        <v>4.004929143561306E-2</v>
      </c>
      <c r="CT146" s="17">
        <f>IFERROR('Tabela '!$CS146-'Tabela '!$CR146,"")</f>
        <v>1.1651725512692168E-2</v>
      </c>
      <c r="CU146" s="17">
        <f t="shared" si="111"/>
        <v>1.3214285714285716</v>
      </c>
      <c r="CV146" s="21">
        <f>IFERROR('Tabela '!$AS146/'Tabela '!$K146,"")</f>
        <v>15.71436562989483</v>
      </c>
      <c r="CW146" s="21">
        <f>IFERROR('Tabela '!$AV146/'Tabela '!$J146,"")</f>
        <v>48.22827250029723</v>
      </c>
      <c r="CX146" s="17">
        <f>IFERROR('Tabela '!$AV146/'Tabela '!$AS146-1,"")</f>
        <v>1.888099391264106</v>
      </c>
      <c r="CY146" s="20">
        <f>IFERROR('Tabela '!$CW146/'Tabela '!$CV146-1,"")</f>
        <v>2.0690562785778837</v>
      </c>
      <c r="CZ146" s="17">
        <f>IFERROR('Tabela '!$AU146/'Tabela '!$AT146,"")</f>
        <v>5.0383767763507864E-2</v>
      </c>
      <c r="DA146" s="17">
        <f t="shared" si="112"/>
        <v>3.7011556778607957E-2</v>
      </c>
      <c r="DB146" s="17">
        <f t="shared" si="113"/>
        <v>-1.3372210984899907E-2</v>
      </c>
      <c r="DC146" s="22">
        <f t="shared" si="114"/>
        <v>122.77777777777777</v>
      </c>
      <c r="DD146" s="22">
        <f t="shared" si="115"/>
        <v>149.24731182795699</v>
      </c>
      <c r="DE146" s="17">
        <f t="shared" si="116"/>
        <v>0.21558896511458192</v>
      </c>
      <c r="DH146" s="23"/>
      <c r="DQ146" s="23"/>
      <c r="DR146" s="23"/>
      <c r="DU146" s="23"/>
      <c r="DV146" s="23"/>
      <c r="DX146" s="23"/>
      <c r="EA146" s="23"/>
      <c r="EB146" s="23"/>
    </row>
    <row r="147" spans="1:132" ht="13.8" x14ac:dyDescent="0.25">
      <c r="A147" s="24" t="s">
        <v>133</v>
      </c>
      <c r="B147" s="24">
        <v>43</v>
      </c>
      <c r="C147" s="24">
        <v>4306957</v>
      </c>
      <c r="D147" s="24">
        <v>430695</v>
      </c>
      <c r="E147" s="55" t="s">
        <v>728</v>
      </c>
      <c r="F147" s="55" t="s">
        <v>762</v>
      </c>
      <c r="G147" s="55" t="s">
        <v>763</v>
      </c>
      <c r="H147" s="25" t="s">
        <v>269</v>
      </c>
      <c r="I147" s="26">
        <v>120.068</v>
      </c>
      <c r="J147" s="27">
        <v>2758</v>
      </c>
      <c r="K147" s="26">
        <v>3080</v>
      </c>
      <c r="L147" s="26">
        <v>154</v>
      </c>
      <c r="M147" s="26">
        <v>4</v>
      </c>
      <c r="N147" s="26">
        <v>852</v>
      </c>
      <c r="O147" s="26">
        <v>1014</v>
      </c>
      <c r="P147" s="26">
        <v>1924</v>
      </c>
      <c r="Q147" s="28">
        <v>705</v>
      </c>
      <c r="R147" s="28">
        <v>91</v>
      </c>
      <c r="S147" s="28">
        <v>2911958</v>
      </c>
      <c r="T147" s="26">
        <v>2696</v>
      </c>
      <c r="U147" s="29">
        <v>2130</v>
      </c>
      <c r="V147" s="28">
        <v>616</v>
      </c>
      <c r="W147" s="28">
        <v>346</v>
      </c>
      <c r="X147" s="28">
        <v>102</v>
      </c>
      <c r="Y147" s="28">
        <v>613</v>
      </c>
      <c r="Z147" s="28">
        <v>715</v>
      </c>
      <c r="AA147" s="26">
        <v>1556</v>
      </c>
      <c r="AB147" s="28">
        <v>104</v>
      </c>
      <c r="AC147" s="28">
        <v>1</v>
      </c>
      <c r="AD147" s="28">
        <v>1051</v>
      </c>
      <c r="AE147" s="28">
        <v>25</v>
      </c>
      <c r="AF147" s="28">
        <v>3</v>
      </c>
      <c r="AG147" s="30">
        <v>0.91691394658753711</v>
      </c>
      <c r="AH147" s="28">
        <v>504</v>
      </c>
      <c r="AI147" s="28">
        <v>117</v>
      </c>
      <c r="AJ147" s="26">
        <v>1920</v>
      </c>
      <c r="AK147" s="26">
        <v>398</v>
      </c>
      <c r="AL147" s="26">
        <v>408</v>
      </c>
      <c r="AM147" s="26">
        <v>32</v>
      </c>
      <c r="AN147" s="26">
        <v>69</v>
      </c>
      <c r="AO147" s="26">
        <v>6</v>
      </c>
      <c r="AP147" s="26">
        <v>3</v>
      </c>
      <c r="AQ147" s="26">
        <v>26</v>
      </c>
      <c r="AR147" s="26">
        <v>66</v>
      </c>
      <c r="AS147" s="26">
        <v>308157</v>
      </c>
      <c r="AT147" s="26">
        <v>306123</v>
      </c>
      <c r="AU147" s="26">
        <v>270282</v>
      </c>
      <c r="AV147" s="26">
        <v>193270</v>
      </c>
      <c r="AW147" s="26">
        <v>187379</v>
      </c>
      <c r="AX147" s="26">
        <v>114579</v>
      </c>
      <c r="AY147" s="31">
        <f>'Tabela '!$L147/'Tabela '!$J147</f>
        <v>5.5837563451776651E-2</v>
      </c>
      <c r="AZ147" s="31">
        <f>'Tabela '!$M147/'Tabela '!$J147</f>
        <v>1.4503263234227702E-3</v>
      </c>
      <c r="BA147" s="31">
        <f t="shared" si="78"/>
        <v>2.5974025974025976E-2</v>
      </c>
      <c r="BB147" s="31">
        <f t="shared" si="79"/>
        <v>0.44282744282744285</v>
      </c>
      <c r="BC147" s="31">
        <f t="shared" si="80"/>
        <v>0.52702702702702697</v>
      </c>
      <c r="BD147" s="31">
        <f>'Tabela '!$BC147-'Tabela '!$BB147</f>
        <v>8.4199584199584121E-2</v>
      </c>
      <c r="BE147" s="31">
        <f t="shared" si="81"/>
        <v>0.30891950688905001</v>
      </c>
      <c r="BF147" s="31">
        <f t="shared" si="82"/>
        <v>0.36765772298767224</v>
      </c>
      <c r="BG147" s="31">
        <f t="shared" si="83"/>
        <v>0.25562001450326322</v>
      </c>
      <c r="BH147" s="29">
        <f t="shared" si="84"/>
        <v>4130.4368794326238</v>
      </c>
      <c r="BI147" s="32">
        <f t="shared" si="85"/>
        <v>1055.8223350253807</v>
      </c>
      <c r="BJ147" s="30">
        <f t="shared" si="86"/>
        <v>1.5066787395871062E-2</v>
      </c>
      <c r="BK147" s="30">
        <f t="shared" si="87"/>
        <v>0.12907801418439716</v>
      </c>
      <c r="BL147" s="31">
        <f>IFERROR('Tabela '!$J147/'Tabela '!$K147-1,"")</f>
        <v>-0.1045454545454545</v>
      </c>
      <c r="BM147" s="30">
        <f t="shared" si="88"/>
        <v>0.69155844155844159</v>
      </c>
      <c r="BN147" s="33">
        <f>IFERROR('Tabela '!$J147/'Tabela '!$I147,"")</f>
        <v>22.970316820468401</v>
      </c>
      <c r="BO147" s="31">
        <f t="shared" si="89"/>
        <v>8.308605341246289E-2</v>
      </c>
      <c r="BP147" s="31">
        <f t="shared" si="90"/>
        <v>0.18694362017804153</v>
      </c>
      <c r="BQ147" s="31">
        <f t="shared" si="91"/>
        <v>4.3397626112759644E-2</v>
      </c>
      <c r="BR147" s="30">
        <v>0.45369999999999999</v>
      </c>
      <c r="BS147" s="31">
        <f t="shared" si="92"/>
        <v>3.857566765578635E-2</v>
      </c>
      <c r="BT147" s="31">
        <f t="shared" si="93"/>
        <v>3.70919881305638E-4</v>
      </c>
      <c r="BU147" s="31">
        <f t="shared" si="94"/>
        <v>2.3786869647954328E-2</v>
      </c>
      <c r="BV147" s="31">
        <f t="shared" si="95"/>
        <v>2.8544243577545195E-3</v>
      </c>
      <c r="BW147" s="31">
        <f t="shared" si="96"/>
        <v>0.11233766233766233</v>
      </c>
      <c r="BX147" s="31">
        <f t="shared" si="97"/>
        <v>3.3116883116883114E-2</v>
      </c>
      <c r="BY147" s="31">
        <f t="shared" si="98"/>
        <v>0.19902597402597402</v>
      </c>
      <c r="BZ147" s="31">
        <f t="shared" si="99"/>
        <v>0.23214285714285715</v>
      </c>
      <c r="CA147" s="31">
        <f>IFERROR('Tabela '!$V147/'Tabela '!$K147,"")</f>
        <v>0.2</v>
      </c>
      <c r="CB147" s="31">
        <f t="shared" si="100"/>
        <v>0.5051948051948052</v>
      </c>
      <c r="CC147" s="34">
        <f>IFERROR('Tabela '!$AJ147/'Tabela '!$K147,"")</f>
        <v>0.62337662337662336</v>
      </c>
      <c r="CD147" s="35">
        <f>IFERROR('Tabela '!$AJ147/'Tabela '!$AK147,"")</f>
        <v>4.8241206030150749</v>
      </c>
      <c r="CE147" s="34">
        <f t="shared" si="101"/>
        <v>0.79270833333333335</v>
      </c>
      <c r="CF147" s="31">
        <f t="shared" si="102"/>
        <v>0.12922077922077921</v>
      </c>
      <c r="CG147" s="31">
        <f t="shared" si="103"/>
        <v>0.14793328498912256</v>
      </c>
      <c r="CH147" s="31">
        <f t="shared" si="104"/>
        <v>2.5125628140703515E-2</v>
      </c>
      <c r="CI147" s="31">
        <f t="shared" si="105"/>
        <v>1.8712505768343352E-2</v>
      </c>
      <c r="CJ147" s="30">
        <f t="shared" si="106"/>
        <v>8.0402010050251257E-2</v>
      </c>
      <c r="CK147" s="30">
        <f t="shared" si="107"/>
        <v>0.16911764705882354</v>
      </c>
      <c r="CL147" s="30">
        <f t="shared" si="108"/>
        <v>8.8715637008572282E-2</v>
      </c>
      <c r="CM147" s="30">
        <f t="shared" si="109"/>
        <v>1.15625</v>
      </c>
      <c r="CN147" s="30">
        <f>IFERROR('Tabela '!$AO147/'Tabela '!$AK147,"")</f>
        <v>1.507537688442211E-2</v>
      </c>
      <c r="CO147" s="30">
        <f>IFERROR('Tabela '!$AP147/'Tabela '!$AL147,"")</f>
        <v>7.3529411764705881E-3</v>
      </c>
      <c r="CP147" s="30">
        <f>IFERROR('Tabela '!$CO147-'Tabela '!$CN147,"")</f>
        <v>-7.7224357079515218E-3</v>
      </c>
      <c r="CQ147" s="30">
        <f t="shared" si="110"/>
        <v>1.15625</v>
      </c>
      <c r="CR147" s="30">
        <f>IFERROR('Tabela '!$AQ147/'Tabela '!$AK147,"")</f>
        <v>6.5326633165829151E-2</v>
      </c>
      <c r="CS147" s="30">
        <f>IFERROR('Tabela '!$AR147/'Tabela '!$AL147,"")</f>
        <v>0.16176470588235295</v>
      </c>
      <c r="CT147" s="30">
        <f>IFERROR('Tabela '!$CS147-'Tabela '!$CR147,"")</f>
        <v>9.6438072716523798E-2</v>
      </c>
      <c r="CU147" s="30">
        <f t="shared" si="111"/>
        <v>1.5384615384615383</v>
      </c>
      <c r="CV147" s="35">
        <f>IFERROR('Tabela '!$AS147/'Tabela '!$K147,"")</f>
        <v>100.05097402597403</v>
      </c>
      <c r="CW147" s="35">
        <f>IFERROR('Tabela '!$AV147/'Tabela '!$J147,"")</f>
        <v>70.076142131979694</v>
      </c>
      <c r="CX147" s="30">
        <f>IFERROR('Tabela '!$AV147/'Tabela '!$AS147-1,"")</f>
        <v>-0.37281969904951051</v>
      </c>
      <c r="CY147" s="34">
        <f>IFERROR('Tabela '!$CW147/'Tabela '!$CV147-1,"")</f>
        <v>-0.29959560299945331</v>
      </c>
      <c r="CZ147" s="30">
        <f>IFERROR('Tabela '!$AU147/'Tabela '!$AT147,"")</f>
        <v>0.88291961074470071</v>
      </c>
      <c r="DA147" s="30">
        <f t="shared" si="112"/>
        <v>0.61148261011105831</v>
      </c>
      <c r="DB147" s="30">
        <f t="shared" si="113"/>
        <v>-0.2714370006336424</v>
      </c>
      <c r="DC147" s="36">
        <f t="shared" si="114"/>
        <v>7112.6842105263158</v>
      </c>
      <c r="DD147" s="36">
        <f t="shared" si="115"/>
        <v>1591.375</v>
      </c>
      <c r="DE147" s="30">
        <f t="shared" si="116"/>
        <v>-0.77626238521248181</v>
      </c>
      <c r="DH147" s="23"/>
      <c r="DQ147" s="23"/>
      <c r="DR147" s="23"/>
      <c r="DU147" s="23"/>
      <c r="DV147" s="23"/>
      <c r="DX147" s="23"/>
      <c r="EA147" s="23"/>
      <c r="EB147" s="23"/>
    </row>
    <row r="148" spans="1:132" ht="13.8" x14ac:dyDescent="0.25">
      <c r="A148" s="11" t="s">
        <v>133</v>
      </c>
      <c r="B148" s="11">
        <v>43</v>
      </c>
      <c r="C148" s="11">
        <v>4306973</v>
      </c>
      <c r="D148" s="11">
        <v>430697</v>
      </c>
      <c r="E148" s="54" t="s">
        <v>728</v>
      </c>
      <c r="F148" s="54" t="s">
        <v>762</v>
      </c>
      <c r="G148" s="54" t="s">
        <v>763</v>
      </c>
      <c r="H148" s="12" t="s">
        <v>270</v>
      </c>
      <c r="I148" s="13">
        <v>153.12200000000001</v>
      </c>
      <c r="J148" s="14">
        <v>2982</v>
      </c>
      <c r="K148" s="13">
        <v>2970</v>
      </c>
      <c r="L148" s="13">
        <v>223</v>
      </c>
      <c r="M148" s="13">
        <v>1</v>
      </c>
      <c r="N148" s="13">
        <v>1009</v>
      </c>
      <c r="O148" s="13">
        <v>1149</v>
      </c>
      <c r="P148" s="13">
        <v>1914</v>
      </c>
      <c r="Q148" s="15">
        <v>841</v>
      </c>
      <c r="R148" s="15">
        <v>145</v>
      </c>
      <c r="S148" s="15">
        <v>3714707</v>
      </c>
      <c r="T148" s="13">
        <v>2582</v>
      </c>
      <c r="U148" s="16">
        <v>1958</v>
      </c>
      <c r="V148" s="15">
        <v>736</v>
      </c>
      <c r="W148" s="15">
        <v>606</v>
      </c>
      <c r="X148" s="15">
        <v>67</v>
      </c>
      <c r="Y148" s="15">
        <v>519</v>
      </c>
      <c r="Z148" s="15">
        <v>586</v>
      </c>
      <c r="AA148" s="13">
        <v>1490</v>
      </c>
      <c r="AB148" s="15">
        <v>77</v>
      </c>
      <c r="AC148" s="15">
        <v>1</v>
      </c>
      <c r="AD148" s="15">
        <v>935</v>
      </c>
      <c r="AE148" s="15">
        <v>18</v>
      </c>
      <c r="AF148" s="15">
        <v>5</v>
      </c>
      <c r="AG148" s="17">
        <v>0.93725793958171955</v>
      </c>
      <c r="AH148" s="15">
        <v>655</v>
      </c>
      <c r="AI148" s="15">
        <v>108</v>
      </c>
      <c r="AJ148" s="13">
        <v>1777</v>
      </c>
      <c r="AK148" s="13">
        <v>370</v>
      </c>
      <c r="AL148" s="13">
        <v>357</v>
      </c>
      <c r="AM148" s="13">
        <v>91</v>
      </c>
      <c r="AN148" s="13">
        <v>37</v>
      </c>
      <c r="AO148" s="13">
        <v>0</v>
      </c>
      <c r="AP148" s="13">
        <v>0</v>
      </c>
      <c r="AQ148" s="13">
        <v>91</v>
      </c>
      <c r="AR148" s="13">
        <v>37</v>
      </c>
      <c r="AS148" s="13">
        <v>46476</v>
      </c>
      <c r="AT148" s="13">
        <v>44749</v>
      </c>
      <c r="AU148" s="13">
        <v>2927</v>
      </c>
      <c r="AV148" s="13">
        <v>110388</v>
      </c>
      <c r="AW148" s="13">
        <v>103911</v>
      </c>
      <c r="AX148" s="13">
        <v>9066</v>
      </c>
      <c r="AY148" s="18">
        <f>'Tabela '!$L148/'Tabela '!$J148</f>
        <v>7.4782025486250833E-2</v>
      </c>
      <c r="AZ148" s="18">
        <f>'Tabela '!$M148/'Tabela '!$J148</f>
        <v>3.3534540576794097E-4</v>
      </c>
      <c r="BA148" s="18">
        <f t="shared" si="78"/>
        <v>4.4843049327354259E-3</v>
      </c>
      <c r="BB148" s="18">
        <f t="shared" si="79"/>
        <v>0.52716823406478575</v>
      </c>
      <c r="BC148" s="18">
        <f t="shared" si="80"/>
        <v>0.60031347962382442</v>
      </c>
      <c r="BD148" s="18">
        <f>'Tabela '!$BC148-'Tabela '!$BB148</f>
        <v>7.3145245559038674E-2</v>
      </c>
      <c r="BE148" s="18">
        <f t="shared" si="81"/>
        <v>0.33836351441985246</v>
      </c>
      <c r="BF148" s="18">
        <f t="shared" si="82"/>
        <v>0.38531187122736421</v>
      </c>
      <c r="BG148" s="18">
        <f t="shared" si="83"/>
        <v>0.28202548625083834</v>
      </c>
      <c r="BH148" s="16">
        <f t="shared" si="84"/>
        <v>4417.0118906064208</v>
      </c>
      <c r="BI148" s="37">
        <f t="shared" si="85"/>
        <v>1245.7099262240108</v>
      </c>
      <c r="BJ148" s="17">
        <f t="shared" si="86"/>
        <v>3.3651366090517082E-2</v>
      </c>
      <c r="BK148" s="17">
        <f t="shared" si="87"/>
        <v>0.17241379310344829</v>
      </c>
      <c r="BL148" s="18">
        <f>IFERROR('Tabela '!$J148/'Tabela '!$K148-1,"")</f>
        <v>4.0404040404040664E-3</v>
      </c>
      <c r="BM148" s="17">
        <f t="shared" si="88"/>
        <v>0.65925925925925921</v>
      </c>
      <c r="BN148" s="19">
        <f>IFERROR('Tabela '!$J148/'Tabela '!$I148,"")</f>
        <v>19.474667258787107</v>
      </c>
      <c r="BO148" s="18">
        <f t="shared" si="89"/>
        <v>6.2742060418280454E-2</v>
      </c>
      <c r="BP148" s="18">
        <f t="shared" si="90"/>
        <v>0.25367931835786212</v>
      </c>
      <c r="BQ148" s="18">
        <f t="shared" si="91"/>
        <v>4.1828040278853604E-2</v>
      </c>
      <c r="BR148" s="17">
        <v>0.47339999999999999</v>
      </c>
      <c r="BS148" s="18">
        <f t="shared" si="92"/>
        <v>2.9821843532145623E-2</v>
      </c>
      <c r="BT148" s="18">
        <f t="shared" si="93"/>
        <v>3.8729666924864449E-4</v>
      </c>
      <c r="BU148" s="18">
        <f t="shared" si="94"/>
        <v>1.9251336898395723E-2</v>
      </c>
      <c r="BV148" s="18">
        <f t="shared" si="95"/>
        <v>5.3475935828877002E-3</v>
      </c>
      <c r="BW148" s="18">
        <f t="shared" si="96"/>
        <v>0.20404040404040405</v>
      </c>
      <c r="BX148" s="18">
        <f t="shared" si="97"/>
        <v>2.255892255892256E-2</v>
      </c>
      <c r="BY148" s="18">
        <f t="shared" si="98"/>
        <v>0.17474747474747473</v>
      </c>
      <c r="BZ148" s="18">
        <f t="shared" si="99"/>
        <v>0.19730639730639729</v>
      </c>
      <c r="CA148" s="18">
        <f>IFERROR('Tabela '!$V148/'Tabela '!$K148,"")</f>
        <v>0.24781144781144782</v>
      </c>
      <c r="CB148" s="18">
        <f t="shared" si="100"/>
        <v>0.50168350168350173</v>
      </c>
      <c r="CC148" s="20">
        <f>IFERROR('Tabela '!$AJ148/'Tabela '!$K148,"")</f>
        <v>0.59831649831649836</v>
      </c>
      <c r="CD148" s="21">
        <f>IFERROR('Tabela '!$AJ148/'Tabela '!$AK148,"")</f>
        <v>4.8027027027027023</v>
      </c>
      <c r="CE148" s="20">
        <f t="shared" si="101"/>
        <v>0.79178390545863819</v>
      </c>
      <c r="CF148" s="18">
        <f t="shared" si="102"/>
        <v>0.12457912457912458</v>
      </c>
      <c r="CG148" s="18">
        <f t="shared" si="103"/>
        <v>0.11971830985915492</v>
      </c>
      <c r="CH148" s="18">
        <f t="shared" si="104"/>
        <v>-3.5135135135135109E-2</v>
      </c>
      <c r="CI148" s="18">
        <f t="shared" si="105"/>
        <v>-4.8608147199696583E-3</v>
      </c>
      <c r="CJ148" s="17">
        <f t="shared" si="106"/>
        <v>0.24594594594594596</v>
      </c>
      <c r="CK148" s="17">
        <f t="shared" si="107"/>
        <v>0.10364145658263306</v>
      </c>
      <c r="CL148" s="17">
        <f t="shared" si="108"/>
        <v>-0.14230448936331291</v>
      </c>
      <c r="CM148" s="17">
        <f t="shared" si="109"/>
        <v>-0.59340659340659341</v>
      </c>
      <c r="CN148" s="17">
        <f>IFERROR('Tabela '!$AO148/'Tabela '!$AK148,"")</f>
        <v>0</v>
      </c>
      <c r="CO148" s="17">
        <f>IFERROR('Tabela '!$AP148/'Tabela '!$AL148,"")</f>
        <v>0</v>
      </c>
      <c r="CP148" s="17">
        <f>IFERROR('Tabela '!$CO148-'Tabela '!$CN148,"")</f>
        <v>0</v>
      </c>
      <c r="CQ148" s="17">
        <f t="shared" si="110"/>
        <v>-0.59340659340659341</v>
      </c>
      <c r="CR148" s="17">
        <f>IFERROR('Tabela '!$AQ148/'Tabela '!$AK148,"")</f>
        <v>0.24594594594594596</v>
      </c>
      <c r="CS148" s="17">
        <f>IFERROR('Tabela '!$AR148/'Tabela '!$AL148,"")</f>
        <v>0.10364145658263306</v>
      </c>
      <c r="CT148" s="17">
        <f>IFERROR('Tabela '!$CS148-'Tabela '!$CR148,"")</f>
        <v>-0.14230448936331291</v>
      </c>
      <c r="CU148" s="17">
        <f t="shared" si="111"/>
        <v>-0.59340659340659341</v>
      </c>
      <c r="CV148" s="21">
        <f>IFERROR('Tabela '!$AS148/'Tabela '!$K148,"")</f>
        <v>15.648484848484848</v>
      </c>
      <c r="CW148" s="21">
        <f>IFERROR('Tabela '!$AV148/'Tabela '!$J148,"")</f>
        <v>37.018108651911469</v>
      </c>
      <c r="CX148" s="17">
        <f>IFERROR('Tabela '!$AV148/'Tabela '!$AS148-1,"")</f>
        <v>1.3751613736121868</v>
      </c>
      <c r="CY148" s="20">
        <f>IFERROR('Tabela '!$CW148/'Tabela '!$CV148-1,"")</f>
        <v>1.3656033801570069</v>
      </c>
      <c r="CZ148" s="17">
        <f>IFERROR('Tabela '!$AU148/'Tabela '!$AT148,"")</f>
        <v>6.5409282889003106E-2</v>
      </c>
      <c r="DA148" s="17">
        <f t="shared" si="112"/>
        <v>8.7247740855154896E-2</v>
      </c>
      <c r="DB148" s="17">
        <f t="shared" si="113"/>
        <v>2.1838457966151789E-2</v>
      </c>
      <c r="DC148" s="22">
        <f t="shared" si="114"/>
        <v>32.164835164835168</v>
      </c>
      <c r="DD148" s="22">
        <f t="shared" si="115"/>
        <v>245.02702702702703</v>
      </c>
      <c r="DE148" s="17">
        <f t="shared" si="116"/>
        <v>6.6178542738160084</v>
      </c>
      <c r="DH148" s="23"/>
      <c r="DQ148" s="23"/>
      <c r="DR148" s="23"/>
      <c r="DU148" s="23"/>
      <c r="DV148" s="23"/>
      <c r="DX148" s="23"/>
      <c r="EA148" s="23"/>
      <c r="EB148" s="23"/>
    </row>
    <row r="149" spans="1:132" ht="13.8" x14ac:dyDescent="0.25">
      <c r="A149" s="24" t="s">
        <v>133</v>
      </c>
      <c r="B149" s="24">
        <v>43</v>
      </c>
      <c r="C149" s="24">
        <v>4307005</v>
      </c>
      <c r="D149" s="24">
        <v>430700</v>
      </c>
      <c r="E149" s="55" t="s">
        <v>728</v>
      </c>
      <c r="F149" s="55" t="s">
        <v>762</v>
      </c>
      <c r="G149" s="55" t="s">
        <v>763</v>
      </c>
      <c r="H149" s="25" t="s">
        <v>271</v>
      </c>
      <c r="I149" s="26">
        <v>430.66800000000001</v>
      </c>
      <c r="J149" s="27">
        <v>106633</v>
      </c>
      <c r="K149" s="26">
        <v>96087</v>
      </c>
      <c r="L149" s="26">
        <v>10628</v>
      </c>
      <c r="M149" s="26">
        <v>143</v>
      </c>
      <c r="N149" s="26">
        <v>37506</v>
      </c>
      <c r="O149" s="26">
        <v>42360</v>
      </c>
      <c r="P149" s="26">
        <v>58887</v>
      </c>
      <c r="Q149" s="28">
        <v>21246</v>
      </c>
      <c r="R149" s="28">
        <v>3069</v>
      </c>
      <c r="S149" s="28">
        <v>89813262</v>
      </c>
      <c r="T149" s="26">
        <v>84637</v>
      </c>
      <c r="U149" s="29">
        <v>90552</v>
      </c>
      <c r="V149" s="28">
        <v>28889</v>
      </c>
      <c r="W149" s="28">
        <v>13857</v>
      </c>
      <c r="X149" s="28">
        <v>2165</v>
      </c>
      <c r="Y149" s="28">
        <v>11827</v>
      </c>
      <c r="Z149" s="28">
        <v>13992</v>
      </c>
      <c r="AA149" s="26">
        <v>46224</v>
      </c>
      <c r="AB149" s="28">
        <v>471</v>
      </c>
      <c r="AC149" s="28">
        <v>86</v>
      </c>
      <c r="AD149" s="28">
        <v>33114</v>
      </c>
      <c r="AE149" s="28">
        <v>88</v>
      </c>
      <c r="AF149" s="28">
        <v>425</v>
      </c>
      <c r="AG149" s="30">
        <v>0.96917423821732807</v>
      </c>
      <c r="AH149" s="28">
        <v>16325</v>
      </c>
      <c r="AI149" s="28">
        <v>9294</v>
      </c>
      <c r="AJ149" s="26">
        <v>63568</v>
      </c>
      <c r="AK149" s="26">
        <v>38443</v>
      </c>
      <c r="AL149" s="26">
        <v>36931</v>
      </c>
      <c r="AM149" s="26">
        <v>17233</v>
      </c>
      <c r="AN149" s="26">
        <v>14905</v>
      </c>
      <c r="AO149" s="26">
        <v>4190</v>
      </c>
      <c r="AP149" s="26">
        <v>2602</v>
      </c>
      <c r="AQ149" s="26">
        <v>13043</v>
      </c>
      <c r="AR149" s="26">
        <v>12303</v>
      </c>
      <c r="AS149" s="26">
        <v>2397415</v>
      </c>
      <c r="AT149" s="26">
        <v>2081164</v>
      </c>
      <c r="AU149" s="26">
        <v>738631</v>
      </c>
      <c r="AV149" s="26">
        <v>4946250</v>
      </c>
      <c r="AW149" s="26">
        <v>4272388</v>
      </c>
      <c r="AX149" s="26">
        <v>1339485</v>
      </c>
      <c r="AY149" s="31">
        <f>'Tabela '!$L149/'Tabela '!$J149</f>
        <v>9.9668958014873438E-2</v>
      </c>
      <c r="AZ149" s="31">
        <f>'Tabela '!$M149/'Tabela '!$J149</f>
        <v>1.3410482683597011E-3</v>
      </c>
      <c r="BA149" s="31">
        <f t="shared" si="78"/>
        <v>1.3455024463680843E-2</v>
      </c>
      <c r="BB149" s="31">
        <f t="shared" si="79"/>
        <v>0.63691476896428756</v>
      </c>
      <c r="BC149" s="31">
        <f t="shared" si="80"/>
        <v>0.71934382800957763</v>
      </c>
      <c r="BD149" s="31">
        <f>'Tabela '!$BC149-'Tabela '!$BB149</f>
        <v>8.2429059045290076E-2</v>
      </c>
      <c r="BE149" s="31">
        <f t="shared" si="81"/>
        <v>0.35172976470698564</v>
      </c>
      <c r="BF149" s="31">
        <f t="shared" si="82"/>
        <v>0.3972503821518667</v>
      </c>
      <c r="BG149" s="31">
        <f t="shared" si="83"/>
        <v>0.19924413643056091</v>
      </c>
      <c r="BH149" s="29">
        <f t="shared" si="84"/>
        <v>4227.3021745269698</v>
      </c>
      <c r="BI149" s="32">
        <f t="shared" si="85"/>
        <v>842.26517119465836</v>
      </c>
      <c r="BJ149" s="30">
        <f t="shared" si="86"/>
        <v>1.8157849279757391E-2</v>
      </c>
      <c r="BK149" s="30">
        <f t="shared" si="87"/>
        <v>0.14445072013555493</v>
      </c>
      <c r="BL149" s="31">
        <f>IFERROR('Tabela '!$J149/'Tabela '!$K149-1,"")</f>
        <v>0.10975470146846078</v>
      </c>
      <c r="BM149" s="30">
        <f t="shared" si="88"/>
        <v>0.94239595366698925</v>
      </c>
      <c r="BN149" s="33">
        <f>IFERROR('Tabela '!$J149/'Tabela '!$I149,"")</f>
        <v>247.59907864062339</v>
      </c>
      <c r="BO149" s="31">
        <f t="shared" si="89"/>
        <v>3.0825761782671934E-2</v>
      </c>
      <c r="BP149" s="31">
        <f t="shared" si="90"/>
        <v>0.19288254545884187</v>
      </c>
      <c r="BQ149" s="31">
        <f t="shared" si="91"/>
        <v>0.10981013032125429</v>
      </c>
      <c r="BR149" s="30">
        <v>0.4869</v>
      </c>
      <c r="BS149" s="31">
        <f t="shared" si="92"/>
        <v>5.5649420466226352E-3</v>
      </c>
      <c r="BT149" s="31">
        <f t="shared" si="93"/>
        <v>1.0161040679608209E-3</v>
      </c>
      <c r="BU149" s="31">
        <f t="shared" si="94"/>
        <v>2.6574862595880894E-3</v>
      </c>
      <c r="BV149" s="31">
        <f t="shared" si="95"/>
        <v>1.2834450685510659E-2</v>
      </c>
      <c r="BW149" s="31">
        <f t="shared" si="96"/>
        <v>0.14421305691716882</v>
      </c>
      <c r="BX149" s="31">
        <f t="shared" si="97"/>
        <v>2.2531664012821712E-2</v>
      </c>
      <c r="BY149" s="31">
        <f t="shared" si="98"/>
        <v>0.12308636964417663</v>
      </c>
      <c r="BZ149" s="31">
        <f t="shared" si="99"/>
        <v>0.14561803365699835</v>
      </c>
      <c r="CA149" s="31">
        <f>IFERROR('Tabela '!$V149/'Tabela '!$K149,"")</f>
        <v>0.30065461508840946</v>
      </c>
      <c r="CB149" s="31">
        <f t="shared" si="100"/>
        <v>0.4810640357176309</v>
      </c>
      <c r="CC149" s="34">
        <f>IFERROR('Tabela '!$AJ149/'Tabela '!$K149,"")</f>
        <v>0.66156712146284091</v>
      </c>
      <c r="CD149" s="35">
        <f>IFERROR('Tabela '!$AJ149/'Tabela '!$AK149,"")</f>
        <v>1.6535650183388393</v>
      </c>
      <c r="CE149" s="34">
        <f t="shared" si="101"/>
        <v>0.39524603574125344</v>
      </c>
      <c r="CF149" s="31">
        <f t="shared" si="102"/>
        <v>0.40008533932790075</v>
      </c>
      <c r="CG149" s="31">
        <f t="shared" si="103"/>
        <v>0.34633743775379106</v>
      </c>
      <c r="CH149" s="31">
        <f t="shared" si="104"/>
        <v>-3.9330957521525378E-2</v>
      </c>
      <c r="CI149" s="31">
        <f t="shared" si="105"/>
        <v>-5.3747901574109691E-2</v>
      </c>
      <c r="CJ149" s="30">
        <f t="shared" si="106"/>
        <v>0.4482740681008246</v>
      </c>
      <c r="CK149" s="30">
        <f t="shared" si="107"/>
        <v>0.40359047954293137</v>
      </c>
      <c r="CL149" s="30">
        <f t="shared" si="108"/>
        <v>-4.4683588557893228E-2</v>
      </c>
      <c r="CM149" s="30">
        <f t="shared" si="109"/>
        <v>-0.13508965357163583</v>
      </c>
      <c r="CN149" s="30">
        <f>IFERROR('Tabela '!$AO149/'Tabela '!$AK149,"")</f>
        <v>0.10899253440158156</v>
      </c>
      <c r="CO149" s="30">
        <f>IFERROR('Tabela '!$AP149/'Tabela '!$AL149,"")</f>
        <v>7.0455714711218212E-2</v>
      </c>
      <c r="CP149" s="30">
        <f>IFERROR('Tabela '!$CO149-'Tabela '!$CN149,"")</f>
        <v>-3.853681969036335E-2</v>
      </c>
      <c r="CQ149" s="30">
        <f t="shared" si="110"/>
        <v>-0.13508965357163583</v>
      </c>
      <c r="CR149" s="30">
        <f>IFERROR('Tabela '!$AQ149/'Tabela '!$AK149,"")</f>
        <v>0.33928153369924302</v>
      </c>
      <c r="CS149" s="30">
        <f>IFERROR('Tabela '!$AR149/'Tabela '!$AL149,"")</f>
        <v>0.33313476483171317</v>
      </c>
      <c r="CT149" s="30">
        <f>IFERROR('Tabela '!$CS149-'Tabela '!$CR149,"")</f>
        <v>-6.1467688675298504E-3</v>
      </c>
      <c r="CU149" s="30">
        <f t="shared" si="111"/>
        <v>-5.6735413631833209E-2</v>
      </c>
      <c r="CV149" s="35">
        <f>IFERROR('Tabela '!$AS149/'Tabela '!$K149,"")</f>
        <v>24.950461560877123</v>
      </c>
      <c r="CW149" s="35">
        <f>IFERROR('Tabela '!$AV149/'Tabela '!$J149,"")</f>
        <v>46.385734247371829</v>
      </c>
      <c r="CX149" s="30">
        <f>IFERROR('Tabela '!$AV149/'Tabela '!$AS149-1,"")</f>
        <v>1.0631596949214051</v>
      </c>
      <c r="CY149" s="34">
        <f>IFERROR('Tabela '!$CW149/'Tabela '!$CV149-1,"")</f>
        <v>0.8591132726821249</v>
      </c>
      <c r="CZ149" s="30">
        <f>IFERROR('Tabela '!$AU149/'Tabela '!$AT149,"")</f>
        <v>0.35491244322888538</v>
      </c>
      <c r="DA149" s="30">
        <f t="shared" si="112"/>
        <v>0.3135213842937486</v>
      </c>
      <c r="DB149" s="30">
        <f t="shared" si="113"/>
        <v>-4.1391058935136782E-2</v>
      </c>
      <c r="DC149" s="36">
        <f t="shared" si="114"/>
        <v>34.47841105354059</v>
      </c>
      <c r="DD149" s="36">
        <f t="shared" si="115"/>
        <v>76.511395441823268</v>
      </c>
      <c r="DE149" s="30">
        <f t="shared" si="116"/>
        <v>1.2191102520069963</v>
      </c>
      <c r="DH149" s="23"/>
      <c r="DQ149" s="23"/>
      <c r="DR149" s="23"/>
      <c r="DU149" s="23"/>
      <c r="DV149" s="23"/>
      <c r="DX149" s="23"/>
      <c r="EA149" s="23"/>
      <c r="EB149" s="23"/>
    </row>
    <row r="150" spans="1:132" ht="13.8" x14ac:dyDescent="0.25">
      <c r="A150" s="11" t="s">
        <v>133</v>
      </c>
      <c r="B150" s="11">
        <v>43</v>
      </c>
      <c r="C150" s="11">
        <v>4307054</v>
      </c>
      <c r="D150" s="11">
        <v>430705</v>
      </c>
      <c r="E150" s="54" t="s">
        <v>728</v>
      </c>
      <c r="F150" s="54" t="s">
        <v>729</v>
      </c>
      <c r="G150" s="54" t="s">
        <v>741</v>
      </c>
      <c r="H150" s="12" t="s">
        <v>272</v>
      </c>
      <c r="I150" s="13">
        <v>239.14699999999999</v>
      </c>
      <c r="J150" s="14">
        <v>3170</v>
      </c>
      <c r="K150" s="13">
        <v>3088</v>
      </c>
      <c r="L150" s="13">
        <v>148</v>
      </c>
      <c r="M150" s="13">
        <v>4</v>
      </c>
      <c r="N150" s="13">
        <v>1104</v>
      </c>
      <c r="O150" s="13">
        <v>1284</v>
      </c>
      <c r="P150" s="13">
        <v>2137</v>
      </c>
      <c r="Q150" s="15">
        <v>689</v>
      </c>
      <c r="R150" s="15">
        <v>69</v>
      </c>
      <c r="S150" s="15">
        <v>2824217</v>
      </c>
      <c r="T150" s="13">
        <v>2709</v>
      </c>
      <c r="U150" s="16">
        <v>1671</v>
      </c>
      <c r="V150" s="15">
        <v>745</v>
      </c>
      <c r="W150" s="15">
        <v>754</v>
      </c>
      <c r="X150" s="15">
        <v>13</v>
      </c>
      <c r="Y150" s="15">
        <v>227</v>
      </c>
      <c r="Z150" s="15">
        <v>240</v>
      </c>
      <c r="AA150" s="13">
        <v>1562</v>
      </c>
      <c r="AB150" s="15">
        <v>26</v>
      </c>
      <c r="AC150" s="15" t="e">
        <v>#NULL!</v>
      </c>
      <c r="AD150" s="15">
        <v>1086</v>
      </c>
      <c r="AE150" s="15">
        <v>4</v>
      </c>
      <c r="AF150" s="15">
        <v>1</v>
      </c>
      <c r="AG150" s="17">
        <v>0.9424141749723145</v>
      </c>
      <c r="AH150" s="15">
        <v>395</v>
      </c>
      <c r="AI150" s="15">
        <v>107</v>
      </c>
      <c r="AJ150" s="13">
        <v>1941</v>
      </c>
      <c r="AK150" s="13">
        <v>455</v>
      </c>
      <c r="AL150" s="13">
        <v>574</v>
      </c>
      <c r="AM150" s="13">
        <v>48</v>
      </c>
      <c r="AN150" s="13">
        <v>58</v>
      </c>
      <c r="AO150" s="13">
        <v>14</v>
      </c>
      <c r="AP150" s="13">
        <v>4</v>
      </c>
      <c r="AQ150" s="13">
        <v>34</v>
      </c>
      <c r="AR150" s="13">
        <v>54</v>
      </c>
      <c r="AS150" s="13">
        <v>68798</v>
      </c>
      <c r="AT150" s="13">
        <v>65658</v>
      </c>
      <c r="AU150" s="13">
        <v>6400</v>
      </c>
      <c r="AV150" s="13">
        <v>144615</v>
      </c>
      <c r="AW150" s="13">
        <v>134791</v>
      </c>
      <c r="AX150" s="13">
        <v>11216</v>
      </c>
      <c r="AY150" s="18">
        <f>'Tabela '!$L150/'Tabela '!$J150</f>
        <v>4.6687697160883279E-2</v>
      </c>
      <c r="AZ150" s="18">
        <f>'Tabela '!$M150/'Tabela '!$J150</f>
        <v>1.2618296529968455E-3</v>
      </c>
      <c r="BA150" s="18">
        <f t="shared" si="78"/>
        <v>2.7027027027027029E-2</v>
      </c>
      <c r="BB150" s="18">
        <f t="shared" si="79"/>
        <v>0.51661207299953205</v>
      </c>
      <c r="BC150" s="18">
        <f t="shared" si="80"/>
        <v>0.60084230229293401</v>
      </c>
      <c r="BD150" s="18">
        <f>'Tabela '!$BC150-'Tabela '!$BB150</f>
        <v>8.4230229293401959E-2</v>
      </c>
      <c r="BE150" s="18">
        <f t="shared" si="81"/>
        <v>0.34826498422712932</v>
      </c>
      <c r="BF150" s="18">
        <f t="shared" si="82"/>
        <v>0.40504731861198739</v>
      </c>
      <c r="BG150" s="18">
        <f t="shared" si="83"/>
        <v>0.21735015772870661</v>
      </c>
      <c r="BH150" s="16">
        <f t="shared" si="84"/>
        <v>4099.0087082728596</v>
      </c>
      <c r="BI150" s="37">
        <f t="shared" si="85"/>
        <v>890.92018927444792</v>
      </c>
      <c r="BJ150" s="17">
        <f t="shared" si="86"/>
        <v>1.9529212045776716E-2</v>
      </c>
      <c r="BK150" s="17">
        <f t="shared" si="87"/>
        <v>0.10014513788098693</v>
      </c>
      <c r="BL150" s="18">
        <f>IFERROR('Tabela '!$J150/'Tabela '!$K150-1,"")</f>
        <v>2.6554404145077815E-2</v>
      </c>
      <c r="BM150" s="17">
        <f t="shared" si="88"/>
        <v>0.54112694300518138</v>
      </c>
      <c r="BN150" s="19">
        <f>IFERROR('Tabela '!$J150/'Tabela '!$I150,"")</f>
        <v>13.255445395509875</v>
      </c>
      <c r="BO150" s="18">
        <f t="shared" si="89"/>
        <v>5.75858250276855E-2</v>
      </c>
      <c r="BP150" s="18">
        <f t="shared" si="90"/>
        <v>0.14581026208933184</v>
      </c>
      <c r="BQ150" s="18">
        <f t="shared" si="91"/>
        <v>3.9497969730527868E-2</v>
      </c>
      <c r="BR150" s="17">
        <v>0.44240000000000002</v>
      </c>
      <c r="BS150" s="18">
        <f t="shared" si="92"/>
        <v>9.5976375046142488E-3</v>
      </c>
      <c r="BT150" s="18" t="str">
        <f t="shared" si="93"/>
        <v/>
      </c>
      <c r="BU150" s="18">
        <f t="shared" si="94"/>
        <v>3.6832412523020259E-3</v>
      </c>
      <c r="BV150" s="18">
        <f t="shared" si="95"/>
        <v>9.2081031307550648E-4</v>
      </c>
      <c r="BW150" s="18">
        <f t="shared" si="96"/>
        <v>0.24417098445595856</v>
      </c>
      <c r="BX150" s="18">
        <f t="shared" si="97"/>
        <v>4.2098445595854924E-3</v>
      </c>
      <c r="BY150" s="18">
        <f t="shared" si="98"/>
        <v>7.3510362694300516E-2</v>
      </c>
      <c r="BZ150" s="18">
        <f t="shared" si="99"/>
        <v>7.7720207253886009E-2</v>
      </c>
      <c r="CA150" s="18">
        <f>IFERROR('Tabela '!$V150/'Tabela '!$K150,"")</f>
        <v>0.24125647668393782</v>
      </c>
      <c r="CB150" s="18">
        <f t="shared" si="100"/>
        <v>0.50582901554404147</v>
      </c>
      <c r="CC150" s="20">
        <f>IFERROR('Tabela '!$AJ150/'Tabela '!$K150,"")</f>
        <v>0.62856217616580312</v>
      </c>
      <c r="CD150" s="21">
        <f>IFERROR('Tabela '!$AJ150/'Tabela '!$AK150,"")</f>
        <v>4.2659340659340659</v>
      </c>
      <c r="CE150" s="20">
        <f t="shared" si="101"/>
        <v>0.76558475012879956</v>
      </c>
      <c r="CF150" s="18">
        <f t="shared" si="102"/>
        <v>0.14734455958549222</v>
      </c>
      <c r="CG150" s="18">
        <f t="shared" si="103"/>
        <v>0.18107255520504731</v>
      </c>
      <c r="CH150" s="18">
        <f t="shared" si="104"/>
        <v>0.2615384615384615</v>
      </c>
      <c r="CI150" s="18">
        <f t="shared" si="105"/>
        <v>3.3727995619555085E-2</v>
      </c>
      <c r="CJ150" s="17">
        <f t="shared" si="106"/>
        <v>0.10549450549450549</v>
      </c>
      <c r="CK150" s="17">
        <f t="shared" si="107"/>
        <v>0.10104529616724739</v>
      </c>
      <c r="CL150" s="17">
        <f t="shared" si="108"/>
        <v>-4.4492093272581051E-3</v>
      </c>
      <c r="CM150" s="17">
        <f t="shared" si="109"/>
        <v>0.20833333333333326</v>
      </c>
      <c r="CN150" s="17">
        <f>IFERROR('Tabela '!$AO150/'Tabela '!$AK150,"")</f>
        <v>3.0769230769230771E-2</v>
      </c>
      <c r="CO150" s="17">
        <f>IFERROR('Tabela '!$AP150/'Tabela '!$AL150,"")</f>
        <v>6.9686411149825784E-3</v>
      </c>
      <c r="CP150" s="17">
        <f>IFERROR('Tabela '!$CO150-'Tabela '!$CN150,"")</f>
        <v>-2.3800589654248194E-2</v>
      </c>
      <c r="CQ150" s="17">
        <f t="shared" si="110"/>
        <v>0.20833333333333326</v>
      </c>
      <c r="CR150" s="17">
        <f>IFERROR('Tabela '!$AQ150/'Tabela '!$AK150,"")</f>
        <v>7.4725274725274723E-2</v>
      </c>
      <c r="CS150" s="17">
        <f>IFERROR('Tabela '!$AR150/'Tabela '!$AL150,"")</f>
        <v>9.4076655052264813E-2</v>
      </c>
      <c r="CT150" s="17">
        <f>IFERROR('Tabela '!$CS150-'Tabela '!$CR150,"")</f>
        <v>1.9351380326990089E-2</v>
      </c>
      <c r="CU150" s="17">
        <f t="shared" si="111"/>
        <v>0.58823529411764697</v>
      </c>
      <c r="CV150" s="21">
        <f>IFERROR('Tabela '!$AS150/'Tabela '!$K150,"")</f>
        <v>22.279145077720209</v>
      </c>
      <c r="CW150" s="21">
        <f>IFERROR('Tabela '!$AV150/'Tabela '!$J150,"")</f>
        <v>45.619873817034701</v>
      </c>
      <c r="CX150" s="17">
        <f>IFERROR('Tabela '!$AV150/'Tabela '!$AS150-1,"")</f>
        <v>1.1020233146312393</v>
      </c>
      <c r="CY150" s="20">
        <f>IFERROR('Tabela '!$CW150/'Tabela '!$CV150-1,"")</f>
        <v>1.0476492099625445</v>
      </c>
      <c r="CZ150" s="17">
        <f>IFERROR('Tabela '!$AU150/'Tabela '!$AT150,"")</f>
        <v>9.7474793627585363E-2</v>
      </c>
      <c r="DA150" s="17">
        <f t="shared" si="112"/>
        <v>8.3210303358532842E-2</v>
      </c>
      <c r="DB150" s="17">
        <f t="shared" si="113"/>
        <v>-1.4264490269052521E-2</v>
      </c>
      <c r="DC150" s="22">
        <f t="shared" si="114"/>
        <v>103.2258064516129</v>
      </c>
      <c r="DD150" s="22">
        <f t="shared" si="115"/>
        <v>180.90322580645162</v>
      </c>
      <c r="DE150" s="17">
        <f t="shared" si="116"/>
        <v>0.75250000000000017</v>
      </c>
      <c r="DH150" s="23"/>
      <c r="DQ150" s="23"/>
      <c r="DR150" s="23"/>
      <c r="DU150" s="23"/>
      <c r="DV150" s="23"/>
      <c r="DX150" s="23"/>
      <c r="EA150" s="23"/>
      <c r="EB150" s="23"/>
    </row>
    <row r="151" spans="1:132" ht="13.8" x14ac:dyDescent="0.25">
      <c r="A151" s="24" t="s">
        <v>133</v>
      </c>
      <c r="B151" s="24">
        <v>43</v>
      </c>
      <c r="C151" s="24">
        <v>4307104</v>
      </c>
      <c r="D151" s="24">
        <v>430710</v>
      </c>
      <c r="E151" s="55" t="s">
        <v>751</v>
      </c>
      <c r="F151" s="55" t="s">
        <v>772</v>
      </c>
      <c r="G151" s="55" t="s">
        <v>753</v>
      </c>
      <c r="H151" s="25" t="s">
        <v>273</v>
      </c>
      <c r="I151" s="26">
        <v>1757.607</v>
      </c>
      <c r="J151" s="27">
        <v>6814</v>
      </c>
      <c r="K151" s="26">
        <v>6753</v>
      </c>
      <c r="L151" s="26">
        <v>350</v>
      </c>
      <c r="M151" s="26">
        <v>13</v>
      </c>
      <c r="N151" s="26">
        <v>1007</v>
      </c>
      <c r="O151" s="26">
        <v>1252</v>
      </c>
      <c r="P151" s="26">
        <v>3631</v>
      </c>
      <c r="Q151" s="28">
        <v>2249</v>
      </c>
      <c r="R151" s="28">
        <v>400</v>
      </c>
      <c r="S151" s="28">
        <v>10021988</v>
      </c>
      <c r="T151" s="26">
        <v>5778</v>
      </c>
      <c r="U151" s="29">
        <v>4519</v>
      </c>
      <c r="V151" s="28">
        <v>1489</v>
      </c>
      <c r="W151" s="28">
        <v>1058</v>
      </c>
      <c r="X151" s="28">
        <v>488</v>
      </c>
      <c r="Y151" s="28">
        <v>990</v>
      </c>
      <c r="Z151" s="28">
        <v>1478</v>
      </c>
      <c r="AA151" s="26">
        <v>3483</v>
      </c>
      <c r="AB151" s="28">
        <v>312</v>
      </c>
      <c r="AC151" s="28">
        <v>3</v>
      </c>
      <c r="AD151" s="28">
        <v>2588</v>
      </c>
      <c r="AE151" s="28">
        <v>112</v>
      </c>
      <c r="AF151" s="28">
        <v>18</v>
      </c>
      <c r="AG151" s="30">
        <v>0.92834890965732086</v>
      </c>
      <c r="AH151" s="28">
        <v>1031</v>
      </c>
      <c r="AI151" s="28">
        <v>268</v>
      </c>
      <c r="AJ151" s="26">
        <v>3931</v>
      </c>
      <c r="AK151" s="26">
        <v>741</v>
      </c>
      <c r="AL151" s="26">
        <v>776</v>
      </c>
      <c r="AM151" s="26">
        <v>15</v>
      </c>
      <c r="AN151" s="26">
        <v>1</v>
      </c>
      <c r="AO151" s="26">
        <v>0</v>
      </c>
      <c r="AP151" s="26">
        <v>0</v>
      </c>
      <c r="AQ151" s="26">
        <v>15</v>
      </c>
      <c r="AR151" s="26">
        <v>1</v>
      </c>
      <c r="AS151" s="26">
        <v>57418</v>
      </c>
      <c r="AT151" s="26">
        <v>55418</v>
      </c>
      <c r="AU151" s="26">
        <v>2397</v>
      </c>
      <c r="AV151" s="26">
        <v>133957</v>
      </c>
      <c r="AW151" s="26">
        <v>129575</v>
      </c>
      <c r="AX151" s="26">
        <v>4324</v>
      </c>
      <c r="AY151" s="31">
        <f>'Tabela '!$L151/'Tabela '!$J151</f>
        <v>5.1364837100088052E-2</v>
      </c>
      <c r="AZ151" s="31">
        <f>'Tabela '!$M151/'Tabela '!$J151</f>
        <v>1.9078368065746992E-3</v>
      </c>
      <c r="BA151" s="31">
        <f t="shared" si="78"/>
        <v>3.7142857142857144E-2</v>
      </c>
      <c r="BB151" s="31">
        <f t="shared" si="79"/>
        <v>0.27733406774993113</v>
      </c>
      <c r="BC151" s="31">
        <f t="shared" si="80"/>
        <v>0.34480859267419445</v>
      </c>
      <c r="BD151" s="31">
        <f>'Tabela '!$BC151-'Tabela '!$BB151</f>
        <v>6.7474524924263313E-2</v>
      </c>
      <c r="BE151" s="31">
        <f t="shared" si="81"/>
        <v>0.14778397417082478</v>
      </c>
      <c r="BF151" s="31">
        <f t="shared" si="82"/>
        <v>0.1837393601408864</v>
      </c>
      <c r="BG151" s="31">
        <f t="shared" si="83"/>
        <v>0.33005576753742294</v>
      </c>
      <c r="BH151" s="29">
        <f t="shared" si="84"/>
        <v>4456.1974210760336</v>
      </c>
      <c r="BI151" s="32">
        <f t="shared" si="85"/>
        <v>1470.793660111535</v>
      </c>
      <c r="BJ151" s="30">
        <f t="shared" si="86"/>
        <v>7.4814963010518307E-2</v>
      </c>
      <c r="BK151" s="30">
        <f t="shared" si="87"/>
        <v>0.17785682525566918</v>
      </c>
      <c r="BL151" s="31">
        <f>IFERROR('Tabela '!$J151/'Tabela '!$K151-1,"")</f>
        <v>9.0330223604324633E-3</v>
      </c>
      <c r="BM151" s="30">
        <f t="shared" si="88"/>
        <v>0.66918406634088556</v>
      </c>
      <c r="BN151" s="33">
        <f>IFERROR('Tabela '!$J151/'Tabela '!$I151,"")</f>
        <v>3.8768621199164546</v>
      </c>
      <c r="BO151" s="31">
        <f t="shared" si="89"/>
        <v>7.1651090342679136E-2</v>
      </c>
      <c r="BP151" s="31">
        <f t="shared" si="90"/>
        <v>0.17843544479058498</v>
      </c>
      <c r="BQ151" s="31">
        <f t="shared" si="91"/>
        <v>4.6382831429560401E-2</v>
      </c>
      <c r="BR151" s="30">
        <v>0.70189999999999997</v>
      </c>
      <c r="BS151" s="31">
        <f t="shared" si="92"/>
        <v>5.3997923156801658E-2</v>
      </c>
      <c r="BT151" s="31">
        <f t="shared" si="93"/>
        <v>5.1921079958463135E-4</v>
      </c>
      <c r="BU151" s="31">
        <f t="shared" si="94"/>
        <v>4.3276661514683151E-2</v>
      </c>
      <c r="BV151" s="31">
        <f t="shared" si="95"/>
        <v>6.955177743431221E-3</v>
      </c>
      <c r="BW151" s="31">
        <f t="shared" si="96"/>
        <v>0.15667110913668</v>
      </c>
      <c r="BX151" s="31">
        <f t="shared" si="97"/>
        <v>7.2264178883459207E-2</v>
      </c>
      <c r="BY151" s="31">
        <f t="shared" si="98"/>
        <v>0.14660151043980454</v>
      </c>
      <c r="BZ151" s="31">
        <f t="shared" si="99"/>
        <v>0.21886568932326375</v>
      </c>
      <c r="CA151" s="31">
        <f>IFERROR('Tabela '!$V151/'Tabela '!$K151,"")</f>
        <v>0.22049459499481711</v>
      </c>
      <c r="CB151" s="31">
        <f t="shared" si="100"/>
        <v>0.5157707685473123</v>
      </c>
      <c r="CC151" s="34">
        <f>IFERROR('Tabela '!$AJ151/'Tabela '!$K151,"")</f>
        <v>0.58211165407966825</v>
      </c>
      <c r="CD151" s="35">
        <f>IFERROR('Tabela '!$AJ151/'Tabela '!$AK151,"")</f>
        <v>5.3049932523616734</v>
      </c>
      <c r="CE151" s="34">
        <f t="shared" si="101"/>
        <v>0.81149834647672348</v>
      </c>
      <c r="CF151" s="31">
        <f t="shared" si="102"/>
        <v>0.10972900932918703</v>
      </c>
      <c r="CG151" s="31">
        <f t="shared" si="103"/>
        <v>0.11388318168476666</v>
      </c>
      <c r="CH151" s="31">
        <f t="shared" si="104"/>
        <v>4.7233468286099756E-2</v>
      </c>
      <c r="CI151" s="31">
        <f t="shared" si="105"/>
        <v>4.1541723555796328E-3</v>
      </c>
      <c r="CJ151" s="30">
        <f t="shared" si="106"/>
        <v>2.0242914979757085E-2</v>
      </c>
      <c r="CK151" s="30">
        <f t="shared" si="107"/>
        <v>1.288659793814433E-3</v>
      </c>
      <c r="CL151" s="30">
        <f t="shared" si="108"/>
        <v>-1.8954255185942653E-2</v>
      </c>
      <c r="CM151" s="30">
        <f t="shared" si="109"/>
        <v>-0.93333333333333335</v>
      </c>
      <c r="CN151" s="30">
        <f>IFERROR('Tabela '!$AO151/'Tabela '!$AK151,"")</f>
        <v>0</v>
      </c>
      <c r="CO151" s="30">
        <f>IFERROR('Tabela '!$AP151/'Tabela '!$AL151,"")</f>
        <v>0</v>
      </c>
      <c r="CP151" s="30">
        <f>IFERROR('Tabela '!$CO151-'Tabela '!$CN151,"")</f>
        <v>0</v>
      </c>
      <c r="CQ151" s="30">
        <f t="shared" si="110"/>
        <v>-0.93333333333333335</v>
      </c>
      <c r="CR151" s="30">
        <f>IFERROR('Tabela '!$AQ151/'Tabela '!$AK151,"")</f>
        <v>2.0242914979757085E-2</v>
      </c>
      <c r="CS151" s="30">
        <f>IFERROR('Tabela '!$AR151/'Tabela '!$AL151,"")</f>
        <v>1.288659793814433E-3</v>
      </c>
      <c r="CT151" s="30">
        <f>IFERROR('Tabela '!$CS151-'Tabela '!$CR151,"")</f>
        <v>-1.8954255185942653E-2</v>
      </c>
      <c r="CU151" s="30">
        <f t="shared" si="111"/>
        <v>-0.93333333333333335</v>
      </c>
      <c r="CV151" s="35">
        <f>IFERROR('Tabela '!$AS151/'Tabela '!$K151,"")</f>
        <v>8.5025914408411083</v>
      </c>
      <c r="CW151" s="35">
        <f>IFERROR('Tabela '!$AV151/'Tabela '!$J151,"")</f>
        <v>19.659084238332845</v>
      </c>
      <c r="CX151" s="30">
        <f>IFERROR('Tabela '!$AV151/'Tabela '!$AS151-1,"")</f>
        <v>1.3330140374098716</v>
      </c>
      <c r="CY151" s="34">
        <f>IFERROR('Tabela '!$CW151/'Tabela '!$CV151-1,"")</f>
        <v>1.3121285287098416</v>
      </c>
      <c r="CZ151" s="30">
        <f>IFERROR('Tabela '!$AU151/'Tabela '!$AT151,"")</f>
        <v>4.3253094662384063E-2</v>
      </c>
      <c r="DA151" s="30">
        <f t="shared" si="112"/>
        <v>3.3370634767509164E-2</v>
      </c>
      <c r="DB151" s="30">
        <f t="shared" si="113"/>
        <v>-9.8824598948748996E-3</v>
      </c>
      <c r="DC151" s="36">
        <f t="shared" si="114"/>
        <v>159.80000000000001</v>
      </c>
      <c r="DD151" s="36">
        <f t="shared" si="115"/>
        <v>4324</v>
      </c>
      <c r="DE151" s="30">
        <f t="shared" si="116"/>
        <v>26.058823529411764</v>
      </c>
      <c r="DH151" s="23"/>
      <c r="DQ151" s="23"/>
      <c r="DR151" s="23"/>
      <c r="DU151" s="23"/>
      <c r="DV151" s="23"/>
      <c r="DX151" s="23"/>
      <c r="EA151" s="23"/>
      <c r="EB151" s="23"/>
    </row>
    <row r="152" spans="1:132" ht="13.8" x14ac:dyDescent="0.25">
      <c r="A152" s="11" t="s">
        <v>133</v>
      </c>
      <c r="B152" s="11">
        <v>43</v>
      </c>
      <c r="C152" s="11">
        <v>4307203</v>
      </c>
      <c r="D152" s="11">
        <v>430720</v>
      </c>
      <c r="E152" s="54" t="s">
        <v>728</v>
      </c>
      <c r="F152" s="54" t="s">
        <v>762</v>
      </c>
      <c r="G152" s="54" t="s">
        <v>763</v>
      </c>
      <c r="H152" s="12" t="s">
        <v>274</v>
      </c>
      <c r="I152" s="13">
        <v>285.72399999999999</v>
      </c>
      <c r="J152" s="14">
        <v>4819</v>
      </c>
      <c r="K152" s="13">
        <v>5163</v>
      </c>
      <c r="L152" s="13">
        <v>263</v>
      </c>
      <c r="M152" s="13">
        <v>5</v>
      </c>
      <c r="N152" s="13">
        <v>1280</v>
      </c>
      <c r="O152" s="13">
        <v>1530</v>
      </c>
      <c r="P152" s="13">
        <v>3204</v>
      </c>
      <c r="Q152" s="15">
        <v>1243</v>
      </c>
      <c r="R152" s="15">
        <v>139</v>
      </c>
      <c r="S152" s="15">
        <v>5197199</v>
      </c>
      <c r="T152" s="13">
        <v>4561</v>
      </c>
      <c r="U152" s="16">
        <v>2690</v>
      </c>
      <c r="V152" s="15">
        <v>1172</v>
      </c>
      <c r="W152" s="15">
        <v>676</v>
      </c>
      <c r="X152" s="15">
        <v>201</v>
      </c>
      <c r="Y152" s="15">
        <v>685</v>
      </c>
      <c r="Z152" s="15">
        <v>886</v>
      </c>
      <c r="AA152" s="13">
        <v>2622</v>
      </c>
      <c r="AB152" s="15">
        <v>145</v>
      </c>
      <c r="AC152" s="15">
        <v>4</v>
      </c>
      <c r="AD152" s="15">
        <v>1655</v>
      </c>
      <c r="AE152" s="15">
        <v>36</v>
      </c>
      <c r="AF152" s="15">
        <v>7</v>
      </c>
      <c r="AG152" s="17">
        <v>0.89234816926112692</v>
      </c>
      <c r="AH152" s="15">
        <v>652</v>
      </c>
      <c r="AI152" s="15">
        <v>226</v>
      </c>
      <c r="AJ152" s="13">
        <v>3213</v>
      </c>
      <c r="AK152" s="13">
        <v>503</v>
      </c>
      <c r="AL152" s="13">
        <v>694</v>
      </c>
      <c r="AM152" s="13">
        <v>73</v>
      </c>
      <c r="AN152" s="13">
        <v>125</v>
      </c>
      <c r="AO152" s="13">
        <v>0</v>
      </c>
      <c r="AP152" s="13">
        <v>26</v>
      </c>
      <c r="AQ152" s="13">
        <v>73</v>
      </c>
      <c r="AR152" s="13">
        <v>99</v>
      </c>
      <c r="AS152" s="13">
        <v>52431</v>
      </c>
      <c r="AT152" s="13">
        <v>49464</v>
      </c>
      <c r="AU152" s="13">
        <v>3230</v>
      </c>
      <c r="AV152" s="13">
        <v>94170</v>
      </c>
      <c r="AW152" s="13">
        <v>88139</v>
      </c>
      <c r="AX152" s="13">
        <v>5396</v>
      </c>
      <c r="AY152" s="18">
        <f>'Tabela '!$L152/'Tabela '!$J152</f>
        <v>5.45756380991907E-2</v>
      </c>
      <c r="AZ152" s="18">
        <f>'Tabela '!$M152/'Tabela '!$J152</f>
        <v>1.0375596596804316E-3</v>
      </c>
      <c r="BA152" s="18">
        <f t="shared" si="78"/>
        <v>1.9011406844106463E-2</v>
      </c>
      <c r="BB152" s="18">
        <f t="shared" si="79"/>
        <v>0.39950062421972532</v>
      </c>
      <c r="BC152" s="18">
        <f t="shared" si="80"/>
        <v>0.47752808988764045</v>
      </c>
      <c r="BD152" s="18">
        <f>'Tabela '!$BC152-'Tabela '!$BB152</f>
        <v>7.802746566791513E-2</v>
      </c>
      <c r="BE152" s="18">
        <f t="shared" si="81"/>
        <v>0.26561527287819048</v>
      </c>
      <c r="BF152" s="18">
        <f t="shared" si="82"/>
        <v>0.31749325586221205</v>
      </c>
      <c r="BG152" s="18">
        <f t="shared" si="83"/>
        <v>0.25793733139655528</v>
      </c>
      <c r="BH152" s="16">
        <f t="shared" si="84"/>
        <v>4181.1737731295252</v>
      </c>
      <c r="BI152" s="37">
        <f t="shared" si="85"/>
        <v>1078.480805146296</v>
      </c>
      <c r="BJ152" s="17">
        <f t="shared" si="86"/>
        <v>5.5189540193267494E-2</v>
      </c>
      <c r="BK152" s="17">
        <f t="shared" si="87"/>
        <v>0.11182622687047465</v>
      </c>
      <c r="BL152" s="18">
        <f>IFERROR('Tabela '!$J152/'Tabela '!$K152-1,"")</f>
        <v>-6.6627929498353722E-2</v>
      </c>
      <c r="BM152" s="17">
        <f t="shared" si="88"/>
        <v>0.52101491380980047</v>
      </c>
      <c r="BN152" s="19">
        <f>IFERROR('Tabela '!$J152/'Tabela '!$I152,"")</f>
        <v>16.865926558497012</v>
      </c>
      <c r="BO152" s="18">
        <f t="shared" si="89"/>
        <v>0.10765183073887308</v>
      </c>
      <c r="BP152" s="18">
        <f t="shared" si="90"/>
        <v>0.1429511072133304</v>
      </c>
      <c r="BQ152" s="18">
        <f t="shared" si="91"/>
        <v>4.955053716290287E-2</v>
      </c>
      <c r="BR152" s="17">
        <v>0.50170000000000003</v>
      </c>
      <c r="BS152" s="18">
        <f t="shared" si="92"/>
        <v>3.1791273843455384E-2</v>
      </c>
      <c r="BT152" s="18">
        <f t="shared" si="93"/>
        <v>8.7700065775049335E-4</v>
      </c>
      <c r="BU152" s="18">
        <f t="shared" si="94"/>
        <v>2.175226586102719E-2</v>
      </c>
      <c r="BV152" s="18">
        <f t="shared" si="95"/>
        <v>4.229607250755287E-3</v>
      </c>
      <c r="BW152" s="18">
        <f t="shared" si="96"/>
        <v>0.13093162889792756</v>
      </c>
      <c r="BX152" s="18">
        <f t="shared" si="97"/>
        <v>3.8930854154561302E-2</v>
      </c>
      <c r="BY152" s="18">
        <f t="shared" si="98"/>
        <v>0.13267480147201238</v>
      </c>
      <c r="BZ152" s="18">
        <f t="shared" si="99"/>
        <v>0.17160565562657368</v>
      </c>
      <c r="CA152" s="18">
        <f>IFERROR('Tabela '!$V152/'Tabela '!$K152,"")</f>
        <v>0.22699980631415845</v>
      </c>
      <c r="CB152" s="18">
        <f t="shared" si="100"/>
        <v>0.50784427658338172</v>
      </c>
      <c r="CC152" s="20">
        <f>IFERROR('Tabela '!$AJ152/'Tabela '!$K152,"")</f>
        <v>0.62231260894828588</v>
      </c>
      <c r="CD152" s="21">
        <f>IFERROR('Tabela '!$AJ152/'Tabela '!$AK152,"")</f>
        <v>6.3876739562624252</v>
      </c>
      <c r="CE152" s="20">
        <f t="shared" si="101"/>
        <v>0.84344849050731407</v>
      </c>
      <c r="CF152" s="18">
        <f t="shared" si="102"/>
        <v>9.7423978307185743E-2</v>
      </c>
      <c r="CG152" s="18">
        <f t="shared" si="103"/>
        <v>0.14401328076364392</v>
      </c>
      <c r="CH152" s="18">
        <f t="shared" si="104"/>
        <v>0.37972166998011936</v>
      </c>
      <c r="CI152" s="18">
        <f t="shared" si="105"/>
        <v>4.6589302456458176E-2</v>
      </c>
      <c r="CJ152" s="17">
        <f t="shared" si="106"/>
        <v>0.14512922465208747</v>
      </c>
      <c r="CK152" s="17">
        <f t="shared" si="107"/>
        <v>0.18011527377521613</v>
      </c>
      <c r="CL152" s="17">
        <f t="shared" si="108"/>
        <v>3.4986049123128665E-2</v>
      </c>
      <c r="CM152" s="17">
        <f t="shared" si="109"/>
        <v>0.71232876712328763</v>
      </c>
      <c r="CN152" s="17">
        <f>IFERROR('Tabela '!$AO152/'Tabela '!$AK152,"")</f>
        <v>0</v>
      </c>
      <c r="CO152" s="17">
        <f>IFERROR('Tabela '!$AP152/'Tabela '!$AL152,"")</f>
        <v>3.7463976945244955E-2</v>
      </c>
      <c r="CP152" s="17">
        <f>IFERROR('Tabela '!$CO152-'Tabela '!$CN152,"")</f>
        <v>3.7463976945244955E-2</v>
      </c>
      <c r="CQ152" s="17">
        <f t="shared" si="110"/>
        <v>0.71232876712328763</v>
      </c>
      <c r="CR152" s="17">
        <f>IFERROR('Tabela '!$AQ152/'Tabela '!$AK152,"")</f>
        <v>0.14512922465208747</v>
      </c>
      <c r="CS152" s="17">
        <f>IFERROR('Tabela '!$AR152/'Tabela '!$AL152,"")</f>
        <v>0.14265129682997119</v>
      </c>
      <c r="CT152" s="17">
        <f>IFERROR('Tabela '!$CS152-'Tabela '!$CR152,"")</f>
        <v>-2.4779278221162826E-3</v>
      </c>
      <c r="CU152" s="17">
        <f t="shared" si="111"/>
        <v>0.35616438356164393</v>
      </c>
      <c r="CV152" s="21">
        <f>IFERROR('Tabela '!$AS152/'Tabela '!$K152,"")</f>
        <v>10.155142359093551</v>
      </c>
      <c r="CW152" s="21">
        <f>IFERROR('Tabela '!$AV152/'Tabela '!$J152,"")</f>
        <v>19.541398630421249</v>
      </c>
      <c r="CX152" s="17">
        <f>IFERROR('Tabela '!$AV152/'Tabela '!$AS152-1,"")</f>
        <v>0.79607484121988903</v>
      </c>
      <c r="CY152" s="20">
        <f>IFERROR('Tabela '!$CW152/'Tabela '!$CV152-1,"")</f>
        <v>0.92428603552983724</v>
      </c>
      <c r="CZ152" s="17">
        <f>IFERROR('Tabela '!$AU152/'Tabela '!$AT152,"")</f>
        <v>6.5300016173378619E-2</v>
      </c>
      <c r="DA152" s="17">
        <f t="shared" si="112"/>
        <v>6.1221479708188205E-2</v>
      </c>
      <c r="DB152" s="17">
        <f t="shared" si="113"/>
        <v>-4.0785364651904146E-3</v>
      </c>
      <c r="DC152" s="22">
        <f t="shared" si="114"/>
        <v>44.246575342465754</v>
      </c>
      <c r="DD152" s="22">
        <f t="shared" si="115"/>
        <v>35.735099337748345</v>
      </c>
      <c r="DE152" s="17">
        <f t="shared" si="116"/>
        <v>-0.19236462797039344</v>
      </c>
      <c r="DH152" s="23"/>
      <c r="DQ152" s="23"/>
      <c r="DR152" s="23"/>
      <c r="DU152" s="23"/>
      <c r="DV152" s="23"/>
      <c r="DX152" s="23"/>
      <c r="EA152" s="23"/>
      <c r="EB152" s="23"/>
    </row>
    <row r="153" spans="1:132" ht="13.8" x14ac:dyDescent="0.25">
      <c r="A153" s="24" t="s">
        <v>133</v>
      </c>
      <c r="B153" s="24">
        <v>43</v>
      </c>
      <c r="C153" s="24">
        <v>4307302</v>
      </c>
      <c r="D153" s="24">
        <v>430730</v>
      </c>
      <c r="E153" s="55" t="s">
        <v>728</v>
      </c>
      <c r="F153" s="55" t="s">
        <v>742</v>
      </c>
      <c r="G153" s="55" t="s">
        <v>743</v>
      </c>
      <c r="H153" s="25" t="s">
        <v>275</v>
      </c>
      <c r="I153" s="26">
        <v>363.89299999999997</v>
      </c>
      <c r="J153" s="27">
        <v>6802</v>
      </c>
      <c r="K153" s="26">
        <v>7878</v>
      </c>
      <c r="L153" s="26">
        <v>459</v>
      </c>
      <c r="M153" s="26">
        <v>5</v>
      </c>
      <c r="N153" s="26">
        <v>1599</v>
      </c>
      <c r="O153" s="26">
        <v>1940</v>
      </c>
      <c r="P153" s="26">
        <v>4201</v>
      </c>
      <c r="Q153" s="28">
        <v>1817</v>
      </c>
      <c r="R153" s="28">
        <v>191</v>
      </c>
      <c r="S153" s="28">
        <v>7497047</v>
      </c>
      <c r="T153" s="26">
        <v>6768</v>
      </c>
      <c r="U153" s="29">
        <v>3437</v>
      </c>
      <c r="V153" s="28">
        <v>1799</v>
      </c>
      <c r="W153" s="28">
        <v>2514</v>
      </c>
      <c r="X153" s="28">
        <v>148</v>
      </c>
      <c r="Y153" s="28">
        <v>1725</v>
      </c>
      <c r="Z153" s="28">
        <v>1873</v>
      </c>
      <c r="AA153" s="26">
        <v>3920</v>
      </c>
      <c r="AB153" s="28">
        <v>444</v>
      </c>
      <c r="AC153" s="28">
        <v>4</v>
      </c>
      <c r="AD153" s="28">
        <v>2609</v>
      </c>
      <c r="AE153" s="28">
        <v>173</v>
      </c>
      <c r="AF153" s="28">
        <v>10</v>
      </c>
      <c r="AG153" s="30">
        <v>0.89243498817966904</v>
      </c>
      <c r="AH153" s="28">
        <v>1159</v>
      </c>
      <c r="AI153" s="28">
        <v>297</v>
      </c>
      <c r="AJ153" s="26">
        <v>4620</v>
      </c>
      <c r="AK153" s="26">
        <v>745</v>
      </c>
      <c r="AL153" s="26">
        <v>805</v>
      </c>
      <c r="AM153" s="26">
        <v>125</v>
      </c>
      <c r="AN153" s="26">
        <v>73</v>
      </c>
      <c r="AO153" s="26">
        <v>13</v>
      </c>
      <c r="AP153" s="26">
        <v>6</v>
      </c>
      <c r="AQ153" s="26">
        <v>112</v>
      </c>
      <c r="AR153" s="26">
        <v>67</v>
      </c>
      <c r="AS153" s="26">
        <v>103634</v>
      </c>
      <c r="AT153" s="26">
        <v>98278</v>
      </c>
      <c r="AU153" s="26">
        <v>6247</v>
      </c>
      <c r="AV153" s="26">
        <v>231813</v>
      </c>
      <c r="AW153" s="26">
        <v>217166</v>
      </c>
      <c r="AX153" s="26">
        <v>13097</v>
      </c>
      <c r="AY153" s="31">
        <f>'Tabela '!$L153/'Tabela '!$J153</f>
        <v>6.7480152896206999E-2</v>
      </c>
      <c r="AZ153" s="31">
        <f>'Tabela '!$M153/'Tabela '!$J153</f>
        <v>7.3507791825933554E-4</v>
      </c>
      <c r="BA153" s="31">
        <f t="shared" si="78"/>
        <v>1.0893246187363835E-2</v>
      </c>
      <c r="BB153" s="31">
        <f t="shared" si="79"/>
        <v>0.38062366103308737</v>
      </c>
      <c r="BC153" s="31">
        <f t="shared" si="80"/>
        <v>0.46179481075934303</v>
      </c>
      <c r="BD153" s="31">
        <f>'Tabela '!$BC153-'Tabela '!$BB153</f>
        <v>8.1171149726255665E-2</v>
      </c>
      <c r="BE153" s="31">
        <f t="shared" si="81"/>
        <v>0.23507791825933549</v>
      </c>
      <c r="BF153" s="31">
        <f t="shared" si="82"/>
        <v>0.28521023228462217</v>
      </c>
      <c r="BG153" s="31">
        <f t="shared" si="83"/>
        <v>0.2671273154954425</v>
      </c>
      <c r="BH153" s="29">
        <f t="shared" si="84"/>
        <v>4126.0577875619156</v>
      </c>
      <c r="BI153" s="32">
        <f t="shared" si="85"/>
        <v>1102.1827403704792</v>
      </c>
      <c r="BJ153" s="30">
        <f t="shared" si="86"/>
        <v>3.2340925659906906E-2</v>
      </c>
      <c r="BK153" s="30">
        <f t="shared" si="87"/>
        <v>0.10511832691249312</v>
      </c>
      <c r="BL153" s="31">
        <f>IFERROR('Tabela '!$J153/'Tabela '!$K153-1,"")</f>
        <v>-0.13658288905813654</v>
      </c>
      <c r="BM153" s="30">
        <f t="shared" si="88"/>
        <v>0.43627824320893627</v>
      </c>
      <c r="BN153" s="33">
        <f>IFERROR('Tabela '!$J153/'Tabela '!$I153,"")</f>
        <v>18.692307903696967</v>
      </c>
      <c r="BO153" s="31">
        <f t="shared" si="89"/>
        <v>0.10756501182033096</v>
      </c>
      <c r="BP153" s="31">
        <f t="shared" si="90"/>
        <v>0.17124704491725767</v>
      </c>
      <c r="BQ153" s="31">
        <f t="shared" si="91"/>
        <v>4.3882978723404256E-2</v>
      </c>
      <c r="BR153" s="30">
        <v>0.52259999999999995</v>
      </c>
      <c r="BS153" s="31">
        <f t="shared" si="92"/>
        <v>6.5602836879432622E-2</v>
      </c>
      <c r="BT153" s="31">
        <f t="shared" si="93"/>
        <v>5.9101654846335696E-4</v>
      </c>
      <c r="BU153" s="31">
        <f t="shared" si="94"/>
        <v>6.630893062476044E-2</v>
      </c>
      <c r="BV153" s="31">
        <f t="shared" si="95"/>
        <v>3.8328861632809506E-3</v>
      </c>
      <c r="BW153" s="31">
        <f t="shared" si="96"/>
        <v>0.31911652703731913</v>
      </c>
      <c r="BX153" s="31">
        <f t="shared" si="97"/>
        <v>1.8786494034018785E-2</v>
      </c>
      <c r="BY153" s="31">
        <f t="shared" si="98"/>
        <v>0.21896420411271897</v>
      </c>
      <c r="BZ153" s="31">
        <f t="shared" si="99"/>
        <v>0.23775069814673774</v>
      </c>
      <c r="CA153" s="31">
        <f>IFERROR('Tabela '!$V153/'Tabela '!$K153,"")</f>
        <v>0.22835745112972836</v>
      </c>
      <c r="CB153" s="31">
        <f t="shared" si="100"/>
        <v>0.4975882203604976</v>
      </c>
      <c r="CC153" s="34">
        <f>IFERROR('Tabela '!$AJ153/'Tabela '!$K153,"")</f>
        <v>0.58644325971058642</v>
      </c>
      <c r="CD153" s="35">
        <f>IFERROR('Tabela '!$AJ153/'Tabela '!$AK153,"")</f>
        <v>6.201342281879195</v>
      </c>
      <c r="CE153" s="34">
        <f t="shared" si="101"/>
        <v>0.83874458874458879</v>
      </c>
      <c r="CF153" s="31">
        <f t="shared" si="102"/>
        <v>9.4567149022594568E-2</v>
      </c>
      <c r="CG153" s="31">
        <f t="shared" si="103"/>
        <v>0.11834754483975302</v>
      </c>
      <c r="CH153" s="31">
        <f t="shared" si="104"/>
        <v>8.0536912751677958E-2</v>
      </c>
      <c r="CI153" s="31">
        <f t="shared" si="105"/>
        <v>2.3780395817158448E-2</v>
      </c>
      <c r="CJ153" s="30">
        <f t="shared" si="106"/>
        <v>0.16778523489932884</v>
      </c>
      <c r="CK153" s="30">
        <f t="shared" si="107"/>
        <v>9.0683229813664584E-2</v>
      </c>
      <c r="CL153" s="30">
        <f t="shared" si="108"/>
        <v>-7.7102005085664255E-2</v>
      </c>
      <c r="CM153" s="30">
        <f t="shared" si="109"/>
        <v>-0.41600000000000004</v>
      </c>
      <c r="CN153" s="30">
        <f>IFERROR('Tabela '!$AO153/'Tabela '!$AK153,"")</f>
        <v>1.74496644295302E-2</v>
      </c>
      <c r="CO153" s="30">
        <f>IFERROR('Tabela '!$AP153/'Tabela '!$AL153,"")</f>
        <v>7.4534161490683228E-3</v>
      </c>
      <c r="CP153" s="30">
        <f>IFERROR('Tabela '!$CO153-'Tabela '!$CN153,"")</f>
        <v>-9.9962482804618769E-3</v>
      </c>
      <c r="CQ153" s="30">
        <f t="shared" si="110"/>
        <v>-0.41600000000000004</v>
      </c>
      <c r="CR153" s="30">
        <f>IFERROR('Tabela '!$AQ153/'Tabela '!$AK153,"")</f>
        <v>0.15033557046979865</v>
      </c>
      <c r="CS153" s="30">
        <f>IFERROR('Tabela '!$AR153/'Tabela '!$AL153,"")</f>
        <v>8.3229813664596267E-2</v>
      </c>
      <c r="CT153" s="30">
        <f>IFERROR('Tabela '!$CS153-'Tabela '!$CR153,"")</f>
        <v>-6.710575680520238E-2</v>
      </c>
      <c r="CU153" s="30">
        <f t="shared" si="111"/>
        <v>-0.4017857142857143</v>
      </c>
      <c r="CV153" s="35">
        <f>IFERROR('Tabela '!$AS153/'Tabela '!$K153,"")</f>
        <v>13.154861640010155</v>
      </c>
      <c r="CW153" s="35">
        <f>IFERROR('Tabela '!$AV153/'Tabela '!$J153,"")</f>
        <v>34.080123493090269</v>
      </c>
      <c r="CX153" s="30">
        <f>IFERROR('Tabela '!$AV153/'Tabela '!$AS153-1,"")</f>
        <v>1.2368431209834609</v>
      </c>
      <c r="CY153" s="34">
        <f>IFERROR('Tabela '!$CW153/'Tabela '!$CV153-1,"")</f>
        <v>1.5906865785221562</v>
      </c>
      <c r="CZ153" s="30">
        <f>IFERROR('Tabela '!$AU153/'Tabela '!$AT153,"")</f>
        <v>6.3564582103827913E-2</v>
      </c>
      <c r="DA153" s="30">
        <f t="shared" si="112"/>
        <v>6.0308703940764208E-2</v>
      </c>
      <c r="DB153" s="30">
        <f t="shared" si="113"/>
        <v>-3.2558781630637051E-3</v>
      </c>
      <c r="DC153" s="36">
        <f t="shared" si="114"/>
        <v>45.268115942028984</v>
      </c>
      <c r="DD153" s="36">
        <f t="shared" si="115"/>
        <v>165.78481012658227</v>
      </c>
      <c r="DE153" s="30">
        <f t="shared" si="116"/>
        <v>2.6622865051173932</v>
      </c>
      <c r="DH153" s="23"/>
      <c r="DQ153" s="23"/>
      <c r="DR153" s="23"/>
      <c r="DU153" s="23"/>
      <c r="DV153" s="23"/>
      <c r="DX153" s="23"/>
      <c r="EA153" s="23"/>
      <c r="EB153" s="23"/>
    </row>
    <row r="154" spans="1:132" ht="13.8" x14ac:dyDescent="0.25">
      <c r="A154" s="11" t="s">
        <v>133</v>
      </c>
      <c r="B154" s="11">
        <v>43</v>
      </c>
      <c r="C154" s="11">
        <v>4307401</v>
      </c>
      <c r="D154" s="11">
        <v>430740</v>
      </c>
      <c r="E154" s="54" t="s">
        <v>730</v>
      </c>
      <c r="F154" s="54" t="s">
        <v>779</v>
      </c>
      <c r="G154" s="54" t="s">
        <v>755</v>
      </c>
      <c r="H154" s="12" t="s">
        <v>276</v>
      </c>
      <c r="I154" s="13">
        <v>829.76599999999996</v>
      </c>
      <c r="J154" s="14">
        <v>3287</v>
      </c>
      <c r="K154" s="13">
        <v>3168</v>
      </c>
      <c r="L154" s="13">
        <v>166</v>
      </c>
      <c r="M154" s="13">
        <v>2</v>
      </c>
      <c r="N154" s="13">
        <v>996</v>
      </c>
      <c r="O154" s="13">
        <v>1106</v>
      </c>
      <c r="P154" s="13">
        <v>1890</v>
      </c>
      <c r="Q154" s="15">
        <v>863</v>
      </c>
      <c r="R154" s="15">
        <v>83</v>
      </c>
      <c r="S154" s="15">
        <v>3553284</v>
      </c>
      <c r="T154" s="13">
        <v>2741</v>
      </c>
      <c r="U154" s="16">
        <v>2128</v>
      </c>
      <c r="V154" s="15">
        <v>734</v>
      </c>
      <c r="W154" s="15">
        <v>462</v>
      </c>
      <c r="X154" s="15">
        <v>101</v>
      </c>
      <c r="Y154" s="15">
        <v>733</v>
      </c>
      <c r="Z154" s="15">
        <v>834</v>
      </c>
      <c r="AA154" s="13">
        <v>1572</v>
      </c>
      <c r="AB154" s="15">
        <v>113</v>
      </c>
      <c r="AC154" s="15">
        <v>2</v>
      </c>
      <c r="AD154" s="15">
        <v>1093</v>
      </c>
      <c r="AE154" s="15">
        <v>26</v>
      </c>
      <c r="AF154" s="15">
        <v>5</v>
      </c>
      <c r="AG154" s="17">
        <v>0.92375045603794237</v>
      </c>
      <c r="AH154" s="15">
        <v>556</v>
      </c>
      <c r="AI154" s="15">
        <v>170</v>
      </c>
      <c r="AJ154" s="13">
        <v>1884</v>
      </c>
      <c r="AK154" s="13">
        <v>443</v>
      </c>
      <c r="AL154" s="13">
        <v>577</v>
      </c>
      <c r="AM154" s="13">
        <v>44</v>
      </c>
      <c r="AN154" s="13">
        <v>12</v>
      </c>
      <c r="AO154" s="13">
        <v>7</v>
      </c>
      <c r="AP154" s="13">
        <v>4</v>
      </c>
      <c r="AQ154" s="13">
        <v>37</v>
      </c>
      <c r="AR154" s="13">
        <v>8</v>
      </c>
      <c r="AS154" s="13">
        <v>93011</v>
      </c>
      <c r="AT154" s="13">
        <v>90256</v>
      </c>
      <c r="AU154" s="13">
        <v>4225</v>
      </c>
      <c r="AV154" s="13">
        <v>215522</v>
      </c>
      <c r="AW154" s="13">
        <v>204373</v>
      </c>
      <c r="AX154" s="13">
        <v>7279</v>
      </c>
      <c r="AY154" s="18">
        <f>'Tabela '!$L154/'Tabela '!$J154</f>
        <v>5.0501977487070276E-2</v>
      </c>
      <c r="AZ154" s="18">
        <f>'Tabela '!$M154/'Tabela '!$J154</f>
        <v>6.0845756008518403E-4</v>
      </c>
      <c r="BA154" s="18">
        <f t="shared" si="78"/>
        <v>1.2048192771084338E-2</v>
      </c>
      <c r="BB154" s="18">
        <f t="shared" si="79"/>
        <v>0.526984126984127</v>
      </c>
      <c r="BC154" s="18">
        <f t="shared" si="80"/>
        <v>0.58518518518518514</v>
      </c>
      <c r="BD154" s="18">
        <f>'Tabela '!$BC154-'Tabela '!$BB154</f>
        <v>5.8201058201058142E-2</v>
      </c>
      <c r="BE154" s="18">
        <f t="shared" si="81"/>
        <v>0.30301186492242166</v>
      </c>
      <c r="BF154" s="18">
        <f t="shared" si="82"/>
        <v>0.33647703072710677</v>
      </c>
      <c r="BG154" s="18">
        <f t="shared" si="83"/>
        <v>0.26254943717675694</v>
      </c>
      <c r="BH154" s="16">
        <f t="shared" si="84"/>
        <v>4117.36268829664</v>
      </c>
      <c r="BI154" s="37">
        <f t="shared" si="85"/>
        <v>1081.0112564648616</v>
      </c>
      <c r="BJ154" s="17">
        <f t="shared" si="86"/>
        <v>1.6486873729828044E-2</v>
      </c>
      <c r="BK154" s="17">
        <f t="shared" si="87"/>
        <v>9.6176129779837777E-2</v>
      </c>
      <c r="BL154" s="18">
        <f>IFERROR('Tabela '!$J154/'Tabela '!$K154-1,"")</f>
        <v>3.7563131313131271E-2</v>
      </c>
      <c r="BM154" s="17">
        <f t="shared" si="88"/>
        <v>0.67171717171717171</v>
      </c>
      <c r="BN154" s="19">
        <f>IFERROR('Tabela '!$J154/'Tabela '!$I154,"")</f>
        <v>3.9613577803862778</v>
      </c>
      <c r="BO154" s="18">
        <f t="shared" si="89"/>
        <v>7.6249543962057631E-2</v>
      </c>
      <c r="BP154" s="18">
        <f t="shared" si="90"/>
        <v>0.20284567676030646</v>
      </c>
      <c r="BQ154" s="18">
        <f t="shared" si="91"/>
        <v>6.2021160160525356E-2</v>
      </c>
      <c r="BR154" s="17">
        <v>0.4829</v>
      </c>
      <c r="BS154" s="18">
        <f t="shared" si="92"/>
        <v>4.1225829989055086E-2</v>
      </c>
      <c r="BT154" s="18">
        <f t="shared" si="93"/>
        <v>7.2966070777088653E-4</v>
      </c>
      <c r="BU154" s="18">
        <f t="shared" si="94"/>
        <v>2.3787740164684355E-2</v>
      </c>
      <c r="BV154" s="18">
        <f t="shared" si="95"/>
        <v>4.5745654162854532E-3</v>
      </c>
      <c r="BW154" s="18">
        <f t="shared" si="96"/>
        <v>0.14583333333333334</v>
      </c>
      <c r="BX154" s="18">
        <f t="shared" si="97"/>
        <v>3.1881313131313128E-2</v>
      </c>
      <c r="BY154" s="18">
        <f t="shared" si="98"/>
        <v>0.23137626262626262</v>
      </c>
      <c r="BZ154" s="18">
        <f t="shared" si="99"/>
        <v>0.26325757575757575</v>
      </c>
      <c r="CA154" s="18">
        <f>IFERROR('Tabela '!$V154/'Tabela '!$K154,"")</f>
        <v>0.2316919191919192</v>
      </c>
      <c r="CB154" s="18">
        <f t="shared" si="100"/>
        <v>0.49621212121212122</v>
      </c>
      <c r="CC154" s="20">
        <f>IFERROR('Tabela '!$AJ154/'Tabela '!$K154,"")</f>
        <v>0.59469696969696972</v>
      </c>
      <c r="CD154" s="21">
        <f>IFERROR('Tabela '!$AJ154/'Tabela '!$AK154,"")</f>
        <v>4.2528216704288937</v>
      </c>
      <c r="CE154" s="20">
        <f t="shared" si="101"/>
        <v>0.7648619957537155</v>
      </c>
      <c r="CF154" s="18">
        <f t="shared" si="102"/>
        <v>0.13983585858585859</v>
      </c>
      <c r="CG154" s="18">
        <f t="shared" si="103"/>
        <v>0.17554000608457559</v>
      </c>
      <c r="CH154" s="18">
        <f t="shared" si="104"/>
        <v>0.30248306997742658</v>
      </c>
      <c r="CI154" s="18">
        <f t="shared" si="105"/>
        <v>3.5704147498717004E-2</v>
      </c>
      <c r="CJ154" s="17">
        <f t="shared" si="106"/>
        <v>9.932279909706547E-2</v>
      </c>
      <c r="CK154" s="17">
        <f t="shared" si="107"/>
        <v>2.0797227036395145E-2</v>
      </c>
      <c r="CL154" s="17">
        <f t="shared" si="108"/>
        <v>-7.8525572060670318E-2</v>
      </c>
      <c r="CM154" s="17">
        <f t="shared" si="109"/>
        <v>-0.72727272727272729</v>
      </c>
      <c r="CN154" s="17">
        <f>IFERROR('Tabela '!$AO154/'Tabela '!$AK154,"")</f>
        <v>1.580135440180587E-2</v>
      </c>
      <c r="CO154" s="17">
        <f>IFERROR('Tabela '!$AP154/'Tabela '!$AL154,"")</f>
        <v>6.9324090121317154E-3</v>
      </c>
      <c r="CP154" s="17">
        <f>IFERROR('Tabela '!$CO154-'Tabela '!$CN154,"")</f>
        <v>-8.8689453896741537E-3</v>
      </c>
      <c r="CQ154" s="17">
        <f t="shared" si="110"/>
        <v>-0.72727272727272729</v>
      </c>
      <c r="CR154" s="17">
        <f>IFERROR('Tabela '!$AQ154/'Tabela '!$AK154,"")</f>
        <v>8.35214446952596E-2</v>
      </c>
      <c r="CS154" s="17">
        <f>IFERROR('Tabela '!$AR154/'Tabela '!$AL154,"")</f>
        <v>1.3864818024263431E-2</v>
      </c>
      <c r="CT154" s="17">
        <f>IFERROR('Tabela '!$CS154-'Tabela '!$CR154,"")</f>
        <v>-6.9656626670996175E-2</v>
      </c>
      <c r="CU154" s="17">
        <f t="shared" si="111"/>
        <v>-0.78378378378378377</v>
      </c>
      <c r="CV154" s="21">
        <f>IFERROR('Tabela '!$AS154/'Tabela '!$K154,"")</f>
        <v>29.359532828282827</v>
      </c>
      <c r="CW154" s="21">
        <f>IFERROR('Tabela '!$AV154/'Tabela '!$J154,"")</f>
        <v>65.567995132339519</v>
      </c>
      <c r="CX154" s="17">
        <f>IFERROR('Tabela '!$AV154/'Tabela '!$AS154-1,"")</f>
        <v>1.317166786724151</v>
      </c>
      <c r="CY154" s="20">
        <f>IFERROR('Tabela '!$CW154/'Tabela '!$CV154-1,"")</f>
        <v>1.233277876587195</v>
      </c>
      <c r="CZ154" s="17">
        <f>IFERROR('Tabela '!$AU154/'Tabela '!$AT154,"")</f>
        <v>4.6811292324056016E-2</v>
      </c>
      <c r="DA154" s="17">
        <f t="shared" si="112"/>
        <v>3.5616250678905725E-2</v>
      </c>
      <c r="DB154" s="17">
        <f t="shared" si="113"/>
        <v>-1.119504164515029E-2</v>
      </c>
      <c r="DC154" s="22">
        <f t="shared" si="114"/>
        <v>82.843137254901961</v>
      </c>
      <c r="DD154" s="22">
        <f t="shared" si="115"/>
        <v>454.9375</v>
      </c>
      <c r="DE154" s="17">
        <f t="shared" si="116"/>
        <v>4.4915532544378696</v>
      </c>
      <c r="DH154" s="23"/>
      <c r="DQ154" s="23"/>
      <c r="DR154" s="23"/>
      <c r="DU154" s="23"/>
      <c r="DV154" s="23"/>
      <c r="DX154" s="23"/>
      <c r="EA154" s="23"/>
      <c r="EB154" s="23"/>
    </row>
    <row r="155" spans="1:132" ht="13.8" x14ac:dyDescent="0.25">
      <c r="A155" s="24" t="s">
        <v>133</v>
      </c>
      <c r="B155" s="24">
        <v>43</v>
      </c>
      <c r="C155" s="24">
        <v>4307450</v>
      </c>
      <c r="D155" s="24">
        <v>430745</v>
      </c>
      <c r="E155" s="55" t="s">
        <v>728</v>
      </c>
      <c r="F155" s="55" t="s">
        <v>774</v>
      </c>
      <c r="G155" s="55" t="s">
        <v>775</v>
      </c>
      <c r="H155" s="25" t="s">
        <v>277</v>
      </c>
      <c r="I155" s="26">
        <v>148.90899999999999</v>
      </c>
      <c r="J155" s="27">
        <v>2885</v>
      </c>
      <c r="K155" s="26">
        <v>3272</v>
      </c>
      <c r="L155" s="26">
        <v>218</v>
      </c>
      <c r="M155" s="26">
        <v>8</v>
      </c>
      <c r="N155" s="26">
        <v>859</v>
      </c>
      <c r="O155" s="26">
        <v>1000</v>
      </c>
      <c r="P155" s="26">
        <v>2196</v>
      </c>
      <c r="Q155" s="28">
        <v>745</v>
      </c>
      <c r="R155" s="28">
        <v>51</v>
      </c>
      <c r="S155" s="28">
        <v>3032186</v>
      </c>
      <c r="T155" s="26">
        <v>2912</v>
      </c>
      <c r="U155" s="29">
        <v>844</v>
      </c>
      <c r="V155" s="28">
        <v>622</v>
      </c>
      <c r="W155" s="28">
        <v>1664</v>
      </c>
      <c r="X155" s="28">
        <v>36</v>
      </c>
      <c r="Y155" s="28">
        <v>379</v>
      </c>
      <c r="Z155" s="28">
        <v>415</v>
      </c>
      <c r="AA155" s="26">
        <v>1650</v>
      </c>
      <c r="AB155" s="28">
        <v>301</v>
      </c>
      <c r="AC155" s="28" t="e">
        <v>#NULL!</v>
      </c>
      <c r="AD155" s="28">
        <v>1142</v>
      </c>
      <c r="AE155" s="28">
        <v>79</v>
      </c>
      <c r="AF155" s="28">
        <v>1</v>
      </c>
      <c r="AG155" s="30">
        <v>0.90831043956043955</v>
      </c>
      <c r="AH155" s="28">
        <v>435</v>
      </c>
      <c r="AI155" s="28">
        <v>62</v>
      </c>
      <c r="AJ155" s="26">
        <v>2346</v>
      </c>
      <c r="AK155" s="26">
        <v>213</v>
      </c>
      <c r="AL155" s="26">
        <v>340</v>
      </c>
      <c r="AM155" s="26">
        <v>8</v>
      </c>
      <c r="AN155" s="26">
        <v>81</v>
      </c>
      <c r="AO155" s="26">
        <v>0</v>
      </c>
      <c r="AP155" s="26">
        <v>1</v>
      </c>
      <c r="AQ155" s="26">
        <v>8</v>
      </c>
      <c r="AR155" s="26">
        <v>80</v>
      </c>
      <c r="AS155" s="26">
        <v>35742</v>
      </c>
      <c r="AT155" s="26">
        <v>34479</v>
      </c>
      <c r="AU155" s="26">
        <v>1274</v>
      </c>
      <c r="AV155" s="26">
        <v>71706</v>
      </c>
      <c r="AW155" s="26">
        <v>68446</v>
      </c>
      <c r="AX155" s="26">
        <v>3340</v>
      </c>
      <c r="AY155" s="31">
        <f>'Tabela '!$L155/'Tabela '!$J155</f>
        <v>7.5563258232235697E-2</v>
      </c>
      <c r="AZ155" s="31">
        <f>'Tabela '!$M155/'Tabela '!$J155</f>
        <v>2.7729636048526864E-3</v>
      </c>
      <c r="BA155" s="31">
        <f t="shared" si="78"/>
        <v>3.669724770642202E-2</v>
      </c>
      <c r="BB155" s="31">
        <f t="shared" si="79"/>
        <v>0.39116575591985431</v>
      </c>
      <c r="BC155" s="31">
        <f t="shared" si="80"/>
        <v>0.45537340619307831</v>
      </c>
      <c r="BD155" s="31">
        <f>'Tabela '!$BC155-'Tabela '!$BB155</f>
        <v>6.4207650273224004E-2</v>
      </c>
      <c r="BE155" s="31">
        <f t="shared" si="81"/>
        <v>0.29774696707105719</v>
      </c>
      <c r="BF155" s="31">
        <f t="shared" si="82"/>
        <v>0.34662045060658581</v>
      </c>
      <c r="BG155" s="31">
        <f t="shared" si="83"/>
        <v>0.2582322357019064</v>
      </c>
      <c r="BH155" s="29">
        <f t="shared" si="84"/>
        <v>4070.0483221476511</v>
      </c>
      <c r="BI155" s="32">
        <f t="shared" si="85"/>
        <v>1051.017677642981</v>
      </c>
      <c r="BJ155" s="30">
        <f t="shared" si="86"/>
        <v>4.2286363763143951E-2</v>
      </c>
      <c r="BK155" s="30">
        <f t="shared" si="87"/>
        <v>6.8456375838926178E-2</v>
      </c>
      <c r="BL155" s="31">
        <f>IFERROR('Tabela '!$J155/'Tabela '!$K155-1,"")</f>
        <v>-0.11827628361858189</v>
      </c>
      <c r="BM155" s="30">
        <f t="shared" si="88"/>
        <v>0.25794621026894865</v>
      </c>
      <c r="BN155" s="33">
        <f>IFERROR('Tabela '!$J155/'Tabela '!$I155,"")</f>
        <v>19.374248702227536</v>
      </c>
      <c r="BO155" s="31">
        <f t="shared" si="89"/>
        <v>9.1689560439560447E-2</v>
      </c>
      <c r="BP155" s="31">
        <f t="shared" si="90"/>
        <v>0.14938186813186813</v>
      </c>
      <c r="BQ155" s="31">
        <f t="shared" si="91"/>
        <v>2.1291208791208792E-2</v>
      </c>
      <c r="BR155" s="30">
        <v>0.43099999999999999</v>
      </c>
      <c r="BS155" s="31">
        <f t="shared" si="92"/>
        <v>0.10336538461538461</v>
      </c>
      <c r="BT155" s="31" t="str">
        <f t="shared" si="93"/>
        <v/>
      </c>
      <c r="BU155" s="31">
        <f t="shared" si="94"/>
        <v>6.9176882661996494E-2</v>
      </c>
      <c r="BV155" s="31">
        <f t="shared" si="95"/>
        <v>8.7565674255691769E-4</v>
      </c>
      <c r="BW155" s="31">
        <f t="shared" si="96"/>
        <v>0.50855745721271395</v>
      </c>
      <c r="BX155" s="31">
        <f t="shared" si="97"/>
        <v>1.1002444987775062E-2</v>
      </c>
      <c r="BY155" s="31">
        <f t="shared" si="98"/>
        <v>0.11583129584352078</v>
      </c>
      <c r="BZ155" s="31">
        <f t="shared" si="99"/>
        <v>0.12683374083129584</v>
      </c>
      <c r="CA155" s="31">
        <f>IFERROR('Tabela '!$V155/'Tabela '!$K155,"")</f>
        <v>0.19009779951100245</v>
      </c>
      <c r="CB155" s="31">
        <f t="shared" si="100"/>
        <v>0.50427872860635692</v>
      </c>
      <c r="CC155" s="34">
        <f>IFERROR('Tabela '!$AJ155/'Tabela '!$K155,"")</f>
        <v>0.7169926650366748</v>
      </c>
      <c r="CD155" s="35">
        <f>IFERROR('Tabela '!$AJ155/'Tabela '!$AK155,"")</f>
        <v>11.014084507042254</v>
      </c>
      <c r="CE155" s="34">
        <f t="shared" si="101"/>
        <v>0.90920716112531974</v>
      </c>
      <c r="CF155" s="31">
        <f t="shared" si="102"/>
        <v>6.5097799511002447E-2</v>
      </c>
      <c r="CG155" s="31">
        <f t="shared" si="103"/>
        <v>0.11785095320623917</v>
      </c>
      <c r="CH155" s="31">
        <f t="shared" si="104"/>
        <v>0.59624413145539901</v>
      </c>
      <c r="CI155" s="31">
        <f t="shared" si="105"/>
        <v>5.2753153695236726E-2</v>
      </c>
      <c r="CJ155" s="30">
        <f t="shared" si="106"/>
        <v>3.7558685446009391E-2</v>
      </c>
      <c r="CK155" s="30">
        <f t="shared" si="107"/>
        <v>0.23823529411764705</v>
      </c>
      <c r="CL155" s="30">
        <f t="shared" si="108"/>
        <v>0.20067660867163767</v>
      </c>
      <c r="CM155" s="30">
        <f t="shared" si="109"/>
        <v>9.125</v>
      </c>
      <c r="CN155" s="30">
        <f>IFERROR('Tabela '!$AO155/'Tabela '!$AK155,"")</f>
        <v>0</v>
      </c>
      <c r="CO155" s="30">
        <f>IFERROR('Tabela '!$AP155/'Tabela '!$AL155,"")</f>
        <v>2.9411764705882353E-3</v>
      </c>
      <c r="CP155" s="30">
        <f>IFERROR('Tabela '!$CO155-'Tabela '!$CN155,"")</f>
        <v>2.9411764705882353E-3</v>
      </c>
      <c r="CQ155" s="30">
        <f t="shared" si="110"/>
        <v>9.125</v>
      </c>
      <c r="CR155" s="30">
        <f>IFERROR('Tabela '!$AQ155/'Tabela '!$AK155,"")</f>
        <v>3.7558685446009391E-2</v>
      </c>
      <c r="CS155" s="30">
        <f>IFERROR('Tabela '!$AR155/'Tabela '!$AL155,"")</f>
        <v>0.23529411764705882</v>
      </c>
      <c r="CT155" s="30">
        <f>IFERROR('Tabela '!$CS155-'Tabela '!$CR155,"")</f>
        <v>0.19773543220104944</v>
      </c>
      <c r="CU155" s="30">
        <f t="shared" si="111"/>
        <v>9</v>
      </c>
      <c r="CV155" s="35">
        <f>IFERROR('Tabela '!$AS155/'Tabela '!$K155,"")</f>
        <v>10.92359413202934</v>
      </c>
      <c r="CW155" s="35">
        <f>IFERROR('Tabela '!$AV155/'Tabela '!$J155,"")</f>
        <v>24.85476603119584</v>
      </c>
      <c r="CX155" s="30">
        <f>IFERROR('Tabela '!$AV155/'Tabela '!$AS155-1,"")</f>
        <v>1.0062111801242235</v>
      </c>
      <c r="CY155" s="34">
        <f>IFERROR('Tabela '!$CW155/'Tabela '!$CV155-1,"")</f>
        <v>1.2753285897284088</v>
      </c>
      <c r="CZ155" s="30">
        <f>IFERROR('Tabela '!$AU155/'Tabela '!$AT155,"")</f>
        <v>3.6950027553003278E-2</v>
      </c>
      <c r="DA155" s="30">
        <f t="shared" si="112"/>
        <v>4.8797592262513512E-2</v>
      </c>
      <c r="DB155" s="30">
        <f t="shared" si="113"/>
        <v>1.1847564709510233E-2</v>
      </c>
      <c r="DC155" s="36">
        <f t="shared" si="114"/>
        <v>159.25</v>
      </c>
      <c r="DD155" s="36">
        <f t="shared" si="115"/>
        <v>40.731707317073173</v>
      </c>
      <c r="DE155" s="30">
        <f t="shared" si="116"/>
        <v>-0.74422789753800211</v>
      </c>
      <c r="DH155" s="23"/>
      <c r="DQ155" s="23"/>
      <c r="DR155" s="23"/>
      <c r="DU155" s="23"/>
      <c r="DV155" s="23"/>
      <c r="DX155" s="23"/>
      <c r="EA155" s="23"/>
      <c r="EB155" s="23"/>
    </row>
    <row r="156" spans="1:132" ht="13.8" x14ac:dyDescent="0.25">
      <c r="A156" s="11" t="s">
        <v>133</v>
      </c>
      <c r="B156" s="11">
        <v>43</v>
      </c>
      <c r="C156" s="11">
        <v>4307500</v>
      </c>
      <c r="D156" s="11">
        <v>430750</v>
      </c>
      <c r="E156" s="54" t="s">
        <v>728</v>
      </c>
      <c r="F156" s="54" t="s">
        <v>744</v>
      </c>
      <c r="G156" s="54" t="s">
        <v>745</v>
      </c>
      <c r="H156" s="12" t="s">
        <v>278</v>
      </c>
      <c r="I156" s="13">
        <v>783.06500000000005</v>
      </c>
      <c r="J156" s="14">
        <v>15591</v>
      </c>
      <c r="K156" s="13">
        <v>15240</v>
      </c>
      <c r="L156" s="13">
        <v>1728</v>
      </c>
      <c r="M156" s="13">
        <v>30</v>
      </c>
      <c r="N156" s="13">
        <v>4917</v>
      </c>
      <c r="O156" s="13">
        <v>5698</v>
      </c>
      <c r="P156" s="13">
        <v>9549</v>
      </c>
      <c r="Q156" s="15">
        <v>3615</v>
      </c>
      <c r="R156" s="15">
        <v>516</v>
      </c>
      <c r="S156" s="15">
        <v>15374172</v>
      </c>
      <c r="T156" s="13">
        <v>13330</v>
      </c>
      <c r="U156" s="16">
        <v>11131</v>
      </c>
      <c r="V156" s="15">
        <v>3952</v>
      </c>
      <c r="W156" s="15">
        <v>1145</v>
      </c>
      <c r="X156" s="15">
        <v>325</v>
      </c>
      <c r="Y156" s="15">
        <v>1567</v>
      </c>
      <c r="Z156" s="15">
        <v>1892</v>
      </c>
      <c r="AA156" s="13">
        <v>7532</v>
      </c>
      <c r="AB156" s="15">
        <v>249</v>
      </c>
      <c r="AC156" s="15">
        <v>26</v>
      </c>
      <c r="AD156" s="15">
        <v>5104</v>
      </c>
      <c r="AE156" s="15">
        <v>58</v>
      </c>
      <c r="AF156" s="15">
        <v>61</v>
      </c>
      <c r="AG156" s="17">
        <v>0.93143285821455368</v>
      </c>
      <c r="AH156" s="15">
        <v>2632</v>
      </c>
      <c r="AI156" s="15">
        <v>1260</v>
      </c>
      <c r="AJ156" s="13">
        <v>9448</v>
      </c>
      <c r="AK156" s="13">
        <v>2676</v>
      </c>
      <c r="AL156" s="13">
        <v>3279</v>
      </c>
      <c r="AM156" s="13">
        <v>498</v>
      </c>
      <c r="AN156" s="13">
        <v>571</v>
      </c>
      <c r="AO156" s="13">
        <v>109</v>
      </c>
      <c r="AP156" s="13">
        <v>154</v>
      </c>
      <c r="AQ156" s="13">
        <v>389</v>
      </c>
      <c r="AR156" s="13">
        <v>417</v>
      </c>
      <c r="AS156" s="13">
        <v>292440</v>
      </c>
      <c r="AT156" s="13">
        <v>267801</v>
      </c>
      <c r="AU156" s="13">
        <v>25417</v>
      </c>
      <c r="AV156" s="13">
        <v>774290</v>
      </c>
      <c r="AW156" s="13">
        <v>707705</v>
      </c>
      <c r="AX156" s="13">
        <v>66630</v>
      </c>
      <c r="AY156" s="18">
        <f>'Tabela '!$L156/'Tabela '!$J156</f>
        <v>0.11083317298441409</v>
      </c>
      <c r="AZ156" s="18">
        <f>'Tabela '!$M156/'Tabela '!$J156</f>
        <v>1.9241870309794113E-3</v>
      </c>
      <c r="BA156" s="18">
        <f t="shared" si="78"/>
        <v>1.7361111111111112E-2</v>
      </c>
      <c r="BB156" s="18">
        <f t="shared" si="79"/>
        <v>0.5149230285893811</v>
      </c>
      <c r="BC156" s="18">
        <f t="shared" si="80"/>
        <v>0.5967116975599539</v>
      </c>
      <c r="BD156" s="18">
        <f>'Tabela '!$BC156-'Tabela '!$BB156</f>
        <v>8.1788668970572798E-2</v>
      </c>
      <c r="BE156" s="18">
        <f t="shared" si="81"/>
        <v>0.31537425437752548</v>
      </c>
      <c r="BF156" s="18">
        <f t="shared" si="82"/>
        <v>0.36546725675068947</v>
      </c>
      <c r="BG156" s="18">
        <f t="shared" si="83"/>
        <v>0.23186453723301906</v>
      </c>
      <c r="BH156" s="16">
        <f t="shared" si="84"/>
        <v>4252.8829875518668</v>
      </c>
      <c r="BI156" s="37">
        <f t="shared" si="85"/>
        <v>986.09274581489319</v>
      </c>
      <c r="BJ156" s="17">
        <f t="shared" si="86"/>
        <v>1.9855831794288962E-2</v>
      </c>
      <c r="BK156" s="17">
        <f t="shared" si="87"/>
        <v>0.14273858921161825</v>
      </c>
      <c r="BL156" s="18">
        <f>IFERROR('Tabela '!$J156/'Tabela '!$K156-1,"")</f>
        <v>2.3031496062992041E-2</v>
      </c>
      <c r="BM156" s="17">
        <f t="shared" si="88"/>
        <v>0.73038057742782148</v>
      </c>
      <c r="BN156" s="19">
        <f>IFERROR('Tabela '!$J156/'Tabela '!$I156,"")</f>
        <v>19.910224566287599</v>
      </c>
      <c r="BO156" s="18">
        <f t="shared" si="89"/>
        <v>6.8567141785446317E-2</v>
      </c>
      <c r="BP156" s="18">
        <f t="shared" si="90"/>
        <v>0.19744936234058513</v>
      </c>
      <c r="BQ156" s="18">
        <f t="shared" si="91"/>
        <v>9.4523630907726933E-2</v>
      </c>
      <c r="BR156" s="17">
        <v>0.496</v>
      </c>
      <c r="BS156" s="18">
        <f t="shared" si="92"/>
        <v>1.867966991747937E-2</v>
      </c>
      <c r="BT156" s="18">
        <f t="shared" si="93"/>
        <v>1.9504876219054764E-3</v>
      </c>
      <c r="BU156" s="18">
        <f t="shared" si="94"/>
        <v>1.1363636363636364E-2</v>
      </c>
      <c r="BV156" s="18">
        <f t="shared" si="95"/>
        <v>1.195141065830721E-2</v>
      </c>
      <c r="BW156" s="18">
        <f t="shared" si="96"/>
        <v>7.5131233595800526E-2</v>
      </c>
      <c r="BX156" s="18">
        <f t="shared" si="97"/>
        <v>2.1325459317585303E-2</v>
      </c>
      <c r="BY156" s="18">
        <f t="shared" si="98"/>
        <v>0.10282152230971128</v>
      </c>
      <c r="BZ156" s="18">
        <f t="shared" si="99"/>
        <v>0.12414698162729659</v>
      </c>
      <c r="CA156" s="18">
        <f>IFERROR('Tabela '!$V156/'Tabela '!$K156,"")</f>
        <v>0.25931758530183729</v>
      </c>
      <c r="CB156" s="18">
        <f t="shared" si="100"/>
        <v>0.49422572178477692</v>
      </c>
      <c r="CC156" s="20">
        <f>IFERROR('Tabela '!$AJ156/'Tabela '!$K156,"")</f>
        <v>0.61994750656167974</v>
      </c>
      <c r="CD156" s="21">
        <f>IFERROR('Tabela '!$AJ156/'Tabela '!$AK156,"")</f>
        <v>3.5306427503736919</v>
      </c>
      <c r="CE156" s="20">
        <f t="shared" si="101"/>
        <v>0.7167654530059272</v>
      </c>
      <c r="CF156" s="18">
        <f t="shared" si="102"/>
        <v>0.17559055118110237</v>
      </c>
      <c r="CG156" s="18">
        <f t="shared" si="103"/>
        <v>0.21031364248604964</v>
      </c>
      <c r="CH156" s="18">
        <f t="shared" si="104"/>
        <v>0.2253363228699552</v>
      </c>
      <c r="CI156" s="18">
        <f t="shared" si="105"/>
        <v>3.4723091304947273E-2</v>
      </c>
      <c r="CJ156" s="17">
        <f t="shared" si="106"/>
        <v>0.18609865470852019</v>
      </c>
      <c r="CK156" s="17">
        <f t="shared" si="107"/>
        <v>0.17413845684659957</v>
      </c>
      <c r="CL156" s="17">
        <f t="shared" si="108"/>
        <v>-1.1960197861920624E-2</v>
      </c>
      <c r="CM156" s="17">
        <f t="shared" si="109"/>
        <v>0.14658634538152615</v>
      </c>
      <c r="CN156" s="17">
        <f>IFERROR('Tabela '!$AO156/'Tabela '!$AK156,"")</f>
        <v>4.0732436472346784E-2</v>
      </c>
      <c r="CO156" s="17">
        <f>IFERROR('Tabela '!$AP156/'Tabela '!$AL156,"")</f>
        <v>4.6965538273863981E-2</v>
      </c>
      <c r="CP156" s="17">
        <f>IFERROR('Tabela '!$CO156-'Tabela '!$CN156,"")</f>
        <v>6.2331018015171977E-3</v>
      </c>
      <c r="CQ156" s="17">
        <f t="shared" si="110"/>
        <v>0.14658634538152615</v>
      </c>
      <c r="CR156" s="17">
        <f>IFERROR('Tabela '!$AQ156/'Tabela '!$AK156,"")</f>
        <v>0.14536621823617341</v>
      </c>
      <c r="CS156" s="17">
        <f>IFERROR('Tabela '!$AR156/'Tabela '!$AL156,"")</f>
        <v>0.12717291857273558</v>
      </c>
      <c r="CT156" s="17">
        <f>IFERROR('Tabela '!$CS156-'Tabela '!$CR156,"")</f>
        <v>-1.8193299663437829E-2</v>
      </c>
      <c r="CU156" s="17">
        <f t="shared" si="111"/>
        <v>7.1979434447300816E-2</v>
      </c>
      <c r="CV156" s="21">
        <f>IFERROR('Tabela '!$AS156/'Tabela '!$K156,"")</f>
        <v>19.188976377952756</v>
      </c>
      <c r="CW156" s="21">
        <f>IFERROR('Tabela '!$AV156/'Tabela '!$J156,"")</f>
        <v>49.662625873901611</v>
      </c>
      <c r="CX156" s="17">
        <f>IFERROR('Tabela '!$AV156/'Tabela '!$AS156-1,"")</f>
        <v>1.6476884147175488</v>
      </c>
      <c r="CY156" s="20">
        <f>IFERROR('Tabela '!$CW156/'Tabela '!$CV156-1,"")</f>
        <v>1.5880810365143638</v>
      </c>
      <c r="CZ156" s="17">
        <f>IFERROR('Tabela '!$AU156/'Tabela '!$AT156,"")</f>
        <v>9.4910026474882475E-2</v>
      </c>
      <c r="DA156" s="17">
        <f t="shared" si="112"/>
        <v>9.4149398407528562E-2</v>
      </c>
      <c r="DB156" s="17">
        <f t="shared" si="113"/>
        <v>-7.6062806735391342E-4</v>
      </c>
      <c r="DC156" s="22">
        <f t="shared" si="114"/>
        <v>41.873146622734758</v>
      </c>
      <c r="DD156" s="22">
        <f t="shared" si="115"/>
        <v>91.903448275862075</v>
      </c>
      <c r="DE156" s="17">
        <f t="shared" si="116"/>
        <v>1.1948063541506979</v>
      </c>
      <c r="DH156" s="23"/>
      <c r="DQ156" s="23"/>
      <c r="DR156" s="23"/>
      <c r="DU156" s="23"/>
      <c r="DV156" s="23"/>
      <c r="DX156" s="23"/>
      <c r="EA156" s="23"/>
      <c r="EB156" s="23"/>
    </row>
    <row r="157" spans="1:132" ht="13.8" x14ac:dyDescent="0.25">
      <c r="A157" s="24" t="s">
        <v>133</v>
      </c>
      <c r="B157" s="24">
        <v>43</v>
      </c>
      <c r="C157" s="24">
        <v>4307559</v>
      </c>
      <c r="D157" s="24">
        <v>430755</v>
      </c>
      <c r="E157" s="55" t="s">
        <v>728</v>
      </c>
      <c r="F157" s="55" t="s">
        <v>762</v>
      </c>
      <c r="G157" s="55" t="s">
        <v>763</v>
      </c>
      <c r="H157" s="25" t="s">
        <v>279</v>
      </c>
      <c r="I157" s="26">
        <v>100.26600000000001</v>
      </c>
      <c r="J157" s="27">
        <v>5940</v>
      </c>
      <c r="K157" s="26">
        <v>6011</v>
      </c>
      <c r="L157" s="26">
        <v>574</v>
      </c>
      <c r="M157" s="26">
        <v>7</v>
      </c>
      <c r="N157" s="26">
        <v>2355</v>
      </c>
      <c r="O157" s="26">
        <v>2684</v>
      </c>
      <c r="P157" s="26">
        <v>3814</v>
      </c>
      <c r="Q157" s="28">
        <v>1168</v>
      </c>
      <c r="R157" s="28">
        <v>145</v>
      </c>
      <c r="S157" s="28">
        <v>4880507</v>
      </c>
      <c r="T157" s="26">
        <v>5334</v>
      </c>
      <c r="U157" s="29">
        <v>5119</v>
      </c>
      <c r="V157" s="28">
        <v>1531</v>
      </c>
      <c r="W157" s="28">
        <v>593</v>
      </c>
      <c r="X157" s="28">
        <v>241</v>
      </c>
      <c r="Y157" s="28">
        <v>536</v>
      </c>
      <c r="Z157" s="28">
        <v>777</v>
      </c>
      <c r="AA157" s="26">
        <v>2951</v>
      </c>
      <c r="AB157" s="28">
        <v>87</v>
      </c>
      <c r="AC157" s="28">
        <v>5</v>
      </c>
      <c r="AD157" s="28">
        <v>2022</v>
      </c>
      <c r="AE157" s="28">
        <v>10</v>
      </c>
      <c r="AF157" s="28">
        <v>9</v>
      </c>
      <c r="AG157" s="30">
        <v>0.96625421822272217</v>
      </c>
      <c r="AH157" s="28">
        <v>999</v>
      </c>
      <c r="AI157" s="28">
        <v>391</v>
      </c>
      <c r="AJ157" s="26">
        <v>3995</v>
      </c>
      <c r="AK157" s="26">
        <v>1458</v>
      </c>
      <c r="AL157" s="26">
        <v>1408</v>
      </c>
      <c r="AM157" s="26">
        <v>809</v>
      </c>
      <c r="AN157" s="26">
        <v>530</v>
      </c>
      <c r="AO157" s="26">
        <v>44</v>
      </c>
      <c r="AP157" s="26">
        <v>35</v>
      </c>
      <c r="AQ157" s="26">
        <v>765</v>
      </c>
      <c r="AR157" s="26">
        <v>495</v>
      </c>
      <c r="AS157" s="26">
        <v>106867</v>
      </c>
      <c r="AT157" s="26">
        <v>93705</v>
      </c>
      <c r="AU157" s="26">
        <v>22411</v>
      </c>
      <c r="AV157" s="26">
        <v>358762</v>
      </c>
      <c r="AW157" s="26">
        <v>311021</v>
      </c>
      <c r="AX157" s="26">
        <v>117266</v>
      </c>
      <c r="AY157" s="31">
        <f>'Tabela '!$L157/'Tabela '!$J157</f>
        <v>9.6632996632996626E-2</v>
      </c>
      <c r="AZ157" s="31">
        <f>'Tabela '!$M157/'Tabela '!$J157</f>
        <v>1.1784511784511784E-3</v>
      </c>
      <c r="BA157" s="31">
        <f t="shared" si="78"/>
        <v>1.2195121951219513E-2</v>
      </c>
      <c r="BB157" s="31">
        <f t="shared" si="79"/>
        <v>0.61746198217094916</v>
      </c>
      <c r="BC157" s="31">
        <f t="shared" si="80"/>
        <v>0.70372312532773995</v>
      </c>
      <c r="BD157" s="31">
        <f>'Tabela '!$BC157-'Tabela '!$BB157</f>
        <v>8.6261143156790787E-2</v>
      </c>
      <c r="BE157" s="31">
        <f t="shared" si="81"/>
        <v>0.39646464646464646</v>
      </c>
      <c r="BF157" s="31">
        <f t="shared" si="82"/>
        <v>0.45185185185185184</v>
      </c>
      <c r="BG157" s="31">
        <f t="shared" si="83"/>
        <v>0.19663299663299663</v>
      </c>
      <c r="BH157" s="29">
        <f t="shared" si="84"/>
        <v>4178.5162671232874</v>
      </c>
      <c r="BI157" s="32">
        <f t="shared" si="85"/>
        <v>821.63417508417513</v>
      </c>
      <c r="BJ157" s="30">
        <f t="shared" si="86"/>
        <v>1.36037456586818E-2</v>
      </c>
      <c r="BK157" s="30">
        <f t="shared" si="87"/>
        <v>0.12414383561643835</v>
      </c>
      <c r="BL157" s="31">
        <f>IFERROR('Tabela '!$J157/'Tabela '!$K157-1,"")</f>
        <v>-1.1811678589253027E-2</v>
      </c>
      <c r="BM157" s="30">
        <f t="shared" si="88"/>
        <v>0.85160539011811676</v>
      </c>
      <c r="BN157" s="33">
        <f>IFERROR('Tabela '!$J157/'Tabela '!$I157,"")</f>
        <v>59.242415175632814</v>
      </c>
      <c r="BO157" s="31">
        <f t="shared" si="89"/>
        <v>3.3745781777277828E-2</v>
      </c>
      <c r="BP157" s="31">
        <f t="shared" si="90"/>
        <v>0.18728908886389201</v>
      </c>
      <c r="BQ157" s="31">
        <f t="shared" si="91"/>
        <v>7.3303337082864642E-2</v>
      </c>
      <c r="BR157" s="30">
        <v>0.46329999999999999</v>
      </c>
      <c r="BS157" s="31">
        <f t="shared" si="92"/>
        <v>1.6310461192350956E-2</v>
      </c>
      <c r="BT157" s="31">
        <f t="shared" si="93"/>
        <v>9.3738282714660669E-4</v>
      </c>
      <c r="BU157" s="31">
        <f t="shared" si="94"/>
        <v>4.945598417408506E-3</v>
      </c>
      <c r="BV157" s="31">
        <f t="shared" si="95"/>
        <v>4.4510385756676559E-3</v>
      </c>
      <c r="BW157" s="31">
        <f t="shared" si="96"/>
        <v>9.8652470470803527E-2</v>
      </c>
      <c r="BX157" s="31">
        <f t="shared" si="97"/>
        <v>4.0093162535351855E-2</v>
      </c>
      <c r="BY157" s="31">
        <f t="shared" si="98"/>
        <v>8.9169855265346862E-2</v>
      </c>
      <c r="BZ157" s="31">
        <f t="shared" si="99"/>
        <v>0.12926301780069871</v>
      </c>
      <c r="CA157" s="31">
        <f>IFERROR('Tabela '!$V157/'Tabela '!$K157,"")</f>
        <v>0.25469971718516055</v>
      </c>
      <c r="CB157" s="31">
        <f t="shared" si="100"/>
        <v>0.49093328897022126</v>
      </c>
      <c r="CC157" s="34">
        <f>IFERROR('Tabela '!$AJ157/'Tabela '!$K157,"")</f>
        <v>0.6646148727333222</v>
      </c>
      <c r="CD157" s="35">
        <f>IFERROR('Tabela '!$AJ157/'Tabela '!$AK157,"")</f>
        <v>2.7400548696844993</v>
      </c>
      <c r="CE157" s="34">
        <f t="shared" si="101"/>
        <v>0.63504380475594491</v>
      </c>
      <c r="CF157" s="31">
        <f t="shared" si="102"/>
        <v>0.24255531525536517</v>
      </c>
      <c r="CG157" s="31">
        <f t="shared" si="103"/>
        <v>0.23703703703703705</v>
      </c>
      <c r="CH157" s="31">
        <f t="shared" si="104"/>
        <v>-3.429355281207136E-2</v>
      </c>
      <c r="CI157" s="31">
        <f t="shared" si="105"/>
        <v>-5.5182782183281209E-3</v>
      </c>
      <c r="CJ157" s="30">
        <f t="shared" si="106"/>
        <v>0.55486968449931418</v>
      </c>
      <c r="CK157" s="30">
        <f t="shared" si="107"/>
        <v>0.37642045454545453</v>
      </c>
      <c r="CL157" s="30">
        <f t="shared" si="108"/>
        <v>-0.17844922995385964</v>
      </c>
      <c r="CM157" s="30">
        <f t="shared" si="109"/>
        <v>-0.3448702101359703</v>
      </c>
      <c r="CN157" s="30">
        <f>IFERROR('Tabela '!$AO157/'Tabela '!$AK157,"")</f>
        <v>3.017832647462277E-2</v>
      </c>
      <c r="CO157" s="30">
        <f>IFERROR('Tabela '!$AP157/'Tabela '!$AL157,"")</f>
        <v>2.4857954545454544E-2</v>
      </c>
      <c r="CP157" s="30">
        <f>IFERROR('Tabela '!$CO157-'Tabela '!$CN157,"")</f>
        <v>-5.3203719291682258E-3</v>
      </c>
      <c r="CQ157" s="30">
        <f t="shared" si="110"/>
        <v>-0.3448702101359703</v>
      </c>
      <c r="CR157" s="30">
        <f>IFERROR('Tabela '!$AQ157/'Tabela '!$AK157,"")</f>
        <v>0.52469135802469136</v>
      </c>
      <c r="CS157" s="30">
        <f>IFERROR('Tabela '!$AR157/'Tabela '!$AL157,"")</f>
        <v>0.3515625</v>
      </c>
      <c r="CT157" s="30">
        <f>IFERROR('Tabela '!$CS157-'Tabela '!$CR157,"")</f>
        <v>-0.17312885802469136</v>
      </c>
      <c r="CU157" s="30">
        <f t="shared" si="111"/>
        <v>-0.3529411764705882</v>
      </c>
      <c r="CV157" s="35">
        <f>IFERROR('Tabela '!$AS157/'Tabela '!$K157,"")</f>
        <v>17.778572616869074</v>
      </c>
      <c r="CW157" s="35">
        <f>IFERROR('Tabela '!$AV157/'Tabela '!$J157,"")</f>
        <v>60.397643097643098</v>
      </c>
      <c r="CX157" s="30">
        <f>IFERROR('Tabela '!$AV157/'Tabela '!$AS157-1,"")</f>
        <v>2.3570887177519722</v>
      </c>
      <c r="CY157" s="34">
        <f>IFERROR('Tabela '!$CW157/'Tabela '!$CV157-1,"")</f>
        <v>2.3972155357587717</v>
      </c>
      <c r="CZ157" s="30">
        <f>IFERROR('Tabela '!$AU157/'Tabela '!$AT157,"")</f>
        <v>0.23916546609039005</v>
      </c>
      <c r="DA157" s="30">
        <f t="shared" si="112"/>
        <v>0.37703563424977737</v>
      </c>
      <c r="DB157" s="30">
        <f t="shared" si="113"/>
        <v>0.13787016815938732</v>
      </c>
      <c r="DC157" s="36">
        <f t="shared" si="114"/>
        <v>26.273153575615474</v>
      </c>
      <c r="DD157" s="36">
        <f t="shared" si="115"/>
        <v>207.55044247787612</v>
      </c>
      <c r="DE157" s="30">
        <f t="shared" si="116"/>
        <v>6.8997156500659642</v>
      </c>
      <c r="DH157" s="23"/>
      <c r="DQ157" s="23"/>
      <c r="DR157" s="23"/>
      <c r="DU157" s="23"/>
      <c r="DV157" s="23"/>
      <c r="DX157" s="23"/>
      <c r="EA157" s="23"/>
      <c r="EB157" s="23"/>
    </row>
    <row r="158" spans="1:132" ht="13.8" x14ac:dyDescent="0.25">
      <c r="A158" s="11" t="s">
        <v>133</v>
      </c>
      <c r="B158" s="11">
        <v>43</v>
      </c>
      <c r="C158" s="11">
        <v>4307609</v>
      </c>
      <c r="D158" s="11">
        <v>430760</v>
      </c>
      <c r="E158" s="54" t="s">
        <v>746</v>
      </c>
      <c r="F158" s="54" t="s">
        <v>749</v>
      </c>
      <c r="G158" s="54" t="s">
        <v>761</v>
      </c>
      <c r="H158" s="12" t="s">
        <v>280</v>
      </c>
      <c r="I158" s="13">
        <v>52.146999999999998</v>
      </c>
      <c r="J158" s="14">
        <v>50672</v>
      </c>
      <c r="K158" s="13">
        <v>42574</v>
      </c>
      <c r="L158" s="13">
        <v>4599</v>
      </c>
      <c r="M158" s="13">
        <v>110</v>
      </c>
      <c r="N158" s="13">
        <v>18188</v>
      </c>
      <c r="O158" s="13">
        <v>20689</v>
      </c>
      <c r="P158" s="13">
        <v>26610</v>
      </c>
      <c r="Q158" s="15">
        <v>11125</v>
      </c>
      <c r="R158" s="15">
        <v>1688</v>
      </c>
      <c r="S158" s="15">
        <v>47810989</v>
      </c>
      <c r="T158" s="13">
        <v>37018</v>
      </c>
      <c r="U158" s="16">
        <v>41484</v>
      </c>
      <c r="V158" s="15">
        <v>12486</v>
      </c>
      <c r="W158" s="15">
        <v>11060</v>
      </c>
      <c r="X158" s="15">
        <v>1092</v>
      </c>
      <c r="Y158" s="15">
        <v>2889</v>
      </c>
      <c r="Z158" s="15">
        <v>3981</v>
      </c>
      <c r="AA158" s="13">
        <v>21035</v>
      </c>
      <c r="AB158" s="15">
        <v>205</v>
      </c>
      <c r="AC158" s="15">
        <v>19</v>
      </c>
      <c r="AD158" s="15">
        <v>13922</v>
      </c>
      <c r="AE158" s="15">
        <v>37</v>
      </c>
      <c r="AF158" s="15">
        <v>62</v>
      </c>
      <c r="AG158" s="17">
        <v>0.97509319790372251</v>
      </c>
      <c r="AH158" s="15">
        <v>7814</v>
      </c>
      <c r="AI158" s="15">
        <v>1684</v>
      </c>
      <c r="AJ158" s="13">
        <v>27380</v>
      </c>
      <c r="AK158" s="13">
        <v>12493</v>
      </c>
      <c r="AL158" s="13">
        <v>13127</v>
      </c>
      <c r="AM158" s="13">
        <v>7626</v>
      </c>
      <c r="AN158" s="13">
        <v>5107</v>
      </c>
      <c r="AO158" s="13">
        <v>618</v>
      </c>
      <c r="AP158" s="13">
        <v>590</v>
      </c>
      <c r="AQ158" s="13">
        <v>7008</v>
      </c>
      <c r="AR158" s="13">
        <v>4517</v>
      </c>
      <c r="AS158" s="13">
        <v>890155</v>
      </c>
      <c r="AT158" s="13">
        <v>795860</v>
      </c>
      <c r="AU158" s="13">
        <v>395632</v>
      </c>
      <c r="AV158" s="13">
        <v>1462099</v>
      </c>
      <c r="AW158" s="13">
        <v>1300015</v>
      </c>
      <c r="AX158" s="13">
        <v>459247</v>
      </c>
      <c r="AY158" s="18">
        <f>'Tabela '!$L158/'Tabela '!$J158</f>
        <v>9.0760183138616987E-2</v>
      </c>
      <c r="AZ158" s="18">
        <f>'Tabela '!$M158/'Tabela '!$J158</f>
        <v>2.1708241237764444E-3</v>
      </c>
      <c r="BA158" s="18">
        <f t="shared" si="78"/>
        <v>2.3918243096325287E-2</v>
      </c>
      <c r="BB158" s="18">
        <f t="shared" si="79"/>
        <v>0.6835024426907178</v>
      </c>
      <c r="BC158" s="18">
        <f t="shared" si="80"/>
        <v>0.7774896655392709</v>
      </c>
      <c r="BD158" s="18">
        <f>'Tabela '!$BC158-'Tabela '!$BB158</f>
        <v>9.3987222848553098E-2</v>
      </c>
      <c r="BE158" s="18">
        <f t="shared" si="81"/>
        <v>0.3589359014840543</v>
      </c>
      <c r="BF158" s="18">
        <f t="shared" si="82"/>
        <v>0.40829254815282601</v>
      </c>
      <c r="BG158" s="18">
        <f t="shared" si="83"/>
        <v>0.21954925797284497</v>
      </c>
      <c r="BH158" s="16">
        <f t="shared" si="84"/>
        <v>4297.6169887640453</v>
      </c>
      <c r="BI158" s="37">
        <f t="shared" si="85"/>
        <v>943.53862093463852</v>
      </c>
      <c r="BJ158" s="17">
        <f t="shared" si="86"/>
        <v>3.2700240544586923E-2</v>
      </c>
      <c r="BK158" s="17">
        <f t="shared" si="87"/>
        <v>0.15173033707865169</v>
      </c>
      <c r="BL158" s="18">
        <f>IFERROR('Tabela '!$J158/'Tabela '!$K158-1,"")</f>
        <v>0.19020998731620242</v>
      </c>
      <c r="BM158" s="17">
        <f t="shared" si="88"/>
        <v>0.97439751961290932</v>
      </c>
      <c r="BN158" s="19">
        <f>IFERROR('Tabela '!$J158/'Tabela '!$I158,"")</f>
        <v>971.71457610217271</v>
      </c>
      <c r="BO158" s="18">
        <f t="shared" si="89"/>
        <v>2.4906802096277492E-2</v>
      </c>
      <c r="BP158" s="18">
        <f t="shared" si="90"/>
        <v>0.21108649846020855</v>
      </c>
      <c r="BQ158" s="18">
        <f t="shared" si="91"/>
        <v>4.5491382570641309E-2</v>
      </c>
      <c r="BR158" s="17">
        <v>0.43080000000000002</v>
      </c>
      <c r="BS158" s="18">
        <f t="shared" si="92"/>
        <v>5.5378464530768815E-3</v>
      </c>
      <c r="BT158" s="18">
        <f t="shared" si="93"/>
        <v>5.1326381760224754E-4</v>
      </c>
      <c r="BU158" s="18">
        <f t="shared" si="94"/>
        <v>2.6576641287171382E-3</v>
      </c>
      <c r="BV158" s="18">
        <f t="shared" si="95"/>
        <v>4.4533831346070963E-3</v>
      </c>
      <c r="BW158" s="18">
        <f t="shared" si="96"/>
        <v>0.25978296612956264</v>
      </c>
      <c r="BX158" s="18">
        <f t="shared" si="97"/>
        <v>2.5649457415323908E-2</v>
      </c>
      <c r="BY158" s="18">
        <f t="shared" si="98"/>
        <v>6.785831728284869E-2</v>
      </c>
      <c r="BZ158" s="18">
        <f t="shared" si="99"/>
        <v>9.3507774698172591E-2</v>
      </c>
      <c r="CA158" s="18">
        <f>IFERROR('Tabela '!$V158/'Tabela '!$K158,"")</f>
        <v>0.29327758725982994</v>
      </c>
      <c r="CB158" s="18">
        <f t="shared" si="100"/>
        <v>0.49408089444261755</v>
      </c>
      <c r="CC158" s="20">
        <f>IFERROR('Tabela '!$AJ158/'Tabela '!$K158,"")</f>
        <v>0.64311551651242538</v>
      </c>
      <c r="CD158" s="21">
        <f>IFERROR('Tabela '!$AJ158/'Tabela '!$AK158,"")</f>
        <v>2.191627311294325</v>
      </c>
      <c r="CE158" s="20">
        <f t="shared" si="101"/>
        <v>0.54371804236669097</v>
      </c>
      <c r="CF158" s="18">
        <f t="shared" si="102"/>
        <v>0.29344200685864613</v>
      </c>
      <c r="CG158" s="18">
        <f t="shared" si="103"/>
        <v>0.25905825702557628</v>
      </c>
      <c r="CH158" s="18">
        <f t="shared" si="104"/>
        <v>5.0748419114704291E-2</v>
      </c>
      <c r="CI158" s="18">
        <f t="shared" si="105"/>
        <v>-3.4383749833069854E-2</v>
      </c>
      <c r="CJ158" s="17">
        <f t="shared" si="106"/>
        <v>0.61042183622828794</v>
      </c>
      <c r="CK158" s="17">
        <f t="shared" si="107"/>
        <v>0.38904547878418527</v>
      </c>
      <c r="CL158" s="17">
        <f t="shared" si="108"/>
        <v>-0.22137635744410267</v>
      </c>
      <c r="CM158" s="17">
        <f t="shared" si="109"/>
        <v>-0.33031733543141883</v>
      </c>
      <c r="CN158" s="17">
        <f>IFERROR('Tabela '!$AO158/'Tabela '!$AK158,"")</f>
        <v>4.9467701913071323E-2</v>
      </c>
      <c r="CO158" s="17">
        <f>IFERROR('Tabela '!$AP158/'Tabela '!$AL158,"")</f>
        <v>4.4945532109392852E-2</v>
      </c>
      <c r="CP158" s="17">
        <f>IFERROR('Tabela '!$CO158-'Tabela '!$CN158,"")</f>
        <v>-4.5221698036784705E-3</v>
      </c>
      <c r="CQ158" s="17">
        <f t="shared" si="110"/>
        <v>-0.33031733543141883</v>
      </c>
      <c r="CR158" s="17">
        <f>IFERROR('Tabela '!$AQ158/'Tabela '!$AK158,"")</f>
        <v>0.56095413431521657</v>
      </c>
      <c r="CS158" s="17">
        <f>IFERROR('Tabela '!$AR158/'Tabela '!$AL158,"")</f>
        <v>0.34409994667479243</v>
      </c>
      <c r="CT158" s="17">
        <f>IFERROR('Tabela '!$CS158-'Tabela '!$CR158,"")</f>
        <v>-0.21685418764042413</v>
      </c>
      <c r="CU158" s="17">
        <f t="shared" si="111"/>
        <v>-0.35545091324200917</v>
      </c>
      <c r="CV158" s="21">
        <f>IFERROR('Tabela '!$AS158/'Tabela '!$K158,"")</f>
        <v>20.908418283459387</v>
      </c>
      <c r="CW158" s="21">
        <f>IFERROR('Tabela '!$AV158/'Tabela '!$J158,"")</f>
        <v>28.854179823176509</v>
      </c>
      <c r="CX158" s="17">
        <f>IFERROR('Tabela '!$AV158/'Tabela '!$AS158-1,"")</f>
        <v>0.64252180799973035</v>
      </c>
      <c r="CY158" s="20">
        <f>IFERROR('Tabela '!$CW158/'Tabela '!$CV158-1,"")</f>
        <v>0.38002690743962209</v>
      </c>
      <c r="CZ158" s="17">
        <f>IFERROR('Tabela '!$AU158/'Tabela '!$AT158,"")</f>
        <v>0.49711255748498479</v>
      </c>
      <c r="DA158" s="17">
        <f t="shared" si="112"/>
        <v>0.35326284696715038</v>
      </c>
      <c r="DB158" s="17">
        <f t="shared" si="113"/>
        <v>-0.14384971051783441</v>
      </c>
      <c r="DC158" s="22">
        <f t="shared" si="114"/>
        <v>47.990295972828726</v>
      </c>
      <c r="DD158" s="22">
        <f t="shared" si="115"/>
        <v>80.61207653150781</v>
      </c>
      <c r="DE158" s="17">
        <f t="shared" si="116"/>
        <v>0.67975785306989911</v>
      </c>
      <c r="DH158" s="23"/>
      <c r="DQ158" s="23"/>
      <c r="DR158" s="23"/>
      <c r="DU158" s="23"/>
      <c r="DV158" s="23"/>
      <c r="DX158" s="23"/>
      <c r="EA158" s="23"/>
      <c r="EB158" s="23"/>
    </row>
    <row r="159" spans="1:132" ht="13.8" x14ac:dyDescent="0.25">
      <c r="A159" s="24" t="s">
        <v>133</v>
      </c>
      <c r="B159" s="24">
        <v>43</v>
      </c>
      <c r="C159" s="24">
        <v>4307708</v>
      </c>
      <c r="D159" s="24">
        <v>430770</v>
      </c>
      <c r="E159" s="55" t="s">
        <v>746</v>
      </c>
      <c r="F159" s="55" t="s">
        <v>749</v>
      </c>
      <c r="G159" s="55" t="s">
        <v>761</v>
      </c>
      <c r="H159" s="25" t="s">
        <v>281</v>
      </c>
      <c r="I159" s="26">
        <v>27.675999999999998</v>
      </c>
      <c r="J159" s="27">
        <v>83279</v>
      </c>
      <c r="K159" s="26">
        <v>80755</v>
      </c>
      <c r="L159" s="26">
        <v>9012</v>
      </c>
      <c r="M159" s="26">
        <v>290</v>
      </c>
      <c r="N159" s="26">
        <v>26161</v>
      </c>
      <c r="O159" s="26">
        <v>30443</v>
      </c>
      <c r="P159" s="26">
        <v>49272</v>
      </c>
      <c r="Q159" s="28">
        <v>21600</v>
      </c>
      <c r="R159" s="28">
        <v>3755</v>
      </c>
      <c r="S159" s="28">
        <v>93405625</v>
      </c>
      <c r="T159" s="26">
        <v>70107</v>
      </c>
      <c r="U159" s="29">
        <v>80643</v>
      </c>
      <c r="V159" s="28">
        <v>23244</v>
      </c>
      <c r="W159" s="28">
        <v>13977</v>
      </c>
      <c r="X159" s="28">
        <v>4813</v>
      </c>
      <c r="Y159" s="28">
        <v>6545</v>
      </c>
      <c r="Z159" s="28">
        <v>11358</v>
      </c>
      <c r="AA159" s="26">
        <v>38973</v>
      </c>
      <c r="AB159" s="28">
        <v>575</v>
      </c>
      <c r="AC159" s="28">
        <v>49</v>
      </c>
      <c r="AD159" s="28">
        <v>26416</v>
      </c>
      <c r="AE159" s="28">
        <v>162</v>
      </c>
      <c r="AF159" s="28">
        <v>203</v>
      </c>
      <c r="AG159" s="30">
        <v>0.97473861383314075</v>
      </c>
      <c r="AH159" s="28">
        <v>13986</v>
      </c>
      <c r="AI159" s="28">
        <v>5088</v>
      </c>
      <c r="AJ159" s="26">
        <v>48505</v>
      </c>
      <c r="AK159" s="26">
        <v>20258</v>
      </c>
      <c r="AL159" s="26">
        <v>18741</v>
      </c>
      <c r="AM159" s="26">
        <v>6898</v>
      </c>
      <c r="AN159" s="26">
        <v>6317</v>
      </c>
      <c r="AO159" s="26">
        <v>1026</v>
      </c>
      <c r="AP159" s="26">
        <v>1122</v>
      </c>
      <c r="AQ159" s="26">
        <v>5872</v>
      </c>
      <c r="AR159" s="26">
        <v>5195</v>
      </c>
      <c r="AS159" s="26">
        <v>2096486</v>
      </c>
      <c r="AT159" s="26">
        <v>1763803</v>
      </c>
      <c r="AU159" s="26">
        <v>498136</v>
      </c>
      <c r="AV159" s="26">
        <v>3179328</v>
      </c>
      <c r="AW159" s="26">
        <v>2693894</v>
      </c>
      <c r="AX159" s="26">
        <v>695433</v>
      </c>
      <c r="AY159" s="31">
        <f>'Tabela '!$L159/'Tabela '!$J159</f>
        <v>0.10821455589044057</v>
      </c>
      <c r="AZ159" s="31">
        <f>'Tabela '!$M159/'Tabela '!$J159</f>
        <v>3.4822704403270933E-3</v>
      </c>
      <c r="BA159" s="31">
        <f t="shared" si="78"/>
        <v>3.2179316466932978E-2</v>
      </c>
      <c r="BB159" s="31">
        <f t="shared" si="79"/>
        <v>0.5309506413378795</v>
      </c>
      <c r="BC159" s="31">
        <f t="shared" si="80"/>
        <v>0.61785598311414192</v>
      </c>
      <c r="BD159" s="31">
        <f>'Tabela '!$BC159-'Tabela '!$BB159</f>
        <v>8.6905341776262413E-2</v>
      </c>
      <c r="BE159" s="31">
        <f t="shared" si="81"/>
        <v>0.31413681720481756</v>
      </c>
      <c r="BF159" s="31">
        <f t="shared" si="82"/>
        <v>0.36555434143061277</v>
      </c>
      <c r="BG159" s="31">
        <f t="shared" si="83"/>
        <v>0.25936910865884555</v>
      </c>
      <c r="BH159" s="29">
        <f t="shared" si="84"/>
        <v>4324.3344907407409</v>
      </c>
      <c r="BI159" s="32">
        <f t="shared" si="85"/>
        <v>1121.5987824061287</v>
      </c>
      <c r="BJ159" s="30">
        <f t="shared" si="86"/>
        <v>2.9379046452583692E-2</v>
      </c>
      <c r="BK159" s="30">
        <f t="shared" si="87"/>
        <v>0.1738425925925926</v>
      </c>
      <c r="BL159" s="31">
        <f>IFERROR('Tabela '!$J159/'Tabela '!$K159-1,"")</f>
        <v>3.1255030648257076E-2</v>
      </c>
      <c r="BM159" s="30">
        <f t="shared" si="88"/>
        <v>0.99861308897281897</v>
      </c>
      <c r="BN159" s="33">
        <f>IFERROR('Tabela '!$J159/'Tabela '!$I159,"")</f>
        <v>3009.0692296574653</v>
      </c>
      <c r="BO159" s="31">
        <f t="shared" si="89"/>
        <v>2.5261386166859245E-2</v>
      </c>
      <c r="BP159" s="31">
        <f t="shared" si="90"/>
        <v>0.1994950575548804</v>
      </c>
      <c r="BQ159" s="31">
        <f t="shared" si="91"/>
        <v>7.2574778552783603E-2</v>
      </c>
      <c r="BR159" s="30">
        <v>0.4844</v>
      </c>
      <c r="BS159" s="31">
        <f t="shared" si="92"/>
        <v>8.2017487554737756E-3</v>
      </c>
      <c r="BT159" s="31">
        <f t="shared" si="93"/>
        <v>6.989316330751565E-4</v>
      </c>
      <c r="BU159" s="31">
        <f t="shared" si="94"/>
        <v>6.1326468806783769E-3</v>
      </c>
      <c r="BV159" s="31">
        <f t="shared" si="95"/>
        <v>7.6847365233192006E-3</v>
      </c>
      <c r="BW159" s="31">
        <f t="shared" si="96"/>
        <v>0.17307906631168349</v>
      </c>
      <c r="BX159" s="31">
        <f t="shared" si="97"/>
        <v>5.9600024766268342E-2</v>
      </c>
      <c r="BY159" s="31">
        <f t="shared" si="98"/>
        <v>8.1047613150888487E-2</v>
      </c>
      <c r="BZ159" s="31">
        <f t="shared" si="99"/>
        <v>0.14064763791715684</v>
      </c>
      <c r="CA159" s="31">
        <f>IFERROR('Tabela '!$V159/'Tabela '!$K159,"")</f>
        <v>0.28783357067673826</v>
      </c>
      <c r="CB159" s="31">
        <f t="shared" si="100"/>
        <v>0.48260788805646709</v>
      </c>
      <c r="CC159" s="34">
        <f>IFERROR('Tabela '!$AJ159/'Tabela '!$K159,"")</f>
        <v>0.6006439229769055</v>
      </c>
      <c r="CD159" s="35">
        <f>IFERROR('Tabela '!$AJ159/'Tabela '!$AK159,"")</f>
        <v>2.3943627209003848</v>
      </c>
      <c r="CE159" s="34">
        <f t="shared" si="101"/>
        <v>0.58235233481084425</v>
      </c>
      <c r="CF159" s="31">
        <f t="shared" si="102"/>
        <v>0.25085753204135969</v>
      </c>
      <c r="CG159" s="31">
        <f t="shared" si="103"/>
        <v>0.22503872524886226</v>
      </c>
      <c r="CH159" s="31">
        <f t="shared" si="104"/>
        <v>-7.4883996445848533E-2</v>
      </c>
      <c r="CI159" s="31">
        <f t="shared" si="105"/>
        <v>-2.5818806792497428E-2</v>
      </c>
      <c r="CJ159" s="30">
        <f t="shared" si="106"/>
        <v>0.34050745384539444</v>
      </c>
      <c r="CK159" s="30">
        <f t="shared" si="107"/>
        <v>0.33706845952723974</v>
      </c>
      <c r="CL159" s="30">
        <f t="shared" si="108"/>
        <v>-3.4389943181546978E-3</v>
      </c>
      <c r="CM159" s="30">
        <f t="shared" si="109"/>
        <v>-8.4227312264424481E-2</v>
      </c>
      <c r="CN159" s="30">
        <f>IFERROR('Tabela '!$AO159/'Tabela '!$AK159,"")</f>
        <v>5.064665811037615E-2</v>
      </c>
      <c r="CO159" s="30">
        <f>IFERROR('Tabela '!$AP159/'Tabela '!$AL159,"")</f>
        <v>5.9868736993757006E-2</v>
      </c>
      <c r="CP159" s="30">
        <f>IFERROR('Tabela '!$CO159-'Tabela '!$CN159,"")</f>
        <v>9.2220788833808562E-3</v>
      </c>
      <c r="CQ159" s="30">
        <f t="shared" si="110"/>
        <v>-8.4227312264424481E-2</v>
      </c>
      <c r="CR159" s="30">
        <f>IFERROR('Tabela '!$AQ159/'Tabela '!$AK159,"")</f>
        <v>0.28986079573501827</v>
      </c>
      <c r="CS159" s="30">
        <f>IFERROR('Tabela '!$AR159/'Tabela '!$AL159,"")</f>
        <v>0.27719972253348274</v>
      </c>
      <c r="CT159" s="30">
        <f>IFERROR('Tabela '!$CS159-'Tabela '!$CR159,"")</f>
        <v>-1.2661073201535533E-2</v>
      </c>
      <c r="CU159" s="30">
        <f t="shared" si="111"/>
        <v>-0.11529291553133514</v>
      </c>
      <c r="CV159" s="35">
        <f>IFERROR('Tabela '!$AS159/'Tabela '!$K159,"")</f>
        <v>25.961067426165563</v>
      </c>
      <c r="CW159" s="35">
        <f>IFERROR('Tabela '!$AV159/'Tabela '!$J159,"")</f>
        <v>38.176827291393991</v>
      </c>
      <c r="CX159" s="30">
        <f>IFERROR('Tabela '!$AV159/'Tabela '!$AS159-1,"")</f>
        <v>0.51650332985767622</v>
      </c>
      <c r="CY159" s="34">
        <f>IFERROR('Tabela '!$CW159/'Tabela '!$CV159-1,"")</f>
        <v>0.47054150989633214</v>
      </c>
      <c r="CZ159" s="30">
        <f>IFERROR('Tabela '!$AU159/'Tabela '!$AT159,"")</f>
        <v>0.28242156295232518</v>
      </c>
      <c r="DA159" s="30">
        <f t="shared" si="112"/>
        <v>0.25815158280169898</v>
      </c>
      <c r="DB159" s="30">
        <f t="shared" si="113"/>
        <v>-2.4269980150626203E-2</v>
      </c>
      <c r="DC159" s="36">
        <f t="shared" si="114"/>
        <v>62.864209994952041</v>
      </c>
      <c r="DD159" s="36">
        <f t="shared" si="115"/>
        <v>93.484742572926464</v>
      </c>
      <c r="DE159" s="30">
        <f t="shared" si="116"/>
        <v>0.48709007208446953</v>
      </c>
      <c r="DH159" s="23"/>
      <c r="DQ159" s="23"/>
      <c r="DR159" s="23"/>
      <c r="DU159" s="23"/>
      <c r="DV159" s="23"/>
      <c r="DX159" s="23"/>
      <c r="EA159" s="23"/>
      <c r="EB159" s="23"/>
    </row>
    <row r="160" spans="1:132" ht="13.8" x14ac:dyDescent="0.25">
      <c r="A160" s="11" t="s">
        <v>133</v>
      </c>
      <c r="B160" s="11">
        <v>43</v>
      </c>
      <c r="C160" s="11">
        <v>4307807</v>
      </c>
      <c r="D160" s="11">
        <v>430780</v>
      </c>
      <c r="E160" s="54" t="s">
        <v>764</v>
      </c>
      <c r="F160" s="54" t="s">
        <v>765</v>
      </c>
      <c r="G160" s="54" t="s">
        <v>756</v>
      </c>
      <c r="H160" s="12" t="s">
        <v>282</v>
      </c>
      <c r="I160" s="13">
        <v>184.17599999999999</v>
      </c>
      <c r="J160" s="14">
        <v>34399</v>
      </c>
      <c r="K160" s="13">
        <v>30619</v>
      </c>
      <c r="L160" s="13">
        <v>3263</v>
      </c>
      <c r="M160" s="13">
        <v>64</v>
      </c>
      <c r="N160" s="13">
        <v>13320</v>
      </c>
      <c r="O160" s="13">
        <v>14841</v>
      </c>
      <c r="P160" s="13">
        <v>19168</v>
      </c>
      <c r="Q160" s="15">
        <v>5513</v>
      </c>
      <c r="R160" s="15">
        <v>826</v>
      </c>
      <c r="S160" s="15">
        <v>23071569</v>
      </c>
      <c r="T160" s="13">
        <v>27027</v>
      </c>
      <c r="U160" s="16">
        <v>25913</v>
      </c>
      <c r="V160" s="15">
        <v>8736</v>
      </c>
      <c r="W160" s="15">
        <v>7301</v>
      </c>
      <c r="X160" s="15">
        <v>962</v>
      </c>
      <c r="Y160" s="15">
        <v>2139</v>
      </c>
      <c r="Z160" s="15">
        <v>3101</v>
      </c>
      <c r="AA160" s="13">
        <v>15119</v>
      </c>
      <c r="AB160" s="15">
        <v>203</v>
      </c>
      <c r="AC160" s="15">
        <v>36</v>
      </c>
      <c r="AD160" s="15">
        <v>10486</v>
      </c>
      <c r="AE160" s="15">
        <v>22</v>
      </c>
      <c r="AF160" s="15">
        <v>104</v>
      </c>
      <c r="AG160" s="17">
        <v>0.9762459762459762</v>
      </c>
      <c r="AH160" s="15">
        <v>5290</v>
      </c>
      <c r="AI160" s="15">
        <v>2187</v>
      </c>
      <c r="AJ160" s="13">
        <v>21542</v>
      </c>
      <c r="AK160" s="13">
        <v>10250</v>
      </c>
      <c r="AL160" s="13">
        <v>10755</v>
      </c>
      <c r="AM160" s="13">
        <v>4573</v>
      </c>
      <c r="AN160" s="13">
        <v>3963</v>
      </c>
      <c r="AO160" s="13">
        <v>591</v>
      </c>
      <c r="AP160" s="13">
        <v>607</v>
      </c>
      <c r="AQ160" s="13">
        <v>3982</v>
      </c>
      <c r="AR160" s="13">
        <v>3356</v>
      </c>
      <c r="AS160" s="13">
        <v>854165</v>
      </c>
      <c r="AT160" s="13">
        <v>739570</v>
      </c>
      <c r="AU160" s="13">
        <v>258670</v>
      </c>
      <c r="AV160" s="13">
        <v>1474062</v>
      </c>
      <c r="AW160" s="13">
        <v>1287208</v>
      </c>
      <c r="AX160" s="13">
        <v>459601</v>
      </c>
      <c r="AY160" s="18">
        <f>'Tabela '!$L160/'Tabela '!$J160</f>
        <v>9.4857408645600161E-2</v>
      </c>
      <c r="AZ160" s="18">
        <f>'Tabela '!$M160/'Tabela '!$J160</f>
        <v>1.860519201139568E-3</v>
      </c>
      <c r="BA160" s="18">
        <f t="shared" si="78"/>
        <v>1.9613852283174991E-2</v>
      </c>
      <c r="BB160" s="18">
        <f t="shared" si="79"/>
        <v>0.69490818030050083</v>
      </c>
      <c r="BC160" s="18">
        <f t="shared" si="80"/>
        <v>0.77425918196994992</v>
      </c>
      <c r="BD160" s="18">
        <f>'Tabela '!$BC160-'Tabela '!$BB160</f>
        <v>7.9351001669449084E-2</v>
      </c>
      <c r="BE160" s="18">
        <f t="shared" si="81"/>
        <v>0.38722055873717259</v>
      </c>
      <c r="BF160" s="18">
        <f t="shared" si="82"/>
        <v>0.43143696037675516</v>
      </c>
      <c r="BG160" s="18">
        <f t="shared" si="83"/>
        <v>0.1602662868106631</v>
      </c>
      <c r="BH160" s="16">
        <f t="shared" si="84"/>
        <v>4184.9390531471072</v>
      </c>
      <c r="BI160" s="37">
        <f t="shared" si="85"/>
        <v>670.70464257681908</v>
      </c>
      <c r="BJ160" s="17">
        <f t="shared" si="86"/>
        <v>1.5651695111874534E-2</v>
      </c>
      <c r="BK160" s="17">
        <f t="shared" si="87"/>
        <v>0.1498276800290223</v>
      </c>
      <c r="BL160" s="18">
        <f>IFERROR('Tabela '!$J160/'Tabela '!$K160-1,"")</f>
        <v>0.12345275809138112</v>
      </c>
      <c r="BM160" s="17">
        <f t="shared" si="88"/>
        <v>0.84630458212221171</v>
      </c>
      <c r="BN160" s="19">
        <f>IFERROR('Tabela '!$J160/'Tabela '!$I160,"")</f>
        <v>186.77243506211451</v>
      </c>
      <c r="BO160" s="18">
        <f t="shared" si="89"/>
        <v>2.3754023754023801E-2</v>
      </c>
      <c r="BP160" s="18">
        <f t="shared" si="90"/>
        <v>0.19573019573019573</v>
      </c>
      <c r="BQ160" s="18">
        <f t="shared" si="91"/>
        <v>8.0919080919080913E-2</v>
      </c>
      <c r="BR160" s="17">
        <v>0.4219</v>
      </c>
      <c r="BS160" s="18">
        <f t="shared" si="92"/>
        <v>7.5110075110075107E-3</v>
      </c>
      <c r="BT160" s="18">
        <f t="shared" si="93"/>
        <v>1.332001332001332E-3</v>
      </c>
      <c r="BU160" s="18">
        <f t="shared" si="94"/>
        <v>2.098035475872592E-3</v>
      </c>
      <c r="BV160" s="18">
        <f t="shared" si="95"/>
        <v>9.9179858859431615E-3</v>
      </c>
      <c r="BW160" s="18">
        <f t="shared" si="96"/>
        <v>0.23844671609131585</v>
      </c>
      <c r="BX160" s="18">
        <f t="shared" si="97"/>
        <v>3.1418400339658384E-2</v>
      </c>
      <c r="BY160" s="18">
        <f t="shared" si="98"/>
        <v>6.9858584539011725E-2</v>
      </c>
      <c r="BZ160" s="18">
        <f t="shared" si="99"/>
        <v>0.10127698487867011</v>
      </c>
      <c r="CA160" s="18">
        <f>IFERROR('Tabela '!$V160/'Tabela '!$K160,"")</f>
        <v>0.28531304092230314</v>
      </c>
      <c r="CB160" s="18">
        <f t="shared" si="100"/>
        <v>0.49377837290571214</v>
      </c>
      <c r="CC160" s="20">
        <f>IFERROR('Tabela '!$AJ160/'Tabela '!$K160,"")</f>
        <v>0.7035500832816225</v>
      </c>
      <c r="CD160" s="21">
        <f>IFERROR('Tabela '!$AJ160/'Tabela '!$AK160,"")</f>
        <v>2.1016585365853659</v>
      </c>
      <c r="CE160" s="20">
        <f t="shared" si="101"/>
        <v>0.52418531241296074</v>
      </c>
      <c r="CF160" s="18">
        <f t="shared" si="102"/>
        <v>0.3347594630784807</v>
      </c>
      <c r="CG160" s="18">
        <f t="shared" si="103"/>
        <v>0.31265443762900086</v>
      </c>
      <c r="CH160" s="18">
        <f t="shared" si="104"/>
        <v>4.9268292682926873E-2</v>
      </c>
      <c r="CI160" s="18">
        <f t="shared" si="105"/>
        <v>-2.2105025449479843E-2</v>
      </c>
      <c r="CJ160" s="17">
        <f t="shared" si="106"/>
        <v>0.44614634146341464</v>
      </c>
      <c r="CK160" s="17">
        <f t="shared" si="107"/>
        <v>0.36847977684797767</v>
      </c>
      <c r="CL160" s="17">
        <f t="shared" si="108"/>
        <v>-7.7666564615436973E-2</v>
      </c>
      <c r="CM160" s="17">
        <f t="shared" si="109"/>
        <v>-0.13339164662147385</v>
      </c>
      <c r="CN160" s="17">
        <f>IFERROR('Tabela '!$AO160/'Tabela '!$AK160,"")</f>
        <v>5.7658536585365856E-2</v>
      </c>
      <c r="CO160" s="17">
        <f>IFERROR('Tabela '!$AP160/'Tabela '!$AL160,"")</f>
        <v>5.6438865643886567E-2</v>
      </c>
      <c r="CP160" s="17">
        <f>IFERROR('Tabela '!$CO160-'Tabela '!$CN160,"")</f>
        <v>-1.2196709414792894E-3</v>
      </c>
      <c r="CQ160" s="17">
        <f t="shared" si="110"/>
        <v>-0.13339164662147385</v>
      </c>
      <c r="CR160" s="17">
        <f>IFERROR('Tabela '!$AQ160/'Tabela '!$AK160,"")</f>
        <v>0.38848780487804879</v>
      </c>
      <c r="CS160" s="17">
        <f>IFERROR('Tabela '!$AR160/'Tabela '!$AL160,"")</f>
        <v>0.31204091120409111</v>
      </c>
      <c r="CT160" s="17">
        <f>IFERROR('Tabela '!$CS160-'Tabela '!$CR160,"")</f>
        <v>-7.6446893673957683E-2</v>
      </c>
      <c r="CU160" s="17">
        <f t="shared" si="111"/>
        <v>-0.15720743345052735</v>
      </c>
      <c r="CV160" s="21">
        <f>IFERROR('Tabela '!$AS160/'Tabela '!$K160,"")</f>
        <v>27.896567490773702</v>
      </c>
      <c r="CW160" s="21">
        <f>IFERROR('Tabela '!$AV160/'Tabela '!$J160,"")</f>
        <v>42.851885229221779</v>
      </c>
      <c r="CX160" s="17">
        <f>IFERROR('Tabela '!$AV160/'Tabela '!$AS160-1,"")</f>
        <v>0.72573448923802775</v>
      </c>
      <c r="CY160" s="20">
        <f>IFERROR('Tabela '!$CW160/'Tabela '!$CV160-1,"")</f>
        <v>0.53609884955897469</v>
      </c>
      <c r="CZ160" s="17">
        <f>IFERROR('Tabela '!$AU160/'Tabela '!$AT160,"")</f>
        <v>0.3497572913990562</v>
      </c>
      <c r="DA160" s="17">
        <f t="shared" si="112"/>
        <v>0.35705262863499915</v>
      </c>
      <c r="DB160" s="17">
        <f t="shared" si="113"/>
        <v>7.2953372359429447E-3</v>
      </c>
      <c r="DC160" s="22">
        <f t="shared" si="114"/>
        <v>50.091014717273431</v>
      </c>
      <c r="DD160" s="22">
        <f t="shared" si="115"/>
        <v>100.56914660831509</v>
      </c>
      <c r="DE160" s="17">
        <f t="shared" si="116"/>
        <v>1.0077282757387374</v>
      </c>
      <c r="DH160" s="23"/>
      <c r="DQ160" s="23"/>
      <c r="DR160" s="23"/>
      <c r="DU160" s="23"/>
      <c r="DV160" s="23"/>
      <c r="DX160" s="23"/>
      <c r="EA160" s="23"/>
      <c r="EB160" s="23"/>
    </row>
    <row r="161" spans="1:132" ht="13.8" x14ac:dyDescent="0.25">
      <c r="A161" s="24" t="s">
        <v>133</v>
      </c>
      <c r="B161" s="24">
        <v>43</v>
      </c>
      <c r="C161" s="24">
        <v>4307815</v>
      </c>
      <c r="D161" s="24">
        <v>430781</v>
      </c>
      <c r="E161" s="55" t="s">
        <v>764</v>
      </c>
      <c r="F161" s="55" t="s">
        <v>770</v>
      </c>
      <c r="G161" s="55" t="s">
        <v>771</v>
      </c>
      <c r="H161" s="25" t="s">
        <v>283</v>
      </c>
      <c r="I161" s="26">
        <v>281.66699999999997</v>
      </c>
      <c r="J161" s="27">
        <v>3650</v>
      </c>
      <c r="K161" s="26">
        <v>3628</v>
      </c>
      <c r="L161" s="26">
        <v>145</v>
      </c>
      <c r="M161" s="26">
        <v>3</v>
      </c>
      <c r="N161" s="26">
        <v>1026</v>
      </c>
      <c r="O161" s="26">
        <v>1259</v>
      </c>
      <c r="P161" s="26">
        <v>2208</v>
      </c>
      <c r="Q161" s="28">
        <v>983</v>
      </c>
      <c r="R161" s="28">
        <v>83</v>
      </c>
      <c r="S161" s="28">
        <v>4069527</v>
      </c>
      <c r="T161" s="26">
        <v>3144</v>
      </c>
      <c r="U161" s="29">
        <v>1167</v>
      </c>
      <c r="V161" s="28">
        <v>965</v>
      </c>
      <c r="W161" s="28">
        <v>624</v>
      </c>
      <c r="X161" s="28">
        <v>72</v>
      </c>
      <c r="Y161" s="28">
        <v>121</v>
      </c>
      <c r="Z161" s="28">
        <v>193</v>
      </c>
      <c r="AA161" s="26">
        <v>1846</v>
      </c>
      <c r="AB161" s="28">
        <v>131</v>
      </c>
      <c r="AC161" s="28" t="e">
        <v>#NULL!</v>
      </c>
      <c r="AD161" s="28">
        <v>1136</v>
      </c>
      <c r="AE161" s="28">
        <v>43</v>
      </c>
      <c r="AF161" s="28">
        <v>3</v>
      </c>
      <c r="AG161" s="30">
        <v>0.91762086513994912</v>
      </c>
      <c r="AH161" s="28">
        <v>501</v>
      </c>
      <c r="AI161" s="28">
        <v>104</v>
      </c>
      <c r="AJ161" s="26">
        <v>1991</v>
      </c>
      <c r="AK161" s="26">
        <v>330</v>
      </c>
      <c r="AL161" s="26">
        <v>504</v>
      </c>
      <c r="AM161" s="26">
        <v>6</v>
      </c>
      <c r="AN161" s="26">
        <v>2</v>
      </c>
      <c r="AO161" s="26">
        <v>0</v>
      </c>
      <c r="AP161" s="26">
        <v>0</v>
      </c>
      <c r="AQ161" s="26">
        <v>6</v>
      </c>
      <c r="AR161" s="26">
        <v>2</v>
      </c>
      <c r="AS161" s="26">
        <v>64587</v>
      </c>
      <c r="AT161" s="26">
        <v>60800</v>
      </c>
      <c r="AU161" s="26">
        <v>2303</v>
      </c>
      <c r="AV161" s="26">
        <v>128430</v>
      </c>
      <c r="AW161" s="26">
        <v>121769</v>
      </c>
      <c r="AX161" s="26">
        <v>3977</v>
      </c>
      <c r="AY161" s="31">
        <f>'Tabela '!$L161/'Tabela '!$J161</f>
        <v>3.9726027397260277E-2</v>
      </c>
      <c r="AZ161" s="31">
        <f>'Tabela '!$M161/'Tabela '!$J161</f>
        <v>8.2191780821917813E-4</v>
      </c>
      <c r="BA161" s="31">
        <f t="shared" si="78"/>
        <v>2.0689655172413793E-2</v>
      </c>
      <c r="BB161" s="31">
        <f t="shared" si="79"/>
        <v>0.46467391304347827</v>
      </c>
      <c r="BC161" s="31">
        <f t="shared" si="80"/>
        <v>0.57019927536231885</v>
      </c>
      <c r="BD161" s="31">
        <f>'Tabela '!$BC161-'Tabela '!$BB161</f>
        <v>0.10552536231884058</v>
      </c>
      <c r="BE161" s="31">
        <f t="shared" si="81"/>
        <v>0.28109589041095889</v>
      </c>
      <c r="BF161" s="31">
        <f t="shared" si="82"/>
        <v>0.34493150684931506</v>
      </c>
      <c r="BG161" s="31">
        <f t="shared" si="83"/>
        <v>0.26931506849315068</v>
      </c>
      <c r="BH161" s="29">
        <f t="shared" si="84"/>
        <v>4139.9053916581888</v>
      </c>
      <c r="BI161" s="32">
        <f t="shared" si="85"/>
        <v>1114.938904109589</v>
      </c>
      <c r="BJ161" s="30">
        <f t="shared" si="86"/>
        <v>3.1686732071945806E-2</v>
      </c>
      <c r="BK161" s="30">
        <f t="shared" si="87"/>
        <v>8.44354018311292E-2</v>
      </c>
      <c r="BL161" s="31">
        <f>IFERROR('Tabela '!$J161/'Tabela '!$K161-1,"")</f>
        <v>6.0639470782799521E-3</v>
      </c>
      <c r="BM161" s="30">
        <f t="shared" si="88"/>
        <v>0.32166482910694599</v>
      </c>
      <c r="BN161" s="33">
        <f>IFERROR('Tabela '!$J161/'Tabela '!$I161,"")</f>
        <v>12.958564546077461</v>
      </c>
      <c r="BO161" s="31">
        <f t="shared" si="89"/>
        <v>8.2379134860050884E-2</v>
      </c>
      <c r="BP161" s="31">
        <f t="shared" si="90"/>
        <v>0.15935114503816794</v>
      </c>
      <c r="BQ161" s="31">
        <f t="shared" si="91"/>
        <v>3.3078880407124679E-2</v>
      </c>
      <c r="BR161" s="30">
        <v>0.47860000000000003</v>
      </c>
      <c r="BS161" s="31">
        <f t="shared" si="92"/>
        <v>4.1666666666666664E-2</v>
      </c>
      <c r="BT161" s="31" t="str">
        <f t="shared" si="93"/>
        <v/>
      </c>
      <c r="BU161" s="31">
        <f t="shared" si="94"/>
        <v>3.7852112676056336E-2</v>
      </c>
      <c r="BV161" s="31">
        <f t="shared" si="95"/>
        <v>2.6408450704225352E-3</v>
      </c>
      <c r="BW161" s="31">
        <f t="shared" si="96"/>
        <v>0.17199558985667035</v>
      </c>
      <c r="BX161" s="31">
        <f t="shared" si="97"/>
        <v>1.9845644983461964E-2</v>
      </c>
      <c r="BY161" s="31">
        <f t="shared" si="98"/>
        <v>3.3351708930540243E-2</v>
      </c>
      <c r="BZ161" s="31">
        <f t="shared" si="99"/>
        <v>5.319735391400221E-2</v>
      </c>
      <c r="CA161" s="31">
        <f>IFERROR('Tabela '!$V161/'Tabela '!$K161,"")</f>
        <v>0.26598676957001105</v>
      </c>
      <c r="CB161" s="31">
        <f t="shared" si="100"/>
        <v>0.50882028665931645</v>
      </c>
      <c r="CC161" s="34">
        <f>IFERROR('Tabela '!$AJ161/'Tabela '!$K161,"")</f>
        <v>0.54878721058434399</v>
      </c>
      <c r="CD161" s="35">
        <f>IFERROR('Tabela '!$AJ161/'Tabela '!$AK161,"")</f>
        <v>6.0333333333333332</v>
      </c>
      <c r="CE161" s="34">
        <f t="shared" si="101"/>
        <v>0.83425414364640882</v>
      </c>
      <c r="CF161" s="31">
        <f t="shared" si="102"/>
        <v>9.0959206174200655E-2</v>
      </c>
      <c r="CG161" s="31">
        <f t="shared" si="103"/>
        <v>0.13808219178082193</v>
      </c>
      <c r="CH161" s="31">
        <f t="shared" si="104"/>
        <v>0.52727272727272734</v>
      </c>
      <c r="CI161" s="31">
        <f t="shared" si="105"/>
        <v>4.7122985606621273E-2</v>
      </c>
      <c r="CJ161" s="30">
        <f t="shared" si="106"/>
        <v>1.8181818181818181E-2</v>
      </c>
      <c r="CK161" s="30">
        <f t="shared" si="107"/>
        <v>3.968253968253968E-3</v>
      </c>
      <c r="CL161" s="30">
        <f t="shared" si="108"/>
        <v>-1.4213564213564213E-2</v>
      </c>
      <c r="CM161" s="30">
        <f t="shared" si="109"/>
        <v>-0.66666666666666674</v>
      </c>
      <c r="CN161" s="30">
        <f>IFERROR('Tabela '!$AO161/'Tabela '!$AK161,"")</f>
        <v>0</v>
      </c>
      <c r="CO161" s="30">
        <f>IFERROR('Tabela '!$AP161/'Tabela '!$AL161,"")</f>
        <v>0</v>
      </c>
      <c r="CP161" s="30">
        <f>IFERROR('Tabela '!$CO161-'Tabela '!$CN161,"")</f>
        <v>0</v>
      </c>
      <c r="CQ161" s="30">
        <f t="shared" si="110"/>
        <v>-0.66666666666666674</v>
      </c>
      <c r="CR161" s="30">
        <f>IFERROR('Tabela '!$AQ161/'Tabela '!$AK161,"")</f>
        <v>1.8181818181818181E-2</v>
      </c>
      <c r="CS161" s="30">
        <f>IFERROR('Tabela '!$AR161/'Tabela '!$AL161,"")</f>
        <v>3.968253968253968E-3</v>
      </c>
      <c r="CT161" s="30">
        <f>IFERROR('Tabela '!$CS161-'Tabela '!$CR161,"")</f>
        <v>-1.4213564213564213E-2</v>
      </c>
      <c r="CU161" s="30">
        <f t="shared" si="111"/>
        <v>-0.66666666666666674</v>
      </c>
      <c r="CV161" s="35">
        <f>IFERROR('Tabela '!$AS161/'Tabela '!$K161,"")</f>
        <v>17.802370452039693</v>
      </c>
      <c r="CW161" s="35">
        <f>IFERROR('Tabela '!$AV161/'Tabela '!$J161,"")</f>
        <v>35.186301369863017</v>
      </c>
      <c r="CX161" s="30">
        <f>IFERROR('Tabela '!$AV161/'Tabela '!$AS161-1,"")</f>
        <v>0.98848065400157936</v>
      </c>
      <c r="CY161" s="34">
        <f>IFERROR('Tabela '!$CW161/'Tabela '!$CV161-1,"")</f>
        <v>0.97649529115554246</v>
      </c>
      <c r="CZ161" s="30">
        <f>IFERROR('Tabela '!$AU161/'Tabela '!$AT161,"")</f>
        <v>3.7878289473684212E-2</v>
      </c>
      <c r="DA161" s="30">
        <f t="shared" si="112"/>
        <v>3.2660200872143157E-2</v>
      </c>
      <c r="DB161" s="30">
        <f t="shared" si="113"/>
        <v>-5.2180886015410557E-3</v>
      </c>
      <c r="DC161" s="36">
        <f t="shared" si="114"/>
        <v>383.83333333333331</v>
      </c>
      <c r="DD161" s="36">
        <f t="shared" si="115"/>
        <v>1988.5</v>
      </c>
      <c r="DE161" s="30">
        <f t="shared" si="116"/>
        <v>4.1806339557099435</v>
      </c>
      <c r="DH161" s="23"/>
      <c r="DQ161" s="23"/>
      <c r="DR161" s="23"/>
      <c r="DU161" s="23"/>
      <c r="DV161" s="23"/>
      <c r="DX161" s="23"/>
      <c r="EA161" s="23"/>
      <c r="EB161" s="23"/>
    </row>
    <row r="162" spans="1:132" ht="13.8" x14ac:dyDescent="0.25">
      <c r="A162" s="11" t="s">
        <v>133</v>
      </c>
      <c r="B162" s="11">
        <v>43</v>
      </c>
      <c r="C162" s="11">
        <v>4307831</v>
      </c>
      <c r="D162" s="11">
        <v>430783</v>
      </c>
      <c r="E162" s="54" t="s">
        <v>728</v>
      </c>
      <c r="F162" s="54" t="s">
        <v>780</v>
      </c>
      <c r="G162" s="54" t="s">
        <v>781</v>
      </c>
      <c r="H162" s="12" t="s">
        <v>284</v>
      </c>
      <c r="I162" s="13">
        <v>419.29700000000003</v>
      </c>
      <c r="J162" s="14">
        <v>2352</v>
      </c>
      <c r="K162" s="13">
        <v>2798</v>
      </c>
      <c r="L162" s="13">
        <v>191</v>
      </c>
      <c r="M162" s="13">
        <v>5</v>
      </c>
      <c r="N162" s="13">
        <v>918</v>
      </c>
      <c r="O162" s="13">
        <v>1057</v>
      </c>
      <c r="P162" s="13">
        <v>1736</v>
      </c>
      <c r="Q162" s="15">
        <v>630</v>
      </c>
      <c r="R162" s="15">
        <v>76</v>
      </c>
      <c r="S162" s="15">
        <v>2648413</v>
      </c>
      <c r="T162" s="13">
        <v>2491</v>
      </c>
      <c r="U162" s="16">
        <v>1480</v>
      </c>
      <c r="V162" s="15">
        <v>554</v>
      </c>
      <c r="W162" s="15">
        <v>858</v>
      </c>
      <c r="X162" s="15">
        <v>75</v>
      </c>
      <c r="Y162" s="15">
        <v>564</v>
      </c>
      <c r="Z162" s="15">
        <v>639</v>
      </c>
      <c r="AA162" s="13">
        <v>1415</v>
      </c>
      <c r="AB162" s="15">
        <v>79</v>
      </c>
      <c r="AC162" s="15" t="e">
        <v>#NULL!</v>
      </c>
      <c r="AD162" s="15">
        <v>1025</v>
      </c>
      <c r="AE162" s="15">
        <v>22</v>
      </c>
      <c r="AF162" s="15">
        <v>6</v>
      </c>
      <c r="AG162" s="17">
        <v>0.94018466479325569</v>
      </c>
      <c r="AH162" s="15">
        <v>439</v>
      </c>
      <c r="AI162" s="15">
        <v>103</v>
      </c>
      <c r="AJ162" s="13">
        <v>1713</v>
      </c>
      <c r="AK162" s="13">
        <v>402</v>
      </c>
      <c r="AL162" s="13">
        <v>358</v>
      </c>
      <c r="AM162" s="13">
        <v>128</v>
      </c>
      <c r="AN162" s="13">
        <v>6</v>
      </c>
      <c r="AO162" s="13">
        <v>116</v>
      </c>
      <c r="AP162" s="13">
        <v>1</v>
      </c>
      <c r="AQ162" s="13">
        <v>12</v>
      </c>
      <c r="AR162" s="13">
        <v>5</v>
      </c>
      <c r="AS162" s="13">
        <v>91912</v>
      </c>
      <c r="AT162" s="13">
        <v>86704</v>
      </c>
      <c r="AU162" s="13">
        <v>6162</v>
      </c>
      <c r="AV162" s="13">
        <v>208362</v>
      </c>
      <c r="AW162" s="13">
        <v>197308</v>
      </c>
      <c r="AX162" s="13">
        <v>16855</v>
      </c>
      <c r="AY162" s="18">
        <f>'Tabela '!$L162/'Tabela '!$J162</f>
        <v>8.1207482993197286E-2</v>
      </c>
      <c r="AZ162" s="18">
        <f>'Tabela '!$M162/'Tabela '!$J162</f>
        <v>2.1258503401360546E-3</v>
      </c>
      <c r="BA162" s="18">
        <f t="shared" si="78"/>
        <v>2.6178010471204188E-2</v>
      </c>
      <c r="BB162" s="18">
        <f t="shared" si="79"/>
        <v>0.52880184331797231</v>
      </c>
      <c r="BC162" s="18">
        <f t="shared" si="80"/>
        <v>0.6088709677419355</v>
      </c>
      <c r="BD162" s="18">
        <f>'Tabela '!$BC162-'Tabela '!$BB162</f>
        <v>8.0069124423963189E-2</v>
      </c>
      <c r="BE162" s="18">
        <f t="shared" si="81"/>
        <v>0.39030612244897961</v>
      </c>
      <c r="BF162" s="18">
        <f t="shared" si="82"/>
        <v>0.44940476190476192</v>
      </c>
      <c r="BG162" s="18">
        <f t="shared" si="83"/>
        <v>0.26785714285714285</v>
      </c>
      <c r="BH162" s="16">
        <f t="shared" si="84"/>
        <v>4203.8301587301585</v>
      </c>
      <c r="BI162" s="37">
        <f t="shared" si="85"/>
        <v>1126.0259353741496</v>
      </c>
      <c r="BJ162" s="17">
        <f t="shared" si="86"/>
        <v>1.2710633416841843E-2</v>
      </c>
      <c r="BK162" s="17">
        <f t="shared" si="87"/>
        <v>0.12063492063492064</v>
      </c>
      <c r="BL162" s="18">
        <f>IFERROR('Tabela '!$J162/'Tabela '!$K162-1,"")</f>
        <v>-0.15939957112223013</v>
      </c>
      <c r="BM162" s="17">
        <f t="shared" si="88"/>
        <v>0.52894924946390276</v>
      </c>
      <c r="BN162" s="19">
        <f>IFERROR('Tabela '!$J162/'Tabela '!$I162,"")</f>
        <v>5.6093890488126554</v>
      </c>
      <c r="BO162" s="18">
        <f t="shared" si="89"/>
        <v>5.9815335206744313E-2</v>
      </c>
      <c r="BP162" s="18">
        <f t="shared" si="90"/>
        <v>0.17623444399839422</v>
      </c>
      <c r="BQ162" s="18">
        <f t="shared" si="91"/>
        <v>4.1348855881172222E-2</v>
      </c>
      <c r="BR162" s="17">
        <v>0.50949999999999995</v>
      </c>
      <c r="BS162" s="18">
        <f t="shared" si="92"/>
        <v>3.1714171015656364E-2</v>
      </c>
      <c r="BT162" s="18" t="str">
        <f t="shared" si="93"/>
        <v/>
      </c>
      <c r="BU162" s="18">
        <f t="shared" si="94"/>
        <v>2.1463414634146343E-2</v>
      </c>
      <c r="BV162" s="18">
        <f t="shared" si="95"/>
        <v>5.8536585365853658E-3</v>
      </c>
      <c r="BW162" s="18">
        <f t="shared" si="96"/>
        <v>0.30664760543245173</v>
      </c>
      <c r="BX162" s="18">
        <f t="shared" si="97"/>
        <v>2.6804860614724802E-2</v>
      </c>
      <c r="BY162" s="18">
        <f t="shared" si="98"/>
        <v>0.20157255182273051</v>
      </c>
      <c r="BZ162" s="18">
        <f t="shared" si="99"/>
        <v>0.22837741243745532</v>
      </c>
      <c r="CA162" s="18">
        <f>IFERROR('Tabela '!$V162/'Tabela '!$K162,"")</f>
        <v>0.19799857040743388</v>
      </c>
      <c r="CB162" s="18">
        <f t="shared" si="100"/>
        <v>0.50571837026447464</v>
      </c>
      <c r="CC162" s="20">
        <f>IFERROR('Tabela '!$AJ162/'Tabela '!$K162,"")</f>
        <v>0.61222301644031452</v>
      </c>
      <c r="CD162" s="21">
        <f>IFERROR('Tabela '!$AJ162/'Tabela '!$AK162,"")</f>
        <v>4.2611940298507465</v>
      </c>
      <c r="CE162" s="20">
        <f t="shared" si="101"/>
        <v>0.76532399299474607</v>
      </c>
      <c r="CF162" s="18">
        <f t="shared" si="102"/>
        <v>0.14367405289492494</v>
      </c>
      <c r="CG162" s="18">
        <f t="shared" si="103"/>
        <v>0.1522108843537415</v>
      </c>
      <c r="CH162" s="18">
        <f t="shared" si="104"/>
        <v>-0.10945273631840791</v>
      </c>
      <c r="CI162" s="18">
        <f t="shared" si="105"/>
        <v>8.5368314588165628E-3</v>
      </c>
      <c r="CJ162" s="17">
        <f t="shared" si="106"/>
        <v>0.31840796019900497</v>
      </c>
      <c r="CK162" s="17">
        <f t="shared" si="107"/>
        <v>1.6759776536312849E-2</v>
      </c>
      <c r="CL162" s="17">
        <f t="shared" si="108"/>
        <v>-0.30164818366269214</v>
      </c>
      <c r="CM162" s="17">
        <f t="shared" si="109"/>
        <v>-0.953125</v>
      </c>
      <c r="CN162" s="17">
        <f>IFERROR('Tabela '!$AO162/'Tabela '!$AK162,"")</f>
        <v>0.28855721393034828</v>
      </c>
      <c r="CO162" s="17">
        <f>IFERROR('Tabela '!$AP162/'Tabela '!$AL162,"")</f>
        <v>2.7932960893854749E-3</v>
      </c>
      <c r="CP162" s="17">
        <f>IFERROR('Tabela '!$CO162-'Tabela '!$CN162,"")</f>
        <v>-0.28576391784096278</v>
      </c>
      <c r="CQ162" s="17">
        <f t="shared" si="110"/>
        <v>-0.953125</v>
      </c>
      <c r="CR162" s="17">
        <f>IFERROR('Tabela '!$AQ162/'Tabela '!$AK162,"")</f>
        <v>2.9850746268656716E-2</v>
      </c>
      <c r="CS162" s="17">
        <f>IFERROR('Tabela '!$AR162/'Tabela '!$AL162,"")</f>
        <v>1.3966480446927373E-2</v>
      </c>
      <c r="CT162" s="17">
        <f>IFERROR('Tabela '!$CS162-'Tabela '!$CR162,"")</f>
        <v>-1.5884265821729342E-2</v>
      </c>
      <c r="CU162" s="17">
        <f t="shared" si="111"/>
        <v>-0.58333333333333326</v>
      </c>
      <c r="CV162" s="21">
        <f>IFERROR('Tabela '!$AS162/'Tabela '!$K162,"")</f>
        <v>32.849177984274483</v>
      </c>
      <c r="CW162" s="21">
        <f>IFERROR('Tabela '!$AV162/'Tabela '!$J162,"")</f>
        <v>88.589285714285708</v>
      </c>
      <c r="CX162" s="17">
        <f>IFERROR('Tabela '!$AV162/'Tabela '!$AS162-1,"")</f>
        <v>1.2669727565497433</v>
      </c>
      <c r="CY162" s="20">
        <f>IFERROR('Tabela '!$CW162/'Tabela '!$CV162-1,"")</f>
        <v>1.6968493932084101</v>
      </c>
      <c r="CZ162" s="17">
        <f>IFERROR('Tabela '!$AU162/'Tabela '!$AT162,"")</f>
        <v>7.1069385495478865E-2</v>
      </c>
      <c r="DA162" s="17">
        <f t="shared" si="112"/>
        <v>8.5424818050966009E-2</v>
      </c>
      <c r="DB162" s="17">
        <f t="shared" si="113"/>
        <v>1.4355432555487144E-2</v>
      </c>
      <c r="DC162" s="22">
        <f t="shared" si="114"/>
        <v>25.254098360655739</v>
      </c>
      <c r="DD162" s="22">
        <f t="shared" si="115"/>
        <v>2407.8571428571427</v>
      </c>
      <c r="DE162" s="17">
        <f t="shared" si="116"/>
        <v>94.345203319886849</v>
      </c>
      <c r="DH162" s="23"/>
      <c r="DQ162" s="23"/>
      <c r="DR162" s="23"/>
      <c r="DU162" s="23"/>
      <c r="DV162" s="23"/>
      <c r="DX162" s="23"/>
      <c r="EA162" s="23"/>
      <c r="EB162" s="23"/>
    </row>
    <row r="163" spans="1:132" ht="13.8" x14ac:dyDescent="0.25">
      <c r="A163" s="24" t="s">
        <v>133</v>
      </c>
      <c r="B163" s="24">
        <v>43</v>
      </c>
      <c r="C163" s="24">
        <v>4307864</v>
      </c>
      <c r="D163" s="24">
        <v>430786</v>
      </c>
      <c r="E163" s="55" t="s">
        <v>730</v>
      </c>
      <c r="F163" s="55" t="s">
        <v>757</v>
      </c>
      <c r="G163" s="55" t="s">
        <v>758</v>
      </c>
      <c r="H163" s="25" t="s">
        <v>285</v>
      </c>
      <c r="I163" s="26">
        <v>134.29499999999999</v>
      </c>
      <c r="J163" s="27">
        <v>2741</v>
      </c>
      <c r="K163" s="26">
        <v>2579</v>
      </c>
      <c r="L163" s="26">
        <v>246</v>
      </c>
      <c r="M163" s="26">
        <v>2</v>
      </c>
      <c r="N163" s="26">
        <v>1330</v>
      </c>
      <c r="O163" s="26">
        <v>1559</v>
      </c>
      <c r="P163" s="26">
        <v>1855</v>
      </c>
      <c r="Q163" s="28">
        <v>357</v>
      </c>
      <c r="R163" s="28">
        <v>29</v>
      </c>
      <c r="S163" s="28">
        <v>1373482</v>
      </c>
      <c r="T163" s="26">
        <v>2317</v>
      </c>
      <c r="U163" s="29">
        <v>1293</v>
      </c>
      <c r="V163" s="28">
        <v>580</v>
      </c>
      <c r="W163" s="28">
        <v>47</v>
      </c>
      <c r="X163" s="28">
        <v>32</v>
      </c>
      <c r="Y163" s="28">
        <v>78</v>
      </c>
      <c r="Z163" s="28">
        <v>110</v>
      </c>
      <c r="AA163" s="26">
        <v>1300</v>
      </c>
      <c r="AB163" s="28">
        <v>29</v>
      </c>
      <c r="AC163" s="28" t="e">
        <v>#NULL!</v>
      </c>
      <c r="AD163" s="28">
        <v>763</v>
      </c>
      <c r="AE163" s="28">
        <v>4</v>
      </c>
      <c r="AF163" s="28">
        <v>3</v>
      </c>
      <c r="AG163" s="30">
        <v>0.9620198532585239</v>
      </c>
      <c r="AH163" s="28">
        <v>352</v>
      </c>
      <c r="AI163" s="28">
        <v>100</v>
      </c>
      <c r="AJ163" s="26">
        <v>1985</v>
      </c>
      <c r="AK163" s="26">
        <v>505</v>
      </c>
      <c r="AL163" s="26">
        <v>506</v>
      </c>
      <c r="AM163" s="26">
        <v>267</v>
      </c>
      <c r="AN163" s="26">
        <v>262</v>
      </c>
      <c r="AO163" s="26">
        <v>0</v>
      </c>
      <c r="AP163" s="26">
        <v>0</v>
      </c>
      <c r="AQ163" s="26">
        <v>267</v>
      </c>
      <c r="AR163" s="26">
        <v>262</v>
      </c>
      <c r="AS163" s="26">
        <v>40801</v>
      </c>
      <c r="AT163" s="26">
        <v>37843</v>
      </c>
      <c r="AU163" s="26">
        <v>5266</v>
      </c>
      <c r="AV163" s="26">
        <v>77466</v>
      </c>
      <c r="AW163" s="26">
        <v>71491</v>
      </c>
      <c r="AX163" s="26">
        <v>7628</v>
      </c>
      <c r="AY163" s="31">
        <f>'Tabela '!$L163/'Tabela '!$J163</f>
        <v>8.974826705581905E-2</v>
      </c>
      <c r="AZ163" s="31">
        <f>'Tabela '!$M163/'Tabela '!$J163</f>
        <v>7.2966070777088653E-4</v>
      </c>
      <c r="BA163" s="31">
        <f t="shared" si="78"/>
        <v>8.130081300813009E-3</v>
      </c>
      <c r="BB163" s="31">
        <f t="shared" si="79"/>
        <v>0.71698113207547165</v>
      </c>
      <c r="BC163" s="31">
        <f t="shared" si="80"/>
        <v>0.84043126684636116</v>
      </c>
      <c r="BD163" s="31">
        <f>'Tabela '!$BC163-'Tabela '!$BB163</f>
        <v>0.12345013477088951</v>
      </c>
      <c r="BE163" s="31">
        <f t="shared" si="81"/>
        <v>0.48522437066763957</v>
      </c>
      <c r="BF163" s="31">
        <f t="shared" si="82"/>
        <v>0.56877052170740605</v>
      </c>
      <c r="BG163" s="31">
        <f t="shared" si="83"/>
        <v>0.13024443633710325</v>
      </c>
      <c r="BH163" s="29">
        <f t="shared" si="84"/>
        <v>3847.2885154061623</v>
      </c>
      <c r="BI163" s="32">
        <f t="shared" si="85"/>
        <v>501.0879241152864</v>
      </c>
      <c r="BJ163" s="30">
        <f t="shared" si="86"/>
        <v>1.773012676529058E-2</v>
      </c>
      <c r="BK163" s="30">
        <f t="shared" si="87"/>
        <v>8.1232492997198882E-2</v>
      </c>
      <c r="BL163" s="31">
        <f>IFERROR('Tabela '!$J163/'Tabela '!$K163-1,"")</f>
        <v>6.2815044590926794E-2</v>
      </c>
      <c r="BM163" s="30">
        <f t="shared" si="88"/>
        <v>0.50135711516091508</v>
      </c>
      <c r="BN163" s="33">
        <f>IFERROR('Tabela '!$J163/'Tabela '!$I163,"")</f>
        <v>20.410290777765368</v>
      </c>
      <c r="BO163" s="31">
        <f t="shared" si="89"/>
        <v>3.7980146741476095E-2</v>
      </c>
      <c r="BP163" s="31">
        <f t="shared" si="90"/>
        <v>0.15192058696590419</v>
      </c>
      <c r="BQ163" s="31">
        <f t="shared" si="91"/>
        <v>4.3159257660768238E-2</v>
      </c>
      <c r="BR163" s="30">
        <v>0.3473</v>
      </c>
      <c r="BS163" s="31">
        <f t="shared" si="92"/>
        <v>1.2516184721622789E-2</v>
      </c>
      <c r="BT163" s="31" t="str">
        <f t="shared" si="93"/>
        <v/>
      </c>
      <c r="BU163" s="31">
        <f t="shared" si="94"/>
        <v>5.2424639580602884E-3</v>
      </c>
      <c r="BV163" s="31">
        <f t="shared" si="95"/>
        <v>3.9318479685452159E-3</v>
      </c>
      <c r="BW163" s="31">
        <f t="shared" si="96"/>
        <v>1.8224117875145406E-2</v>
      </c>
      <c r="BX163" s="31">
        <f t="shared" si="97"/>
        <v>1.240791004265219E-2</v>
      </c>
      <c r="BY163" s="31">
        <f t="shared" si="98"/>
        <v>3.0244280728964713E-2</v>
      </c>
      <c r="BZ163" s="31">
        <f t="shared" si="99"/>
        <v>4.2652190771616902E-2</v>
      </c>
      <c r="CA163" s="31">
        <f>IFERROR('Tabela '!$V163/'Tabela '!$K163,"")</f>
        <v>0.22489336952307096</v>
      </c>
      <c r="CB163" s="31">
        <f t="shared" si="100"/>
        <v>0.50407134548274524</v>
      </c>
      <c r="CC163" s="34">
        <f>IFERROR('Tabela '!$AJ163/'Tabela '!$K163,"")</f>
        <v>0.76967816983326875</v>
      </c>
      <c r="CD163" s="35">
        <f>IFERROR('Tabela '!$AJ163/'Tabela '!$AK163,"")</f>
        <v>3.9306930693069306</v>
      </c>
      <c r="CE163" s="34">
        <f t="shared" si="101"/>
        <v>0.74559193954659952</v>
      </c>
      <c r="CF163" s="31">
        <f t="shared" si="102"/>
        <v>0.19581233036060489</v>
      </c>
      <c r="CG163" s="31">
        <f t="shared" si="103"/>
        <v>0.18460415906603431</v>
      </c>
      <c r="CH163" s="31">
        <f t="shared" si="104"/>
        <v>1.980198019801982E-3</v>
      </c>
      <c r="CI163" s="31">
        <f t="shared" si="105"/>
        <v>-1.1208171294570579E-2</v>
      </c>
      <c r="CJ163" s="30">
        <f t="shared" si="106"/>
        <v>0.52871287128712874</v>
      </c>
      <c r="CK163" s="30">
        <f t="shared" si="107"/>
        <v>0.51778656126482214</v>
      </c>
      <c r="CL163" s="30">
        <f t="shared" si="108"/>
        <v>-1.0926310022306596E-2</v>
      </c>
      <c r="CM163" s="30">
        <f t="shared" si="109"/>
        <v>-1.8726591760299671E-2</v>
      </c>
      <c r="CN163" s="30">
        <f>IFERROR('Tabela '!$AO163/'Tabela '!$AK163,"")</f>
        <v>0</v>
      </c>
      <c r="CO163" s="30">
        <f>IFERROR('Tabela '!$AP163/'Tabela '!$AL163,"")</f>
        <v>0</v>
      </c>
      <c r="CP163" s="30">
        <f>IFERROR('Tabela '!$CO163-'Tabela '!$CN163,"")</f>
        <v>0</v>
      </c>
      <c r="CQ163" s="30">
        <f t="shared" si="110"/>
        <v>-1.8726591760299671E-2</v>
      </c>
      <c r="CR163" s="30">
        <f>IFERROR('Tabela '!$AQ163/'Tabela '!$AK163,"")</f>
        <v>0.52871287128712874</v>
      </c>
      <c r="CS163" s="30">
        <f>IFERROR('Tabela '!$AR163/'Tabela '!$AL163,"")</f>
        <v>0.51778656126482214</v>
      </c>
      <c r="CT163" s="30">
        <f>IFERROR('Tabela '!$CS163-'Tabela '!$CR163,"")</f>
        <v>-1.0926310022306596E-2</v>
      </c>
      <c r="CU163" s="30">
        <f t="shared" si="111"/>
        <v>-1.8726591760299671E-2</v>
      </c>
      <c r="CV163" s="35">
        <f>IFERROR('Tabela '!$AS163/'Tabela '!$K163,"")</f>
        <v>15.820473051570376</v>
      </c>
      <c r="CW163" s="35">
        <f>IFERROR('Tabela '!$AV163/'Tabela '!$J163,"")</f>
        <v>28.261948194089747</v>
      </c>
      <c r="CX163" s="30">
        <f>IFERROR('Tabela '!$AV163/'Tabela '!$AS163-1,"")</f>
        <v>0.89862993554079562</v>
      </c>
      <c r="CY163" s="34">
        <f>IFERROR('Tabela '!$CW163/'Tabela '!$CV163-1,"")</f>
        <v>0.78641612687329854</v>
      </c>
      <c r="CZ163" s="30">
        <f>IFERROR('Tabela '!$AU163/'Tabela '!$AT163,"")</f>
        <v>0.13915387257881245</v>
      </c>
      <c r="DA163" s="30">
        <f t="shared" si="112"/>
        <v>0.10669874529661076</v>
      </c>
      <c r="DB163" s="30">
        <f t="shared" si="113"/>
        <v>-3.2455127282201693E-2</v>
      </c>
      <c r="DC163" s="36">
        <f t="shared" si="114"/>
        <v>19.722846441947567</v>
      </c>
      <c r="DD163" s="36">
        <f t="shared" si="115"/>
        <v>29.114503816793892</v>
      </c>
      <c r="DE163" s="30">
        <f t="shared" si="116"/>
        <v>0.47618164054006229</v>
      </c>
      <c r="DH163" s="23"/>
      <c r="DQ163" s="23"/>
      <c r="DR163" s="23"/>
      <c r="DU163" s="23"/>
      <c r="DV163" s="23"/>
      <c r="DX163" s="23"/>
      <c r="EA163" s="23"/>
      <c r="EB163" s="23"/>
    </row>
    <row r="164" spans="1:132" ht="13.8" x14ac:dyDescent="0.25">
      <c r="A164" s="11" t="s">
        <v>133</v>
      </c>
      <c r="B164" s="11">
        <v>43</v>
      </c>
      <c r="C164" s="11">
        <v>4307906</v>
      </c>
      <c r="D164" s="11">
        <v>430790</v>
      </c>
      <c r="E164" s="54" t="s">
        <v>730</v>
      </c>
      <c r="F164" s="54" t="s">
        <v>757</v>
      </c>
      <c r="G164" s="54" t="s">
        <v>758</v>
      </c>
      <c r="H164" s="12" t="s">
        <v>286</v>
      </c>
      <c r="I164" s="13">
        <v>361.68299999999999</v>
      </c>
      <c r="J164" s="14">
        <v>73061</v>
      </c>
      <c r="K164" s="13">
        <v>63635</v>
      </c>
      <c r="L164" s="13">
        <v>5823</v>
      </c>
      <c r="M164" s="13">
        <v>96</v>
      </c>
      <c r="N164" s="13">
        <v>29446</v>
      </c>
      <c r="O164" s="13">
        <v>34114</v>
      </c>
      <c r="P164" s="13">
        <v>42605</v>
      </c>
      <c r="Q164" s="15">
        <v>12639</v>
      </c>
      <c r="R164" s="15">
        <v>2063</v>
      </c>
      <c r="S164" s="15">
        <v>53122588</v>
      </c>
      <c r="T164" s="13">
        <v>56147</v>
      </c>
      <c r="U164" s="16">
        <v>55053</v>
      </c>
      <c r="V164" s="15">
        <v>19085</v>
      </c>
      <c r="W164" s="15">
        <v>6245</v>
      </c>
      <c r="X164" s="15">
        <v>1729</v>
      </c>
      <c r="Y164" s="15">
        <v>5962</v>
      </c>
      <c r="Z164" s="15">
        <v>7691</v>
      </c>
      <c r="AA164" s="13">
        <v>31303</v>
      </c>
      <c r="AB164" s="15">
        <v>189</v>
      </c>
      <c r="AC164" s="15">
        <v>60</v>
      </c>
      <c r="AD164" s="15">
        <v>20593</v>
      </c>
      <c r="AE164" s="15">
        <v>31</v>
      </c>
      <c r="AF164" s="15">
        <v>186</v>
      </c>
      <c r="AG164" s="17">
        <v>0.97490515967015157</v>
      </c>
      <c r="AH164" s="15">
        <v>10460</v>
      </c>
      <c r="AI164" s="15">
        <v>4453</v>
      </c>
      <c r="AJ164" s="13">
        <v>43819</v>
      </c>
      <c r="AK164" s="13">
        <v>24408</v>
      </c>
      <c r="AL164" s="13">
        <v>23522</v>
      </c>
      <c r="AM164" s="13">
        <v>11426</v>
      </c>
      <c r="AN164" s="13">
        <v>10655</v>
      </c>
      <c r="AO164" s="13">
        <v>520</v>
      </c>
      <c r="AP164" s="13">
        <v>722</v>
      </c>
      <c r="AQ164" s="13">
        <v>10906</v>
      </c>
      <c r="AR164" s="13">
        <v>9933</v>
      </c>
      <c r="AS164" s="13">
        <v>1853766</v>
      </c>
      <c r="AT164" s="13">
        <v>1490380</v>
      </c>
      <c r="AU164" s="13">
        <v>616086</v>
      </c>
      <c r="AV164" s="13">
        <v>3426684</v>
      </c>
      <c r="AW164" s="13">
        <v>2803459</v>
      </c>
      <c r="AX164" s="13">
        <v>1007353</v>
      </c>
      <c r="AY164" s="18">
        <f>'Tabela '!$L164/'Tabela '!$J164</f>
        <v>7.9700524219487826E-2</v>
      </c>
      <c r="AZ164" s="18">
        <f>'Tabela '!$M164/'Tabela '!$J164</f>
        <v>1.3139705177865073E-3</v>
      </c>
      <c r="BA164" s="18">
        <f t="shared" si="78"/>
        <v>1.6486347243688821E-2</v>
      </c>
      <c r="BB164" s="18">
        <f t="shared" si="79"/>
        <v>0.69113953761295621</v>
      </c>
      <c r="BC164" s="18">
        <f t="shared" si="80"/>
        <v>0.80070414270625512</v>
      </c>
      <c r="BD164" s="18">
        <f>'Tabela '!$BC164-'Tabela '!$BB164</f>
        <v>0.10956460509329891</v>
      </c>
      <c r="BE164" s="18">
        <f t="shared" si="81"/>
        <v>0.40303308194522386</v>
      </c>
      <c r="BF164" s="18">
        <f t="shared" si="82"/>
        <v>0.46692489837259277</v>
      </c>
      <c r="BG164" s="18">
        <f t="shared" si="83"/>
        <v>0.17299243098232983</v>
      </c>
      <c r="BH164" s="16">
        <f t="shared" si="84"/>
        <v>4203.0689136798801</v>
      </c>
      <c r="BI164" s="37">
        <f t="shared" si="85"/>
        <v>727.09910896374265</v>
      </c>
      <c r="BJ164" s="17">
        <f t="shared" si="86"/>
        <v>1.5502622360275999E-2</v>
      </c>
      <c r="BK164" s="17">
        <f t="shared" si="87"/>
        <v>0.16322493868185775</v>
      </c>
      <c r="BL164" s="18">
        <f>IFERROR('Tabela '!$J164/'Tabela '!$K164-1,"")</f>
        <v>0.14812603127209867</v>
      </c>
      <c r="BM164" s="17">
        <f t="shared" si="88"/>
        <v>0.8651371100809303</v>
      </c>
      <c r="BN164" s="19">
        <f>IFERROR('Tabela '!$J164/'Tabela '!$I164,"")</f>
        <v>202.00285885706543</v>
      </c>
      <c r="BO164" s="18">
        <f t="shared" si="89"/>
        <v>2.5094840329848433E-2</v>
      </c>
      <c r="BP164" s="18">
        <f t="shared" si="90"/>
        <v>0.1862966854863127</v>
      </c>
      <c r="BQ164" s="18">
        <f t="shared" si="91"/>
        <v>7.9309669261046892E-2</v>
      </c>
      <c r="BR164" s="17">
        <v>0.44009999999999999</v>
      </c>
      <c r="BS164" s="18">
        <f t="shared" si="92"/>
        <v>3.3661638199725722E-3</v>
      </c>
      <c r="BT164" s="18">
        <f t="shared" si="93"/>
        <v>1.0686234349119275E-3</v>
      </c>
      <c r="BU164" s="18">
        <f t="shared" si="94"/>
        <v>1.505365901034332E-3</v>
      </c>
      <c r="BV164" s="18">
        <f t="shared" si="95"/>
        <v>9.0321954062059923E-3</v>
      </c>
      <c r="BW164" s="18">
        <f t="shared" si="96"/>
        <v>9.8137817238940828E-2</v>
      </c>
      <c r="BX164" s="18">
        <f t="shared" si="97"/>
        <v>2.7170582226762004E-2</v>
      </c>
      <c r="BY164" s="18">
        <f t="shared" si="98"/>
        <v>9.3690579083837516E-2</v>
      </c>
      <c r="BZ164" s="18">
        <f t="shared" si="99"/>
        <v>0.12086116131059951</v>
      </c>
      <c r="CA164" s="18">
        <f>IFERROR('Tabela '!$V164/'Tabela '!$K164,"")</f>
        <v>0.2999135695764909</v>
      </c>
      <c r="CB164" s="18">
        <f t="shared" si="100"/>
        <v>0.49191482674628745</v>
      </c>
      <c r="CC164" s="20">
        <f>IFERROR('Tabela '!$AJ164/'Tabela '!$K164,"")</f>
        <v>0.68859904140803019</v>
      </c>
      <c r="CD164" s="21">
        <f>IFERROR('Tabela '!$AJ164/'Tabela '!$AK164,"")</f>
        <v>1.7952720419534578</v>
      </c>
      <c r="CE164" s="20">
        <f t="shared" si="101"/>
        <v>0.44298135511992515</v>
      </c>
      <c r="CF164" s="18">
        <f t="shared" si="102"/>
        <v>0.3835625049108195</v>
      </c>
      <c r="CG164" s="18">
        <f t="shared" si="103"/>
        <v>0.32195015124348147</v>
      </c>
      <c r="CH164" s="18">
        <f t="shared" si="104"/>
        <v>-3.6299573910193339E-2</v>
      </c>
      <c r="CI164" s="18">
        <f t="shared" si="105"/>
        <v>-6.1612353667338027E-2</v>
      </c>
      <c r="CJ164" s="17">
        <f t="shared" si="106"/>
        <v>0.46812520485086856</v>
      </c>
      <c r="CK164" s="17">
        <f t="shared" si="107"/>
        <v>0.45298018875945922</v>
      </c>
      <c r="CL164" s="17">
        <f t="shared" si="108"/>
        <v>-1.5145016091409336E-2</v>
      </c>
      <c r="CM164" s="17">
        <f t="shared" si="109"/>
        <v>-6.7477682478557677E-2</v>
      </c>
      <c r="CN164" s="17">
        <f>IFERROR('Tabela '!$AO164/'Tabela '!$AK164,"")</f>
        <v>2.1304490331039004E-2</v>
      </c>
      <c r="CO164" s="17">
        <f>IFERROR('Tabela '!$AP164/'Tabela '!$AL164,"")</f>
        <v>3.0694668820678513E-2</v>
      </c>
      <c r="CP164" s="17">
        <f>IFERROR('Tabela '!$CO164-'Tabela '!$CN164,"")</f>
        <v>9.3901784896395085E-3</v>
      </c>
      <c r="CQ164" s="17">
        <f t="shared" si="110"/>
        <v>-6.7477682478557677E-2</v>
      </c>
      <c r="CR164" s="17">
        <f>IFERROR('Tabela '!$AQ164/'Tabela '!$AK164,"")</f>
        <v>0.44682071451982958</v>
      </c>
      <c r="CS164" s="17">
        <f>IFERROR('Tabela '!$AR164/'Tabela '!$AL164,"")</f>
        <v>0.42228551993878072</v>
      </c>
      <c r="CT164" s="17">
        <f>IFERROR('Tabela '!$CS164-'Tabela '!$CR164,"")</f>
        <v>-2.4535194581048858E-2</v>
      </c>
      <c r="CU164" s="17">
        <f t="shared" si="111"/>
        <v>-8.9216944801026932E-2</v>
      </c>
      <c r="CV164" s="21">
        <f>IFERROR('Tabela '!$AS164/'Tabela '!$K164,"")</f>
        <v>29.131232812131689</v>
      </c>
      <c r="CW164" s="21">
        <f>IFERROR('Tabela '!$AV164/'Tabela '!$J164,"")</f>
        <v>46.9016848934452</v>
      </c>
      <c r="CX164" s="17">
        <f>IFERROR('Tabela '!$AV164/'Tabela '!$AS164-1,"")</f>
        <v>0.84849867782665123</v>
      </c>
      <c r="CY164" s="20">
        <f>IFERROR('Tabela '!$CW164/'Tabela '!$CV164-1,"")</f>
        <v>0.61001373322975239</v>
      </c>
      <c r="CZ164" s="17">
        <f>IFERROR('Tabela '!$AU164/'Tabela '!$AT164,"")</f>
        <v>0.41337511238744479</v>
      </c>
      <c r="DA164" s="17">
        <f t="shared" si="112"/>
        <v>0.35932503382428638</v>
      </c>
      <c r="DB164" s="17">
        <f t="shared" si="113"/>
        <v>-5.405007856315841E-2</v>
      </c>
      <c r="DC164" s="22">
        <f t="shared" si="114"/>
        <v>51.572576594676043</v>
      </c>
      <c r="DD164" s="22">
        <f t="shared" si="115"/>
        <v>88.542937505493541</v>
      </c>
      <c r="DE164" s="17">
        <f t="shared" si="116"/>
        <v>0.71686084644128556</v>
      </c>
      <c r="DH164" s="23"/>
      <c r="DQ164" s="23"/>
      <c r="DR164" s="23"/>
      <c r="DU164" s="23"/>
      <c r="DV164" s="23"/>
      <c r="DX164" s="23"/>
      <c r="EA164" s="23"/>
      <c r="EB164" s="23"/>
    </row>
    <row r="165" spans="1:132" ht="13.8" x14ac:dyDescent="0.25">
      <c r="A165" s="24" t="s">
        <v>133</v>
      </c>
      <c r="B165" s="24">
        <v>43</v>
      </c>
      <c r="C165" s="24">
        <v>4308003</v>
      </c>
      <c r="D165" s="24">
        <v>430800</v>
      </c>
      <c r="E165" s="55" t="s">
        <v>731</v>
      </c>
      <c r="F165" s="55" t="s">
        <v>732</v>
      </c>
      <c r="G165" s="55" t="s">
        <v>733</v>
      </c>
      <c r="H165" s="25" t="s">
        <v>287</v>
      </c>
      <c r="I165" s="26">
        <v>169.51400000000001</v>
      </c>
      <c r="J165" s="27">
        <v>6663</v>
      </c>
      <c r="K165" s="26">
        <v>6672</v>
      </c>
      <c r="L165" s="26">
        <v>389</v>
      </c>
      <c r="M165" s="26">
        <v>8</v>
      </c>
      <c r="N165" s="26">
        <v>2334</v>
      </c>
      <c r="O165" s="26">
        <v>2695</v>
      </c>
      <c r="P165" s="26">
        <v>4274</v>
      </c>
      <c r="Q165" s="28">
        <v>1634</v>
      </c>
      <c r="R165" s="28">
        <v>238</v>
      </c>
      <c r="S165" s="28">
        <v>6946084</v>
      </c>
      <c r="T165" s="26">
        <v>5945</v>
      </c>
      <c r="U165" s="29">
        <v>4175</v>
      </c>
      <c r="V165" s="28">
        <v>1726</v>
      </c>
      <c r="W165" s="28">
        <v>855</v>
      </c>
      <c r="X165" s="28">
        <v>405</v>
      </c>
      <c r="Y165" s="28">
        <v>909</v>
      </c>
      <c r="Z165" s="28">
        <v>1314</v>
      </c>
      <c r="AA165" s="26">
        <v>3274</v>
      </c>
      <c r="AB165" s="28">
        <v>166</v>
      </c>
      <c r="AC165" s="28">
        <v>4</v>
      </c>
      <c r="AD165" s="28">
        <v>2159</v>
      </c>
      <c r="AE165" s="28">
        <v>31</v>
      </c>
      <c r="AF165" s="28">
        <v>18</v>
      </c>
      <c r="AG165" s="30">
        <v>0.95256518082422204</v>
      </c>
      <c r="AH165" s="28">
        <v>894</v>
      </c>
      <c r="AI165" s="28">
        <v>605</v>
      </c>
      <c r="AJ165" s="26">
        <v>4340</v>
      </c>
      <c r="AK165" s="26">
        <v>1067</v>
      </c>
      <c r="AL165" s="26">
        <v>1399</v>
      </c>
      <c r="AM165" s="26">
        <v>247</v>
      </c>
      <c r="AN165" s="26">
        <v>247</v>
      </c>
      <c r="AO165" s="26">
        <v>40</v>
      </c>
      <c r="AP165" s="26">
        <v>32</v>
      </c>
      <c r="AQ165" s="26">
        <v>207</v>
      </c>
      <c r="AR165" s="26">
        <v>215</v>
      </c>
      <c r="AS165" s="26">
        <v>98132</v>
      </c>
      <c r="AT165" s="26">
        <v>86981</v>
      </c>
      <c r="AU165" s="26">
        <v>15486</v>
      </c>
      <c r="AV165" s="26">
        <v>202940</v>
      </c>
      <c r="AW165" s="26">
        <v>183597</v>
      </c>
      <c r="AX165" s="26">
        <v>24466</v>
      </c>
      <c r="AY165" s="31">
        <f>'Tabela '!$L165/'Tabela '!$J165</f>
        <v>5.8382110160588321E-2</v>
      </c>
      <c r="AZ165" s="31">
        <f>'Tabela '!$M165/'Tabela '!$J165</f>
        <v>1.2006603631997599E-3</v>
      </c>
      <c r="BA165" s="31">
        <f t="shared" si="78"/>
        <v>2.056555269922879E-2</v>
      </c>
      <c r="BB165" s="31">
        <f t="shared" si="79"/>
        <v>0.54609265325222278</v>
      </c>
      <c r="BC165" s="31">
        <f t="shared" si="80"/>
        <v>0.63055685540477302</v>
      </c>
      <c r="BD165" s="31">
        <f>'Tabela '!$BC165-'Tabela '!$BB165</f>
        <v>8.4464202152550238E-2</v>
      </c>
      <c r="BE165" s="31">
        <f t="shared" si="81"/>
        <v>0.35029266096352996</v>
      </c>
      <c r="BF165" s="31">
        <f t="shared" si="82"/>
        <v>0.40447245985291913</v>
      </c>
      <c r="BG165" s="31">
        <f t="shared" si="83"/>
        <v>0.24523487918355094</v>
      </c>
      <c r="BH165" s="29">
        <f t="shared" si="84"/>
        <v>4250.9694002447977</v>
      </c>
      <c r="BI165" s="32">
        <f t="shared" si="85"/>
        <v>1042.485967282005</v>
      </c>
      <c r="BJ165" s="30">
        <f t="shared" si="86"/>
        <v>3.422727899871883E-2</v>
      </c>
      <c r="BK165" s="30">
        <f t="shared" si="87"/>
        <v>0.14565483476132191</v>
      </c>
      <c r="BL165" s="31">
        <f>IFERROR('Tabela '!$J165/'Tabela '!$K165-1,"")</f>
        <v>-1.3489208633093996E-3</v>
      </c>
      <c r="BM165" s="30">
        <f t="shared" si="88"/>
        <v>0.62574940047961636</v>
      </c>
      <c r="BN165" s="33">
        <f>IFERROR('Tabela '!$J165/'Tabela '!$I165,"")</f>
        <v>39.30648795969654</v>
      </c>
      <c r="BO165" s="31">
        <f t="shared" si="89"/>
        <v>4.7434819175777965E-2</v>
      </c>
      <c r="BP165" s="31">
        <f t="shared" si="90"/>
        <v>0.15037846930193441</v>
      </c>
      <c r="BQ165" s="31">
        <f t="shared" si="91"/>
        <v>0.10176619007569386</v>
      </c>
      <c r="BR165" s="30">
        <v>0.47749999999999998</v>
      </c>
      <c r="BS165" s="31">
        <f t="shared" si="92"/>
        <v>2.7922624053826745E-2</v>
      </c>
      <c r="BT165" s="31">
        <f t="shared" si="93"/>
        <v>6.7283431455004202E-4</v>
      </c>
      <c r="BU165" s="31">
        <f t="shared" si="94"/>
        <v>1.4358499305233904E-2</v>
      </c>
      <c r="BV165" s="31">
        <f t="shared" si="95"/>
        <v>8.3371931449745251E-3</v>
      </c>
      <c r="BW165" s="31">
        <f t="shared" si="96"/>
        <v>0.1281474820143885</v>
      </c>
      <c r="BX165" s="31">
        <f t="shared" si="97"/>
        <v>6.0701438848920861E-2</v>
      </c>
      <c r="BY165" s="31">
        <f t="shared" si="98"/>
        <v>0.13624100719424462</v>
      </c>
      <c r="BZ165" s="31">
        <f t="shared" si="99"/>
        <v>0.19694244604316546</v>
      </c>
      <c r="CA165" s="31">
        <f>IFERROR('Tabela '!$V165/'Tabela '!$K165,"")</f>
        <v>0.25869304556354916</v>
      </c>
      <c r="CB165" s="31">
        <f t="shared" si="100"/>
        <v>0.4907074340527578</v>
      </c>
      <c r="CC165" s="34">
        <f>IFERROR('Tabela '!$AJ165/'Tabela '!$K165,"")</f>
        <v>0.65047961630695439</v>
      </c>
      <c r="CD165" s="35">
        <f>IFERROR('Tabela '!$AJ165/'Tabela '!$AK165,"")</f>
        <v>4.0674789128397375</v>
      </c>
      <c r="CE165" s="34">
        <f t="shared" si="101"/>
        <v>0.75414746543778799</v>
      </c>
      <c r="CF165" s="31">
        <f t="shared" si="102"/>
        <v>0.15992206235011991</v>
      </c>
      <c r="CG165" s="31">
        <f t="shared" si="103"/>
        <v>0.209965481014558</v>
      </c>
      <c r="CH165" s="31">
        <f t="shared" si="104"/>
        <v>0.31115276476101217</v>
      </c>
      <c r="CI165" s="31">
        <f t="shared" si="105"/>
        <v>5.0043418664438094E-2</v>
      </c>
      <c r="CJ165" s="30">
        <f t="shared" si="106"/>
        <v>0.23149015932521086</v>
      </c>
      <c r="CK165" s="30">
        <f t="shared" si="107"/>
        <v>0.17655468191565404</v>
      </c>
      <c r="CL165" s="30">
        <f t="shared" si="108"/>
        <v>-5.4935477409556815E-2</v>
      </c>
      <c r="CM165" s="30">
        <f t="shared" si="109"/>
        <v>0</v>
      </c>
      <c r="CN165" s="30">
        <f>IFERROR('Tabela '!$AO165/'Tabela '!$AK165,"")</f>
        <v>3.7488284910965321E-2</v>
      </c>
      <c r="CO165" s="30">
        <f>IFERROR('Tabela '!$AP165/'Tabela '!$AL165,"")</f>
        <v>2.28734810578985E-2</v>
      </c>
      <c r="CP165" s="30">
        <f>IFERROR('Tabela '!$CO165-'Tabela '!$CN165,"")</f>
        <v>-1.4614803853066821E-2</v>
      </c>
      <c r="CQ165" s="30">
        <f t="shared" si="110"/>
        <v>0</v>
      </c>
      <c r="CR165" s="30">
        <f>IFERROR('Tabela '!$AQ165/'Tabela '!$AK165,"")</f>
        <v>0.19400187441424555</v>
      </c>
      <c r="CS165" s="30">
        <f>IFERROR('Tabela '!$AR165/'Tabela '!$AL165,"")</f>
        <v>0.15368120085775555</v>
      </c>
      <c r="CT165" s="30">
        <f>IFERROR('Tabela '!$CS165-'Tabela '!$CR165,"")</f>
        <v>-4.0320673556489994E-2</v>
      </c>
      <c r="CU165" s="30">
        <f t="shared" si="111"/>
        <v>3.8647342995169032E-2</v>
      </c>
      <c r="CV165" s="35">
        <f>IFERROR('Tabela '!$AS165/'Tabela '!$K165,"")</f>
        <v>14.708033573141487</v>
      </c>
      <c r="CW165" s="35">
        <f>IFERROR('Tabela '!$AV165/'Tabela '!$J165,"")</f>
        <v>30.457751763469908</v>
      </c>
      <c r="CX165" s="30">
        <f>IFERROR('Tabela '!$AV165/'Tabela '!$AS165-1,"")</f>
        <v>1.068030815636082</v>
      </c>
      <c r="CY165" s="34">
        <f>IFERROR('Tabela '!$CW165/'Tabela '!$CV165-1,"")</f>
        <v>1.070824193595068</v>
      </c>
      <c r="CZ165" s="30">
        <f>IFERROR('Tabela '!$AU165/'Tabela '!$AT165,"")</f>
        <v>0.17803888205470161</v>
      </c>
      <c r="DA165" s="30">
        <f t="shared" si="112"/>
        <v>0.13325925804887878</v>
      </c>
      <c r="DB165" s="30">
        <f t="shared" si="113"/>
        <v>-4.4779624005822832E-2</v>
      </c>
      <c r="DC165" s="36">
        <f t="shared" si="114"/>
        <v>53.958188153310104</v>
      </c>
      <c r="DD165" s="36">
        <f t="shared" si="115"/>
        <v>87.691756272401435</v>
      </c>
      <c r="DE165" s="30">
        <f t="shared" si="116"/>
        <v>0.62517977852119411</v>
      </c>
      <c r="DH165" s="23"/>
      <c r="DQ165" s="23"/>
      <c r="DR165" s="23"/>
      <c r="DU165" s="23"/>
      <c r="DV165" s="23"/>
      <c r="DX165" s="23"/>
      <c r="EA165" s="23"/>
      <c r="EB165" s="23"/>
    </row>
    <row r="166" spans="1:132" ht="13.8" x14ac:dyDescent="0.25">
      <c r="A166" s="11" t="s">
        <v>133</v>
      </c>
      <c r="B166" s="11">
        <v>43</v>
      </c>
      <c r="C166" s="11">
        <v>4308052</v>
      </c>
      <c r="D166" s="11">
        <v>430805</v>
      </c>
      <c r="E166" s="54" t="s">
        <v>728</v>
      </c>
      <c r="F166" s="54" t="s">
        <v>762</v>
      </c>
      <c r="G166" s="54" t="s">
        <v>763</v>
      </c>
      <c r="H166" s="12" t="s">
        <v>288</v>
      </c>
      <c r="I166" s="13">
        <v>143.38200000000001</v>
      </c>
      <c r="J166" s="14">
        <v>2284</v>
      </c>
      <c r="K166" s="13">
        <v>2567</v>
      </c>
      <c r="L166" s="13">
        <v>217</v>
      </c>
      <c r="M166" s="13">
        <v>5</v>
      </c>
      <c r="N166" s="13">
        <v>874</v>
      </c>
      <c r="O166" s="13">
        <v>991</v>
      </c>
      <c r="P166" s="13">
        <v>1716</v>
      </c>
      <c r="Q166" s="15">
        <v>720</v>
      </c>
      <c r="R166" s="15">
        <v>87</v>
      </c>
      <c r="S166" s="15">
        <v>3013988</v>
      </c>
      <c r="T166" s="13">
        <v>2229</v>
      </c>
      <c r="U166" s="16">
        <v>1273</v>
      </c>
      <c r="V166" s="15">
        <v>537</v>
      </c>
      <c r="W166" s="15">
        <v>353</v>
      </c>
      <c r="X166" s="15">
        <v>122</v>
      </c>
      <c r="Y166" s="15">
        <v>287</v>
      </c>
      <c r="Z166" s="15">
        <v>409</v>
      </c>
      <c r="AA166" s="13">
        <v>1283</v>
      </c>
      <c r="AB166" s="15">
        <v>95</v>
      </c>
      <c r="AC166" s="15" t="e">
        <v>#NULL!</v>
      </c>
      <c r="AD166" s="15">
        <v>853</v>
      </c>
      <c r="AE166" s="15">
        <v>33</v>
      </c>
      <c r="AF166" s="15">
        <v>1</v>
      </c>
      <c r="AG166" s="17">
        <v>0.91475998205473308</v>
      </c>
      <c r="AH166" s="15">
        <v>424</v>
      </c>
      <c r="AI166" s="15">
        <v>68</v>
      </c>
      <c r="AJ166" s="13">
        <v>1522</v>
      </c>
      <c r="AK166" s="13">
        <v>192</v>
      </c>
      <c r="AL166" s="13">
        <v>288</v>
      </c>
      <c r="AM166" s="13">
        <v>8</v>
      </c>
      <c r="AN166" s="13">
        <v>16</v>
      </c>
      <c r="AO166" s="13">
        <v>4</v>
      </c>
      <c r="AP166" s="13">
        <v>5</v>
      </c>
      <c r="AQ166" s="13">
        <v>4</v>
      </c>
      <c r="AR166" s="13">
        <v>11</v>
      </c>
      <c r="AS166" s="13">
        <v>28685</v>
      </c>
      <c r="AT166" s="13">
        <v>27182</v>
      </c>
      <c r="AU166" s="13">
        <v>1514</v>
      </c>
      <c r="AV166" s="13">
        <v>65748</v>
      </c>
      <c r="AW166" s="13">
        <v>63395</v>
      </c>
      <c r="AX166" s="13">
        <v>3847</v>
      </c>
      <c r="AY166" s="18">
        <f>'Tabela '!$L166/'Tabela '!$J166</f>
        <v>9.5008756567425565E-2</v>
      </c>
      <c r="AZ166" s="18">
        <f>'Tabela '!$M166/'Tabela '!$J166</f>
        <v>2.1891418563922942E-3</v>
      </c>
      <c r="BA166" s="18">
        <f t="shared" si="78"/>
        <v>2.3041474654377881E-2</v>
      </c>
      <c r="BB166" s="18">
        <f t="shared" si="79"/>
        <v>0.50932400932400934</v>
      </c>
      <c r="BC166" s="18">
        <f t="shared" si="80"/>
        <v>0.57750582750582746</v>
      </c>
      <c r="BD166" s="18">
        <f>'Tabela '!$BC166-'Tabela '!$BB166</f>
        <v>6.8181818181818121E-2</v>
      </c>
      <c r="BE166" s="18">
        <f t="shared" si="81"/>
        <v>0.38266199649737304</v>
      </c>
      <c r="BF166" s="18">
        <f t="shared" si="82"/>
        <v>0.43388791593695269</v>
      </c>
      <c r="BG166" s="18">
        <f t="shared" si="83"/>
        <v>0.31523642732049034</v>
      </c>
      <c r="BH166" s="16">
        <f t="shared" si="84"/>
        <v>4186.0944444444449</v>
      </c>
      <c r="BI166" s="37">
        <f t="shared" si="85"/>
        <v>1319.6094570928196</v>
      </c>
      <c r="BJ166" s="17">
        <f t="shared" si="86"/>
        <v>4.5841516091744236E-2</v>
      </c>
      <c r="BK166" s="17">
        <f t="shared" si="87"/>
        <v>0.12083333333333333</v>
      </c>
      <c r="BL166" s="18">
        <f>IFERROR('Tabela '!$J166/'Tabela '!$K166-1,"")</f>
        <v>-0.11024542267238024</v>
      </c>
      <c r="BM166" s="17">
        <f t="shared" si="88"/>
        <v>0.49590962212699652</v>
      </c>
      <c r="BN166" s="19">
        <f>IFERROR('Tabela '!$J166/'Tabela '!$I166,"")</f>
        <v>15.929475108451548</v>
      </c>
      <c r="BO166" s="18">
        <f t="shared" si="89"/>
        <v>8.5240017945266922E-2</v>
      </c>
      <c r="BP166" s="18">
        <f t="shared" si="90"/>
        <v>0.19021982951996411</v>
      </c>
      <c r="BQ166" s="18">
        <f t="shared" si="91"/>
        <v>3.0506953790937642E-2</v>
      </c>
      <c r="BR166" s="17">
        <v>0.4496</v>
      </c>
      <c r="BS166" s="18">
        <f t="shared" si="92"/>
        <v>4.2620008972633468E-2</v>
      </c>
      <c r="BT166" s="18" t="str">
        <f t="shared" si="93"/>
        <v/>
      </c>
      <c r="BU166" s="18">
        <f t="shared" si="94"/>
        <v>3.8686987104337635E-2</v>
      </c>
      <c r="BV166" s="18">
        <f t="shared" si="95"/>
        <v>1.1723329425556857E-3</v>
      </c>
      <c r="BW166" s="18">
        <f t="shared" si="96"/>
        <v>0.13751460849240357</v>
      </c>
      <c r="BX166" s="18">
        <f t="shared" si="97"/>
        <v>4.7526295286326452E-2</v>
      </c>
      <c r="BY166" s="18">
        <f t="shared" si="98"/>
        <v>0.11180366186209584</v>
      </c>
      <c r="BZ166" s="18">
        <f t="shared" si="99"/>
        <v>0.1593299571484223</v>
      </c>
      <c r="CA166" s="18">
        <f>IFERROR('Tabela '!$V166/'Tabela '!$K166,"")</f>
        <v>0.20919361121932217</v>
      </c>
      <c r="CB166" s="18">
        <f t="shared" si="100"/>
        <v>0.49980522010128553</v>
      </c>
      <c r="CC166" s="20">
        <f>IFERROR('Tabela '!$AJ166/'Tabela '!$K166,"")</f>
        <v>0.59291001168679391</v>
      </c>
      <c r="CD166" s="21">
        <f>IFERROR('Tabela '!$AJ166/'Tabela '!$AK166,"")</f>
        <v>7.927083333333333</v>
      </c>
      <c r="CE166" s="20">
        <f t="shared" si="101"/>
        <v>0.87385019710906697</v>
      </c>
      <c r="CF166" s="18">
        <f t="shared" si="102"/>
        <v>7.4795481106349829E-2</v>
      </c>
      <c r="CG166" s="18">
        <f t="shared" si="103"/>
        <v>0.12609457092819615</v>
      </c>
      <c r="CH166" s="18">
        <f t="shared" si="104"/>
        <v>0.5</v>
      </c>
      <c r="CI166" s="18">
        <f t="shared" si="105"/>
        <v>5.1299089821846319E-2</v>
      </c>
      <c r="CJ166" s="17">
        <f t="shared" si="106"/>
        <v>4.1666666666666664E-2</v>
      </c>
      <c r="CK166" s="17">
        <f t="shared" si="107"/>
        <v>5.5555555555555559E-2</v>
      </c>
      <c r="CL166" s="17">
        <f t="shared" si="108"/>
        <v>1.3888888888888895E-2</v>
      </c>
      <c r="CM166" s="17">
        <f t="shared" si="109"/>
        <v>1</v>
      </c>
      <c r="CN166" s="17">
        <f>IFERROR('Tabela '!$AO166/'Tabela '!$AK166,"")</f>
        <v>2.0833333333333332E-2</v>
      </c>
      <c r="CO166" s="17">
        <f>IFERROR('Tabela '!$AP166/'Tabela '!$AL166,"")</f>
        <v>1.7361111111111112E-2</v>
      </c>
      <c r="CP166" s="17">
        <f>IFERROR('Tabela '!$CO166-'Tabela '!$CN166,"")</f>
        <v>-3.4722222222222203E-3</v>
      </c>
      <c r="CQ166" s="17">
        <f t="shared" si="110"/>
        <v>1</v>
      </c>
      <c r="CR166" s="17">
        <f>IFERROR('Tabela '!$AQ166/'Tabela '!$AK166,"")</f>
        <v>2.0833333333333332E-2</v>
      </c>
      <c r="CS166" s="17">
        <f>IFERROR('Tabela '!$AR166/'Tabela '!$AL166,"")</f>
        <v>3.8194444444444448E-2</v>
      </c>
      <c r="CT166" s="17">
        <f>IFERROR('Tabela '!$CS166-'Tabela '!$CR166,"")</f>
        <v>1.7361111111111115E-2</v>
      </c>
      <c r="CU166" s="17">
        <f t="shared" si="111"/>
        <v>1.75</v>
      </c>
      <c r="CV166" s="21">
        <f>IFERROR('Tabela '!$AS166/'Tabela '!$K166,"")</f>
        <v>11.174522789248149</v>
      </c>
      <c r="CW166" s="21">
        <f>IFERROR('Tabela '!$AV166/'Tabela '!$J166,"")</f>
        <v>28.786339754816112</v>
      </c>
      <c r="CX166" s="17">
        <f>IFERROR('Tabela '!$AV166/'Tabela '!$AS166-1,"")</f>
        <v>1.2920690256231482</v>
      </c>
      <c r="CY166" s="20">
        <f>IFERROR('Tabela '!$CW166/'Tabela '!$CV166-1,"")</f>
        <v>1.5760688217051757</v>
      </c>
      <c r="CZ166" s="17">
        <f>IFERROR('Tabela '!$AU166/'Tabela '!$AT166,"")</f>
        <v>5.5698624089470974E-2</v>
      </c>
      <c r="DA166" s="17">
        <f t="shared" si="112"/>
        <v>6.0683019165549336E-2</v>
      </c>
      <c r="DB166" s="17">
        <f t="shared" si="113"/>
        <v>4.9843950760783615E-3</v>
      </c>
      <c r="DC166" s="22">
        <f t="shared" si="114"/>
        <v>126.16666666666667</v>
      </c>
      <c r="DD166" s="22">
        <f t="shared" si="115"/>
        <v>183.1904761904762</v>
      </c>
      <c r="DE166" s="17">
        <f t="shared" si="116"/>
        <v>0.45197207020192498</v>
      </c>
      <c r="DH166" s="23"/>
      <c r="DQ166" s="23"/>
      <c r="DR166" s="23"/>
      <c r="DU166" s="23"/>
      <c r="DV166" s="23"/>
      <c r="DX166" s="23"/>
      <c r="EA166" s="23"/>
      <c r="EB166" s="23"/>
    </row>
    <row r="167" spans="1:132" ht="13.8" x14ac:dyDescent="0.25">
      <c r="A167" s="24" t="s">
        <v>133</v>
      </c>
      <c r="B167" s="24">
        <v>43</v>
      </c>
      <c r="C167" s="24">
        <v>4308078</v>
      </c>
      <c r="D167" s="24">
        <v>430807</v>
      </c>
      <c r="E167" s="55" t="s">
        <v>764</v>
      </c>
      <c r="F167" s="55" t="s">
        <v>765</v>
      </c>
      <c r="G167" s="55" t="s">
        <v>756</v>
      </c>
      <c r="H167" s="25" t="s">
        <v>289</v>
      </c>
      <c r="I167" s="26">
        <v>84.793999999999997</v>
      </c>
      <c r="J167" s="27">
        <v>4608</v>
      </c>
      <c r="K167" s="26">
        <v>3697</v>
      </c>
      <c r="L167" s="26">
        <v>279</v>
      </c>
      <c r="M167" s="26">
        <v>7</v>
      </c>
      <c r="N167" s="26">
        <v>1342</v>
      </c>
      <c r="O167" s="26">
        <v>1525</v>
      </c>
      <c r="P167" s="26">
        <v>2386</v>
      </c>
      <c r="Q167" s="28">
        <v>939</v>
      </c>
      <c r="R167" s="28">
        <v>129</v>
      </c>
      <c r="S167" s="28">
        <v>3917070</v>
      </c>
      <c r="T167" s="26">
        <v>3176</v>
      </c>
      <c r="U167" s="29">
        <v>2013</v>
      </c>
      <c r="V167" s="28">
        <v>931</v>
      </c>
      <c r="W167" s="28">
        <v>841</v>
      </c>
      <c r="X167" s="28">
        <v>206</v>
      </c>
      <c r="Y167" s="28">
        <v>122</v>
      </c>
      <c r="Z167" s="28">
        <v>328</v>
      </c>
      <c r="AA167" s="26">
        <v>1856</v>
      </c>
      <c r="AB167" s="28">
        <v>49</v>
      </c>
      <c r="AC167" s="28">
        <v>3</v>
      </c>
      <c r="AD167" s="28">
        <v>1271</v>
      </c>
      <c r="AE167" s="28">
        <v>7</v>
      </c>
      <c r="AF167" s="28">
        <v>5</v>
      </c>
      <c r="AG167" s="30">
        <v>0.94584382871536521</v>
      </c>
      <c r="AH167" s="28">
        <v>511</v>
      </c>
      <c r="AI167" s="28">
        <v>83</v>
      </c>
      <c r="AJ167" s="26">
        <v>2421</v>
      </c>
      <c r="AK167" s="26">
        <v>761</v>
      </c>
      <c r="AL167" s="26">
        <v>789</v>
      </c>
      <c r="AM167" s="26">
        <v>434</v>
      </c>
      <c r="AN167" s="26">
        <v>293</v>
      </c>
      <c r="AO167" s="26">
        <v>14</v>
      </c>
      <c r="AP167" s="26">
        <v>8</v>
      </c>
      <c r="AQ167" s="26">
        <v>420</v>
      </c>
      <c r="AR167" s="26">
        <v>285</v>
      </c>
      <c r="AS167" s="26">
        <v>117144</v>
      </c>
      <c r="AT167" s="26">
        <v>98964</v>
      </c>
      <c r="AU167" s="26">
        <v>31393</v>
      </c>
      <c r="AV167" s="26">
        <v>114939</v>
      </c>
      <c r="AW167" s="26">
        <v>105266</v>
      </c>
      <c r="AX167" s="26">
        <v>25913</v>
      </c>
      <c r="AY167" s="31">
        <f>'Tabela '!$L167/'Tabela '!$J167</f>
        <v>6.0546875E-2</v>
      </c>
      <c r="AZ167" s="31">
        <f>'Tabela '!$M167/'Tabela '!$J167</f>
        <v>1.5190972222222222E-3</v>
      </c>
      <c r="BA167" s="31">
        <f t="shared" si="78"/>
        <v>2.5089605734767026E-2</v>
      </c>
      <c r="BB167" s="31">
        <f t="shared" si="79"/>
        <v>0.56244761106454322</v>
      </c>
      <c r="BC167" s="31">
        <f t="shared" si="80"/>
        <v>0.63914501257334455</v>
      </c>
      <c r="BD167" s="31">
        <f>'Tabela '!$BC167-'Tabela '!$BB167</f>
        <v>7.6697401508801333E-2</v>
      </c>
      <c r="BE167" s="31">
        <f t="shared" si="81"/>
        <v>0.2912326388888889</v>
      </c>
      <c r="BF167" s="31">
        <f t="shared" si="82"/>
        <v>0.33094618055555558</v>
      </c>
      <c r="BG167" s="31">
        <f t="shared" si="83"/>
        <v>0.20377604166666666</v>
      </c>
      <c r="BH167" s="29">
        <f t="shared" si="84"/>
        <v>4171.5335463258789</v>
      </c>
      <c r="BI167" s="32">
        <f t="shared" si="85"/>
        <v>850.05859375</v>
      </c>
      <c r="BJ167" s="30">
        <f t="shared" si="86"/>
        <v>3.4079555242345939E-2</v>
      </c>
      <c r="BK167" s="30">
        <f t="shared" si="87"/>
        <v>0.13738019169329074</v>
      </c>
      <c r="BL167" s="31">
        <f>IFERROR('Tabela '!$J167/'Tabela '!$K167-1,"")</f>
        <v>0.24641601298350024</v>
      </c>
      <c r="BM167" s="30">
        <f t="shared" si="88"/>
        <v>0.5444955369218285</v>
      </c>
      <c r="BN167" s="33">
        <f>IFERROR('Tabela '!$J167/'Tabela '!$I167,"")</f>
        <v>54.343467698186195</v>
      </c>
      <c r="BO167" s="31">
        <f t="shared" si="89"/>
        <v>5.4156171284634791E-2</v>
      </c>
      <c r="BP167" s="31">
        <f t="shared" si="90"/>
        <v>0.1608942065491184</v>
      </c>
      <c r="BQ167" s="31">
        <f t="shared" si="91"/>
        <v>2.6133501259445843E-2</v>
      </c>
      <c r="BR167" s="30">
        <v>0.44719999999999999</v>
      </c>
      <c r="BS167" s="31">
        <f t="shared" si="92"/>
        <v>1.5428211586901764E-2</v>
      </c>
      <c r="BT167" s="31">
        <f t="shared" si="93"/>
        <v>9.445843828715365E-4</v>
      </c>
      <c r="BU167" s="31">
        <f t="shared" si="94"/>
        <v>5.5074744295830055E-3</v>
      </c>
      <c r="BV167" s="31">
        <f t="shared" si="95"/>
        <v>3.9339103068450039E-3</v>
      </c>
      <c r="BW167" s="31">
        <f t="shared" si="96"/>
        <v>0.2274817419529348</v>
      </c>
      <c r="BX167" s="31">
        <f t="shared" si="97"/>
        <v>5.5720854747092236E-2</v>
      </c>
      <c r="BY167" s="31">
        <f t="shared" si="98"/>
        <v>3.2999729510413849E-2</v>
      </c>
      <c r="BZ167" s="31">
        <f t="shared" si="99"/>
        <v>8.8720584257506091E-2</v>
      </c>
      <c r="CA167" s="31">
        <f>IFERROR('Tabela '!$V167/'Tabela '!$K167,"")</f>
        <v>0.25182580470651877</v>
      </c>
      <c r="CB167" s="31">
        <f t="shared" si="100"/>
        <v>0.50202867189613198</v>
      </c>
      <c r="CC167" s="34">
        <f>IFERROR('Tabela '!$AJ167/'Tabela '!$K167,"")</f>
        <v>0.65485528807140925</v>
      </c>
      <c r="CD167" s="35">
        <f>IFERROR('Tabela '!$AJ167/'Tabela '!$AK167,"")</f>
        <v>3.1813403416557162</v>
      </c>
      <c r="CE167" s="34">
        <f t="shared" si="101"/>
        <v>0.68566707971912433</v>
      </c>
      <c r="CF167" s="31">
        <f t="shared" si="102"/>
        <v>0.20584257506086015</v>
      </c>
      <c r="CG167" s="31">
        <f t="shared" si="103"/>
        <v>0.17122395833333334</v>
      </c>
      <c r="CH167" s="31">
        <f t="shared" si="104"/>
        <v>3.6793692509855536E-2</v>
      </c>
      <c r="CI167" s="31">
        <f t="shared" si="105"/>
        <v>-3.4618616727526808E-2</v>
      </c>
      <c r="CJ167" s="30">
        <f t="shared" si="106"/>
        <v>0.57030223390275958</v>
      </c>
      <c r="CK167" s="30">
        <f t="shared" si="107"/>
        <v>0.37135614702154623</v>
      </c>
      <c r="CL167" s="30">
        <f t="shared" si="108"/>
        <v>-0.19894608688121335</v>
      </c>
      <c r="CM167" s="30">
        <f t="shared" si="109"/>
        <v>-0.32488479262672809</v>
      </c>
      <c r="CN167" s="30">
        <f>IFERROR('Tabela '!$AO167/'Tabela '!$AK167,"")</f>
        <v>1.8396846254927726E-2</v>
      </c>
      <c r="CO167" s="30">
        <f>IFERROR('Tabela '!$AP167/'Tabela '!$AL167,"")</f>
        <v>1.0139416983523447E-2</v>
      </c>
      <c r="CP167" s="30">
        <f>IFERROR('Tabela '!$CO167-'Tabela '!$CN167,"")</f>
        <v>-8.2574292714042794E-3</v>
      </c>
      <c r="CQ167" s="30">
        <f t="shared" si="110"/>
        <v>-0.32488479262672809</v>
      </c>
      <c r="CR167" s="30">
        <f>IFERROR('Tabela '!$AQ167/'Tabela '!$AK167,"")</f>
        <v>0.55190538764783181</v>
      </c>
      <c r="CS167" s="30">
        <f>IFERROR('Tabela '!$AR167/'Tabela '!$AL167,"")</f>
        <v>0.36121673003802279</v>
      </c>
      <c r="CT167" s="30">
        <f>IFERROR('Tabela '!$CS167-'Tabela '!$CR167,"")</f>
        <v>-0.19068865760980902</v>
      </c>
      <c r="CU167" s="30">
        <f t="shared" si="111"/>
        <v>-0.3214285714285714</v>
      </c>
      <c r="CV167" s="35">
        <f>IFERROR('Tabela '!$AS167/'Tabela '!$K167,"")</f>
        <v>31.686232080064919</v>
      </c>
      <c r="CW167" s="35">
        <f>IFERROR('Tabela '!$AV167/'Tabela '!$J167,"")</f>
        <v>24.943359375</v>
      </c>
      <c r="CX167" s="30">
        <f>IFERROR('Tabela '!$AV167/'Tabela '!$AS167-1,"")</f>
        <v>-1.8822987092808829E-2</v>
      </c>
      <c r="CY167" s="34">
        <f>IFERROR('Tabela '!$CW167/'Tabela '!$CV167-1,"")</f>
        <v>-0.21280134185809774</v>
      </c>
      <c r="CZ167" s="30">
        <f>IFERROR('Tabela '!$AU167/'Tabela '!$AT167,"")</f>
        <v>0.31721636150519383</v>
      </c>
      <c r="DA167" s="30">
        <f t="shared" si="112"/>
        <v>0.24616685349495562</v>
      </c>
      <c r="DB167" s="30">
        <f t="shared" si="113"/>
        <v>-7.104950801023821E-2</v>
      </c>
      <c r="DC167" s="36">
        <f t="shared" si="114"/>
        <v>70.073660714285708</v>
      </c>
      <c r="DD167" s="36">
        <f t="shared" si="115"/>
        <v>86.089700996677735</v>
      </c>
      <c r="DE167" s="30">
        <f t="shared" si="116"/>
        <v>0.22856006264172368</v>
      </c>
      <c r="DH167" s="23"/>
      <c r="DQ167" s="23"/>
      <c r="DR167" s="23"/>
      <c r="DU167" s="23"/>
      <c r="DV167" s="23"/>
      <c r="DX167" s="23"/>
      <c r="EA167" s="23"/>
      <c r="EB167" s="23"/>
    </row>
    <row r="168" spans="1:132" ht="13.8" x14ac:dyDescent="0.25">
      <c r="A168" s="11" t="s">
        <v>133</v>
      </c>
      <c r="B168" s="11">
        <v>43</v>
      </c>
      <c r="C168" s="11">
        <v>4308102</v>
      </c>
      <c r="D168" s="11">
        <v>430810</v>
      </c>
      <c r="E168" s="54" t="s">
        <v>746</v>
      </c>
      <c r="F168" s="54" t="s">
        <v>747</v>
      </c>
      <c r="G168" s="54" t="s">
        <v>748</v>
      </c>
      <c r="H168" s="12" t="s">
        <v>290</v>
      </c>
      <c r="I168" s="13">
        <v>95.370999999999995</v>
      </c>
      <c r="J168" s="14">
        <v>13640</v>
      </c>
      <c r="K168" s="13">
        <v>12359</v>
      </c>
      <c r="L168" s="13">
        <v>1702</v>
      </c>
      <c r="M168" s="13">
        <v>19</v>
      </c>
      <c r="N168" s="13">
        <v>5078</v>
      </c>
      <c r="O168" s="13">
        <v>6167</v>
      </c>
      <c r="P168" s="13">
        <v>8270</v>
      </c>
      <c r="Q168" s="15">
        <v>2322</v>
      </c>
      <c r="R168" s="15">
        <v>236</v>
      </c>
      <c r="S168" s="15">
        <v>9353184</v>
      </c>
      <c r="T168" s="13">
        <v>11085</v>
      </c>
      <c r="U168" s="16">
        <v>9416</v>
      </c>
      <c r="V168" s="15">
        <v>3563</v>
      </c>
      <c r="W168" s="15">
        <v>2339</v>
      </c>
      <c r="X168" s="15">
        <v>123</v>
      </c>
      <c r="Y168" s="15">
        <v>332</v>
      </c>
      <c r="Z168" s="15">
        <v>455</v>
      </c>
      <c r="AA168" s="13">
        <v>6161</v>
      </c>
      <c r="AB168" s="15">
        <v>42</v>
      </c>
      <c r="AC168" s="15">
        <v>6</v>
      </c>
      <c r="AD168" s="15">
        <v>4181</v>
      </c>
      <c r="AE168" s="15">
        <v>5</v>
      </c>
      <c r="AF168" s="15">
        <v>23</v>
      </c>
      <c r="AG168" s="17">
        <v>0.99115922417681557</v>
      </c>
      <c r="AH168" s="15">
        <v>2265</v>
      </c>
      <c r="AI168" s="15">
        <v>499</v>
      </c>
      <c r="AJ168" s="13">
        <v>9049</v>
      </c>
      <c r="AK168" s="13">
        <v>3455</v>
      </c>
      <c r="AL168" s="13">
        <v>3950</v>
      </c>
      <c r="AM168" s="13">
        <v>1846</v>
      </c>
      <c r="AN168" s="13">
        <v>1785</v>
      </c>
      <c r="AO168" s="13">
        <v>62</v>
      </c>
      <c r="AP168" s="13">
        <v>171</v>
      </c>
      <c r="AQ168" s="13">
        <v>1784</v>
      </c>
      <c r="AR168" s="13">
        <v>1614</v>
      </c>
      <c r="AS168" s="13">
        <v>230756</v>
      </c>
      <c r="AT168" s="13">
        <v>202947</v>
      </c>
      <c r="AU168" s="13">
        <v>61948</v>
      </c>
      <c r="AV168" s="13">
        <v>422476</v>
      </c>
      <c r="AW168" s="13">
        <v>375770</v>
      </c>
      <c r="AX168" s="13">
        <v>72297</v>
      </c>
      <c r="AY168" s="18">
        <f>'Tabela '!$L168/'Tabela '!$J168</f>
        <v>0.1247800586510264</v>
      </c>
      <c r="AZ168" s="18">
        <f>'Tabela '!$M168/'Tabela '!$J168</f>
        <v>1.3929618768328447E-3</v>
      </c>
      <c r="BA168" s="18">
        <f t="shared" si="78"/>
        <v>1.1163337250293772E-2</v>
      </c>
      <c r="BB168" s="18">
        <f t="shared" si="79"/>
        <v>0.6140266021765417</v>
      </c>
      <c r="BC168" s="18">
        <f t="shared" si="80"/>
        <v>0.74570737605804116</v>
      </c>
      <c r="BD168" s="18">
        <f>'Tabela '!$BC168-'Tabela '!$BB168</f>
        <v>0.13168077388149946</v>
      </c>
      <c r="BE168" s="18">
        <f t="shared" si="81"/>
        <v>0.37228739002932554</v>
      </c>
      <c r="BF168" s="18">
        <f t="shared" si="82"/>
        <v>0.45212609970674489</v>
      </c>
      <c r="BG168" s="18">
        <f t="shared" si="83"/>
        <v>0.17023460410557184</v>
      </c>
      <c r="BH168" s="16">
        <f t="shared" si="84"/>
        <v>4028.0723514211886</v>
      </c>
      <c r="BI168" s="37">
        <f t="shared" si="85"/>
        <v>685.71730205278595</v>
      </c>
      <c r="BJ168" s="17">
        <f t="shared" si="86"/>
        <v>2.2138971207831926E-2</v>
      </c>
      <c r="BK168" s="17">
        <f t="shared" si="87"/>
        <v>0.10163652024117141</v>
      </c>
      <c r="BL168" s="18">
        <f>IFERROR('Tabela '!$J168/'Tabela '!$K168-1,"")</f>
        <v>0.10364916255360468</v>
      </c>
      <c r="BM168" s="17">
        <f t="shared" si="88"/>
        <v>0.76187393802087544</v>
      </c>
      <c r="BN168" s="19">
        <f>IFERROR('Tabela '!$J168/'Tabela '!$I168,"")</f>
        <v>143.02041501085236</v>
      </c>
      <c r="BO168" s="18">
        <f t="shared" si="89"/>
        <v>8.8407758231844324E-3</v>
      </c>
      <c r="BP168" s="18">
        <f t="shared" si="90"/>
        <v>0.20433017591339647</v>
      </c>
      <c r="BQ168" s="18">
        <f t="shared" si="91"/>
        <v>4.5015787099684255E-2</v>
      </c>
      <c r="BR168" s="17">
        <v>0.37359999999999999</v>
      </c>
      <c r="BS168" s="18">
        <f t="shared" si="92"/>
        <v>3.7889039242219214E-3</v>
      </c>
      <c r="BT168" s="18">
        <f t="shared" si="93"/>
        <v>5.4127198917456026E-4</v>
      </c>
      <c r="BU168" s="18">
        <f t="shared" si="94"/>
        <v>1.1958861516383639E-3</v>
      </c>
      <c r="BV168" s="18">
        <f t="shared" si="95"/>
        <v>5.5010762975364743E-3</v>
      </c>
      <c r="BW168" s="18">
        <f t="shared" si="96"/>
        <v>0.1892547940771907</v>
      </c>
      <c r="BX168" s="18">
        <f t="shared" si="97"/>
        <v>9.9522615098308932E-3</v>
      </c>
      <c r="BY168" s="18">
        <f t="shared" si="98"/>
        <v>2.6863014807023224E-2</v>
      </c>
      <c r="BZ168" s="18">
        <f t="shared" si="99"/>
        <v>3.681527631685412E-2</v>
      </c>
      <c r="CA168" s="18">
        <f>IFERROR('Tabela '!$V168/'Tabela '!$K168,"")</f>
        <v>0.28829193300428835</v>
      </c>
      <c r="CB168" s="18">
        <f t="shared" si="100"/>
        <v>0.49850311513876527</v>
      </c>
      <c r="CC168" s="20">
        <f>IFERROR('Tabela '!$AJ168/'Tabela '!$K168,"")</f>
        <v>0.73217897888178651</v>
      </c>
      <c r="CD168" s="21">
        <f>IFERROR('Tabela '!$AJ168/'Tabela '!$AK168,"")</f>
        <v>2.6191027496382056</v>
      </c>
      <c r="CE168" s="20">
        <f t="shared" si="101"/>
        <v>0.61818985523262238</v>
      </c>
      <c r="CF168" s="18">
        <f t="shared" si="102"/>
        <v>0.27955336192248564</v>
      </c>
      <c r="CG168" s="18">
        <f t="shared" si="103"/>
        <v>0.28958944281524929</v>
      </c>
      <c r="CH168" s="18">
        <f t="shared" si="104"/>
        <v>0.14327062228654119</v>
      </c>
      <c r="CI168" s="18">
        <f t="shared" si="105"/>
        <v>1.0036080892763644E-2</v>
      </c>
      <c r="CJ168" s="17">
        <f t="shared" si="106"/>
        <v>0.53429811866859622</v>
      </c>
      <c r="CK168" s="17">
        <f t="shared" si="107"/>
        <v>0.45189873417721516</v>
      </c>
      <c r="CL168" s="17">
        <f t="shared" si="108"/>
        <v>-8.2399384491381067E-2</v>
      </c>
      <c r="CM168" s="17">
        <f t="shared" si="109"/>
        <v>-3.304442036836408E-2</v>
      </c>
      <c r="CN168" s="17">
        <f>IFERROR('Tabela '!$AO168/'Tabela '!$AK168,"")</f>
        <v>1.7945007235890015E-2</v>
      </c>
      <c r="CO168" s="17">
        <f>IFERROR('Tabela '!$AP168/'Tabela '!$AL168,"")</f>
        <v>4.3291139240506329E-2</v>
      </c>
      <c r="CP168" s="17">
        <f>IFERROR('Tabela '!$CO168-'Tabela '!$CN168,"")</f>
        <v>2.5346132004616315E-2</v>
      </c>
      <c r="CQ168" s="17">
        <f t="shared" si="110"/>
        <v>-3.304442036836408E-2</v>
      </c>
      <c r="CR168" s="17">
        <f>IFERROR('Tabela '!$AQ168/'Tabela '!$AK168,"")</f>
        <v>0.51635311143270624</v>
      </c>
      <c r="CS168" s="17">
        <f>IFERROR('Tabela '!$AR168/'Tabela '!$AL168,"")</f>
        <v>0.40860759493670884</v>
      </c>
      <c r="CT168" s="17">
        <f>IFERROR('Tabela '!$CS168-'Tabela '!$CR168,"")</f>
        <v>-0.1077455164959974</v>
      </c>
      <c r="CU168" s="17">
        <f t="shared" si="111"/>
        <v>-9.52914798206278E-2</v>
      </c>
      <c r="CV168" s="21">
        <f>IFERROR('Tabela '!$AS168/'Tabela '!$K168,"")</f>
        <v>18.671089894004368</v>
      </c>
      <c r="CW168" s="21">
        <f>IFERROR('Tabela '!$AV168/'Tabela '!$J168,"")</f>
        <v>30.973313782991202</v>
      </c>
      <c r="CX168" s="17">
        <f>IFERROR('Tabela '!$AV168/'Tabela '!$AS168-1,"")</f>
        <v>0.83083430116660018</v>
      </c>
      <c r="CY168" s="20">
        <f>IFERROR('Tabela '!$CW168/'Tabela '!$CV168-1,"")</f>
        <v>0.65889157830777223</v>
      </c>
      <c r="CZ168" s="17">
        <f>IFERROR('Tabela '!$AU168/'Tabela '!$AT168,"")</f>
        <v>0.30524225536716482</v>
      </c>
      <c r="DA168" s="17">
        <f t="shared" si="112"/>
        <v>0.19239694493972376</v>
      </c>
      <c r="DB168" s="17">
        <f t="shared" si="113"/>
        <v>-0.11284531042744106</v>
      </c>
      <c r="DC168" s="22">
        <f t="shared" si="114"/>
        <v>32.467505241090144</v>
      </c>
      <c r="DD168" s="22">
        <f t="shared" si="115"/>
        <v>36.961656441717793</v>
      </c>
      <c r="DE168" s="17">
        <f t="shared" si="116"/>
        <v>0.1384199730547806</v>
      </c>
      <c r="DH168" s="23"/>
      <c r="DQ168" s="23"/>
      <c r="DR168" s="23"/>
      <c r="DU168" s="23"/>
      <c r="DV168" s="23"/>
      <c r="DX168" s="23"/>
      <c r="EA168" s="23"/>
      <c r="EB168" s="23"/>
    </row>
    <row r="169" spans="1:132" ht="13.8" x14ac:dyDescent="0.25">
      <c r="A169" s="24" t="s">
        <v>133</v>
      </c>
      <c r="B169" s="24">
        <v>43</v>
      </c>
      <c r="C169" s="24">
        <v>4308201</v>
      </c>
      <c r="D169" s="24">
        <v>430820</v>
      </c>
      <c r="E169" s="55" t="s">
        <v>730</v>
      </c>
      <c r="F169" s="55" t="s">
        <v>757</v>
      </c>
      <c r="G169" s="55" t="s">
        <v>758</v>
      </c>
      <c r="H169" s="25" t="s">
        <v>291</v>
      </c>
      <c r="I169" s="26">
        <v>272.60500000000002</v>
      </c>
      <c r="J169" s="27">
        <v>31063</v>
      </c>
      <c r="K169" s="26">
        <v>27126</v>
      </c>
      <c r="L169" s="26">
        <v>2668</v>
      </c>
      <c r="M169" s="26">
        <v>44</v>
      </c>
      <c r="N169" s="26">
        <v>14611</v>
      </c>
      <c r="O169" s="26">
        <v>16466</v>
      </c>
      <c r="P169" s="26">
        <v>18734</v>
      </c>
      <c r="Q169" s="28">
        <v>5353</v>
      </c>
      <c r="R169" s="28">
        <v>741</v>
      </c>
      <c r="S169" s="28">
        <v>22276732</v>
      </c>
      <c r="T169" s="26">
        <v>24040</v>
      </c>
      <c r="U169" s="29">
        <v>20855</v>
      </c>
      <c r="V169" s="28">
        <v>7885</v>
      </c>
      <c r="W169" s="28">
        <v>2657</v>
      </c>
      <c r="X169" s="28">
        <v>425</v>
      </c>
      <c r="Y169" s="28">
        <v>2437</v>
      </c>
      <c r="Z169" s="28">
        <v>2862</v>
      </c>
      <c r="AA169" s="26">
        <v>13552</v>
      </c>
      <c r="AB169" s="28">
        <v>98</v>
      </c>
      <c r="AC169" s="28">
        <v>26</v>
      </c>
      <c r="AD169" s="28">
        <v>8812</v>
      </c>
      <c r="AE169" s="28">
        <v>13</v>
      </c>
      <c r="AF169" s="28">
        <v>58</v>
      </c>
      <c r="AG169" s="30">
        <v>0.97034109816971714</v>
      </c>
      <c r="AH169" s="28">
        <v>4442</v>
      </c>
      <c r="AI169" s="28">
        <v>1711</v>
      </c>
      <c r="AJ169" s="26">
        <v>18715</v>
      </c>
      <c r="AK169" s="26">
        <v>8364</v>
      </c>
      <c r="AL169" s="26">
        <v>10939</v>
      </c>
      <c r="AM169" s="26">
        <v>4826</v>
      </c>
      <c r="AN169" s="26">
        <v>6091</v>
      </c>
      <c r="AO169" s="26">
        <v>433</v>
      </c>
      <c r="AP169" s="26">
        <v>622</v>
      </c>
      <c r="AQ169" s="26">
        <v>4393</v>
      </c>
      <c r="AR169" s="26">
        <v>5469</v>
      </c>
      <c r="AS169" s="26">
        <v>746720</v>
      </c>
      <c r="AT169" s="26">
        <v>611984</v>
      </c>
      <c r="AU169" s="26">
        <v>269450</v>
      </c>
      <c r="AV169" s="26">
        <v>1623650</v>
      </c>
      <c r="AW169" s="26">
        <v>1341560</v>
      </c>
      <c r="AX169" s="26">
        <v>567695</v>
      </c>
      <c r="AY169" s="31">
        <f>'Tabela '!$L169/'Tabela '!$J169</f>
        <v>8.5889965553874389E-2</v>
      </c>
      <c r="AZ169" s="31">
        <f>'Tabela '!$M169/'Tabela '!$J169</f>
        <v>1.4164761935421563E-3</v>
      </c>
      <c r="BA169" s="31">
        <f t="shared" si="78"/>
        <v>1.6491754122938532E-2</v>
      </c>
      <c r="BB169" s="31">
        <f t="shared" si="79"/>
        <v>0.77991886409736311</v>
      </c>
      <c r="BC169" s="31">
        <f t="shared" si="80"/>
        <v>0.87893669264438989</v>
      </c>
      <c r="BD169" s="31">
        <f>'Tabela '!$BC169-'Tabela '!$BB169</f>
        <v>9.9017828547026787E-2</v>
      </c>
      <c r="BE169" s="31">
        <f t="shared" si="81"/>
        <v>0.47036667417828282</v>
      </c>
      <c r="BF169" s="31">
        <f t="shared" si="82"/>
        <v>0.53008402279238964</v>
      </c>
      <c r="BG169" s="31">
        <f t="shared" si="83"/>
        <v>0.17232720600070825</v>
      </c>
      <c r="BH169" s="29">
        <f t="shared" si="84"/>
        <v>4161.5415654773024</v>
      </c>
      <c r="BI169" s="32">
        <f t="shared" si="85"/>
        <v>717.14683063451696</v>
      </c>
      <c r="BJ169" s="30">
        <f t="shared" si="86"/>
        <v>1.3720156437655898E-2</v>
      </c>
      <c r="BK169" s="30">
        <f t="shared" si="87"/>
        <v>0.13842705025219504</v>
      </c>
      <c r="BL169" s="31">
        <f>IFERROR('Tabela '!$J169/'Tabela '!$K169-1,"")</f>
        <v>0.14513750645137513</v>
      </c>
      <c r="BM169" s="30">
        <f t="shared" si="88"/>
        <v>0.76881958268819584</v>
      </c>
      <c r="BN169" s="33">
        <f>IFERROR('Tabela '!$J169/'Tabela '!$I169,"")</f>
        <v>113.94875369123822</v>
      </c>
      <c r="BO169" s="31">
        <f t="shared" si="89"/>
        <v>2.9658901830282858E-2</v>
      </c>
      <c r="BP169" s="31">
        <f t="shared" si="90"/>
        <v>0.18477537437603994</v>
      </c>
      <c r="BQ169" s="31">
        <f t="shared" si="91"/>
        <v>7.1173044925124787E-2</v>
      </c>
      <c r="BR169" s="30">
        <v>0.44269999999999998</v>
      </c>
      <c r="BS169" s="31">
        <f t="shared" si="92"/>
        <v>4.0765391014975045E-3</v>
      </c>
      <c r="BT169" s="31">
        <f t="shared" si="93"/>
        <v>1.0815307820299502E-3</v>
      </c>
      <c r="BU169" s="31">
        <f t="shared" si="94"/>
        <v>1.4752610077167498E-3</v>
      </c>
      <c r="BV169" s="31">
        <f t="shared" si="95"/>
        <v>6.5819337267362691E-3</v>
      </c>
      <c r="BW169" s="31">
        <f t="shared" si="96"/>
        <v>9.7950305979503063E-2</v>
      </c>
      <c r="BX169" s="31">
        <f t="shared" si="97"/>
        <v>1.5667625156676253E-2</v>
      </c>
      <c r="BY169" s="31">
        <f t="shared" si="98"/>
        <v>8.9840005898400063E-2</v>
      </c>
      <c r="BZ169" s="31">
        <f t="shared" si="99"/>
        <v>0.10550763105507632</v>
      </c>
      <c r="CA169" s="31">
        <f>IFERROR('Tabela '!$V169/'Tabela '!$K169,"")</f>
        <v>0.29068052790680526</v>
      </c>
      <c r="CB169" s="31">
        <f t="shared" si="100"/>
        <v>0.49959448499594483</v>
      </c>
      <c r="CC169" s="34">
        <f>IFERROR('Tabela '!$AJ169/'Tabela '!$K169,"")</f>
        <v>0.6899284818992848</v>
      </c>
      <c r="CD169" s="35">
        <f>IFERROR('Tabela '!$AJ169/'Tabela '!$AK169,"")</f>
        <v>2.2375657580105215</v>
      </c>
      <c r="CE169" s="34">
        <f t="shared" si="101"/>
        <v>0.55308576008549293</v>
      </c>
      <c r="CF169" s="31">
        <f t="shared" si="102"/>
        <v>0.30833886308338865</v>
      </c>
      <c r="CG169" s="31">
        <f t="shared" si="103"/>
        <v>0.35215529729903744</v>
      </c>
      <c r="CH169" s="31">
        <f t="shared" si="104"/>
        <v>0.30786704925872788</v>
      </c>
      <c r="CI169" s="31">
        <f t="shared" si="105"/>
        <v>4.3816434215648792E-2</v>
      </c>
      <c r="CJ169" s="30">
        <f t="shared" si="106"/>
        <v>0.5769966523194644</v>
      </c>
      <c r="CK169" s="30">
        <f t="shared" si="107"/>
        <v>0.55681506536246461</v>
      </c>
      <c r="CL169" s="30">
        <f t="shared" si="108"/>
        <v>-2.0181586956999786E-2</v>
      </c>
      <c r="CM169" s="30">
        <f t="shared" si="109"/>
        <v>0.26212184003315375</v>
      </c>
      <c r="CN169" s="30">
        <f>IFERROR('Tabela '!$AO169/'Tabela '!$AK169,"")</f>
        <v>5.1769488283118129E-2</v>
      </c>
      <c r="CO169" s="30">
        <f>IFERROR('Tabela '!$AP169/'Tabela '!$AL169,"")</f>
        <v>5.6860773379650793E-2</v>
      </c>
      <c r="CP169" s="30">
        <f>IFERROR('Tabela '!$CO169-'Tabela '!$CN169,"")</f>
        <v>5.0912850965326648E-3</v>
      </c>
      <c r="CQ169" s="30">
        <f t="shared" si="110"/>
        <v>0.26212184003315375</v>
      </c>
      <c r="CR169" s="30">
        <f>IFERROR('Tabela '!$AQ169/'Tabela '!$AK169,"")</f>
        <v>0.52522716403634628</v>
      </c>
      <c r="CS169" s="30">
        <f>IFERROR('Tabela '!$AR169/'Tabela '!$AL169,"")</f>
        <v>0.49995429198281377</v>
      </c>
      <c r="CT169" s="30">
        <f>IFERROR('Tabela '!$CS169-'Tabela '!$CR169,"")</f>
        <v>-2.5272872053532514E-2</v>
      </c>
      <c r="CU169" s="30">
        <f t="shared" si="111"/>
        <v>0.24493512406100604</v>
      </c>
      <c r="CV169" s="35">
        <f>IFERROR('Tabela '!$AS169/'Tabela '!$K169,"")</f>
        <v>27.52783307527833</v>
      </c>
      <c r="CW169" s="35">
        <f>IFERROR('Tabela '!$AV169/'Tabela '!$J169,"")</f>
        <v>52.269581173743681</v>
      </c>
      <c r="CX169" s="30">
        <f>IFERROR('Tabela '!$AV169/'Tabela '!$AS169-1,"")</f>
        <v>1.1743759374330405</v>
      </c>
      <c r="CY169" s="34">
        <f>IFERROR('Tabela '!$CW169/'Tabela '!$CV169-1,"")</f>
        <v>0.89879025460543582</v>
      </c>
      <c r="CZ169" s="30">
        <f>IFERROR('Tabela '!$AU169/'Tabela '!$AT169,"")</f>
        <v>0.44028928860885252</v>
      </c>
      <c r="DA169" s="30">
        <f t="shared" si="112"/>
        <v>0.42316035063657237</v>
      </c>
      <c r="DB169" s="30">
        <f t="shared" si="113"/>
        <v>-1.7128937972280156E-2</v>
      </c>
      <c r="DC169" s="36">
        <f t="shared" si="114"/>
        <v>51.235976421372882</v>
      </c>
      <c r="DD169" s="36">
        <f t="shared" si="115"/>
        <v>84.566512736481457</v>
      </c>
      <c r="DE169" s="30">
        <f t="shared" si="116"/>
        <v>0.65052993312731866</v>
      </c>
      <c r="DH169" s="23"/>
      <c r="DQ169" s="23"/>
      <c r="DR169" s="23"/>
      <c r="DU169" s="23"/>
      <c r="DV169" s="23"/>
      <c r="DX169" s="23"/>
      <c r="EA169" s="23"/>
      <c r="EB169" s="23"/>
    </row>
    <row r="170" spans="1:132" ht="13.8" x14ac:dyDescent="0.25">
      <c r="A170" s="11" t="s">
        <v>133</v>
      </c>
      <c r="B170" s="11">
        <v>43</v>
      </c>
      <c r="C170" s="11">
        <v>4308250</v>
      </c>
      <c r="D170" s="11">
        <v>430825</v>
      </c>
      <c r="E170" s="54" t="s">
        <v>728</v>
      </c>
      <c r="F170" s="54" t="s">
        <v>762</v>
      </c>
      <c r="G170" s="54" t="s">
        <v>763</v>
      </c>
      <c r="H170" s="12" t="s">
        <v>292</v>
      </c>
      <c r="I170" s="13">
        <v>168.428</v>
      </c>
      <c r="J170" s="14">
        <v>1737</v>
      </c>
      <c r="K170" s="13">
        <v>2018</v>
      </c>
      <c r="L170" s="13">
        <v>94</v>
      </c>
      <c r="M170" s="13">
        <v>1</v>
      </c>
      <c r="N170" s="13">
        <v>616</v>
      </c>
      <c r="O170" s="13">
        <v>735</v>
      </c>
      <c r="P170" s="13">
        <v>1434</v>
      </c>
      <c r="Q170" s="15">
        <v>419</v>
      </c>
      <c r="R170" s="15">
        <v>27</v>
      </c>
      <c r="S170" s="15">
        <v>1675581</v>
      </c>
      <c r="T170" s="13">
        <v>1852</v>
      </c>
      <c r="U170" s="16">
        <v>292</v>
      </c>
      <c r="V170" s="15">
        <v>402</v>
      </c>
      <c r="W170" s="15">
        <v>323</v>
      </c>
      <c r="X170" s="15">
        <v>9</v>
      </c>
      <c r="Y170" s="15">
        <v>38</v>
      </c>
      <c r="Z170" s="15">
        <v>47</v>
      </c>
      <c r="AA170" s="13">
        <v>1081</v>
      </c>
      <c r="AB170" s="15">
        <v>83</v>
      </c>
      <c r="AC170" s="15" t="e">
        <v>#NULL!</v>
      </c>
      <c r="AD170" s="15">
        <v>657</v>
      </c>
      <c r="AE170" s="15">
        <v>17</v>
      </c>
      <c r="AF170" s="15">
        <v>1</v>
      </c>
      <c r="AG170" s="17">
        <v>0.95896328293736499</v>
      </c>
      <c r="AH170" s="15">
        <v>176</v>
      </c>
      <c r="AI170" s="15">
        <v>30</v>
      </c>
      <c r="AJ170" s="13">
        <v>1283</v>
      </c>
      <c r="AK170" s="13">
        <v>172</v>
      </c>
      <c r="AL170" s="13">
        <v>205</v>
      </c>
      <c r="AM170" s="13">
        <v>8</v>
      </c>
      <c r="AN170" s="13">
        <v>11</v>
      </c>
      <c r="AO170" s="13">
        <v>4</v>
      </c>
      <c r="AP170" s="13">
        <v>0</v>
      </c>
      <c r="AQ170" s="13">
        <v>4</v>
      </c>
      <c r="AR170" s="13">
        <v>11</v>
      </c>
      <c r="AS170" s="13">
        <v>31201</v>
      </c>
      <c r="AT170" s="13">
        <v>29921</v>
      </c>
      <c r="AU170" s="13">
        <v>1414</v>
      </c>
      <c r="AV170" s="13">
        <v>58932</v>
      </c>
      <c r="AW170" s="13">
        <v>56968</v>
      </c>
      <c r="AX170" s="13">
        <v>3463</v>
      </c>
      <c r="AY170" s="18">
        <f>'Tabela '!$L170/'Tabela '!$J170</f>
        <v>5.411629245826137E-2</v>
      </c>
      <c r="AZ170" s="18">
        <f>'Tabela '!$M170/'Tabela '!$J170</f>
        <v>5.757052389176742E-4</v>
      </c>
      <c r="BA170" s="18">
        <f t="shared" si="78"/>
        <v>1.0638297872340425E-2</v>
      </c>
      <c r="BB170" s="18">
        <f t="shared" si="79"/>
        <v>0.42956764295676431</v>
      </c>
      <c r="BC170" s="18">
        <f t="shared" si="80"/>
        <v>0.5125523012552301</v>
      </c>
      <c r="BD170" s="18">
        <f>'Tabela '!$BC170-'Tabela '!$BB170</f>
        <v>8.2984658298465797E-2</v>
      </c>
      <c r="BE170" s="18">
        <f t="shared" si="81"/>
        <v>0.3546344271732873</v>
      </c>
      <c r="BF170" s="18">
        <f t="shared" si="82"/>
        <v>0.42314335060449049</v>
      </c>
      <c r="BG170" s="18">
        <f t="shared" si="83"/>
        <v>0.24122049510650548</v>
      </c>
      <c r="BH170" s="16">
        <f t="shared" si="84"/>
        <v>3999</v>
      </c>
      <c r="BI170" s="37">
        <f t="shared" si="85"/>
        <v>964.64075993091535</v>
      </c>
      <c r="BJ170" s="17">
        <f t="shared" si="86"/>
        <v>2.843244756668703E-2</v>
      </c>
      <c r="BK170" s="17">
        <f t="shared" si="87"/>
        <v>6.4439140811455853E-2</v>
      </c>
      <c r="BL170" s="18">
        <f>IFERROR('Tabela '!$J170/'Tabela '!$K170-1,"")</f>
        <v>-0.1392467789890981</v>
      </c>
      <c r="BM170" s="17">
        <f t="shared" si="88"/>
        <v>0.14469772051536176</v>
      </c>
      <c r="BN170" s="19">
        <f>IFERROR('Tabela '!$J170/'Tabela '!$I170,"")</f>
        <v>10.313012088251361</v>
      </c>
      <c r="BO170" s="18">
        <f t="shared" si="89"/>
        <v>4.1036717062635009E-2</v>
      </c>
      <c r="BP170" s="18">
        <f t="shared" si="90"/>
        <v>9.5032397408207347E-2</v>
      </c>
      <c r="BQ170" s="18">
        <f t="shared" si="91"/>
        <v>1.6198704103671708E-2</v>
      </c>
      <c r="BR170" s="17">
        <v>0.44540000000000002</v>
      </c>
      <c r="BS170" s="18">
        <f t="shared" si="92"/>
        <v>4.4816414686825054E-2</v>
      </c>
      <c r="BT170" s="18" t="str">
        <f t="shared" si="93"/>
        <v/>
      </c>
      <c r="BU170" s="18">
        <f t="shared" si="94"/>
        <v>2.5875190258751901E-2</v>
      </c>
      <c r="BV170" s="18">
        <f t="shared" si="95"/>
        <v>1.5220700152207001E-3</v>
      </c>
      <c r="BW170" s="18">
        <f t="shared" si="96"/>
        <v>0.16005946481665015</v>
      </c>
      <c r="BX170" s="18">
        <f t="shared" si="97"/>
        <v>4.4598612487611496E-3</v>
      </c>
      <c r="BY170" s="18">
        <f t="shared" si="98"/>
        <v>1.8830525272547076E-2</v>
      </c>
      <c r="BZ170" s="18">
        <f t="shared" si="99"/>
        <v>2.3290386521308225E-2</v>
      </c>
      <c r="CA170" s="18">
        <f>IFERROR('Tabela '!$V170/'Tabela '!$K170,"")</f>
        <v>0.19920713577799801</v>
      </c>
      <c r="CB170" s="18">
        <f t="shared" si="100"/>
        <v>0.53567888999008917</v>
      </c>
      <c r="CC170" s="20">
        <f>IFERROR('Tabela '!$AJ170/'Tabela '!$K170,"")</f>
        <v>0.63577799801783941</v>
      </c>
      <c r="CD170" s="21">
        <f>IFERROR('Tabela '!$AJ170/'Tabela '!$AK170,"")</f>
        <v>7.4593023255813957</v>
      </c>
      <c r="CE170" s="20">
        <f t="shared" si="101"/>
        <v>0.86593920498830868</v>
      </c>
      <c r="CF170" s="18">
        <f t="shared" si="102"/>
        <v>8.523290386521308E-2</v>
      </c>
      <c r="CG170" s="18">
        <f t="shared" si="103"/>
        <v>0.1180195739781232</v>
      </c>
      <c r="CH170" s="18">
        <f t="shared" si="104"/>
        <v>0.19186046511627897</v>
      </c>
      <c r="CI170" s="18">
        <f t="shared" si="105"/>
        <v>3.2786670112910116E-2</v>
      </c>
      <c r="CJ170" s="17">
        <f t="shared" si="106"/>
        <v>4.6511627906976744E-2</v>
      </c>
      <c r="CK170" s="17">
        <f t="shared" si="107"/>
        <v>5.3658536585365853E-2</v>
      </c>
      <c r="CL170" s="17">
        <f t="shared" si="108"/>
        <v>7.1469086783891092E-3</v>
      </c>
      <c r="CM170" s="17">
        <f t="shared" si="109"/>
        <v>0.375</v>
      </c>
      <c r="CN170" s="17">
        <f>IFERROR('Tabela '!$AO170/'Tabela '!$AK170,"")</f>
        <v>2.3255813953488372E-2</v>
      </c>
      <c r="CO170" s="17">
        <f>IFERROR('Tabela '!$AP170/'Tabela '!$AL170,"")</f>
        <v>0</v>
      </c>
      <c r="CP170" s="17">
        <f>IFERROR('Tabela '!$CO170-'Tabela '!$CN170,"")</f>
        <v>-2.3255813953488372E-2</v>
      </c>
      <c r="CQ170" s="17">
        <f t="shared" si="110"/>
        <v>0.375</v>
      </c>
      <c r="CR170" s="17">
        <f>IFERROR('Tabela '!$AQ170/'Tabela '!$AK170,"")</f>
        <v>2.3255813953488372E-2</v>
      </c>
      <c r="CS170" s="17">
        <f>IFERROR('Tabela '!$AR170/'Tabela '!$AL170,"")</f>
        <v>5.3658536585365853E-2</v>
      </c>
      <c r="CT170" s="17">
        <f>IFERROR('Tabela '!$CS170-'Tabela '!$CR170,"")</f>
        <v>3.0402722631877481E-2</v>
      </c>
      <c r="CU170" s="17">
        <f t="shared" si="111"/>
        <v>1.75</v>
      </c>
      <c r="CV170" s="21">
        <f>IFERROR('Tabela '!$AS170/'Tabela '!$K170,"")</f>
        <v>15.461347869177404</v>
      </c>
      <c r="CW170" s="21">
        <f>IFERROR('Tabela '!$AV170/'Tabela '!$J170,"")</f>
        <v>33.927461139896373</v>
      </c>
      <c r="CX170" s="17">
        <f>IFERROR('Tabela '!$AV170/'Tabela '!$AS170-1,"")</f>
        <v>0.88878561584564597</v>
      </c>
      <c r="CY170" s="20">
        <f>IFERROR('Tabela '!$CW170/'Tabela '!$CV170-1,"")</f>
        <v>1.1943404564055919</v>
      </c>
      <c r="CZ170" s="17">
        <f>IFERROR('Tabela '!$AU170/'Tabela '!$AT170,"")</f>
        <v>4.7257778817552887E-2</v>
      </c>
      <c r="DA170" s="17">
        <f t="shared" si="112"/>
        <v>6.0788512849318917E-2</v>
      </c>
      <c r="DB170" s="17">
        <f t="shared" si="113"/>
        <v>1.353073403176603E-2</v>
      </c>
      <c r="DC170" s="22">
        <f t="shared" si="114"/>
        <v>117.83333333333333</v>
      </c>
      <c r="DD170" s="22">
        <f t="shared" si="115"/>
        <v>314.81818181818181</v>
      </c>
      <c r="DE170" s="17">
        <f t="shared" si="116"/>
        <v>1.6717243152886718</v>
      </c>
      <c r="DH170" s="23"/>
      <c r="DQ170" s="23"/>
      <c r="DR170" s="23"/>
      <c r="DU170" s="23"/>
      <c r="DV170" s="23"/>
      <c r="DX170" s="23"/>
      <c r="EA170" s="23"/>
      <c r="EB170" s="23"/>
    </row>
    <row r="171" spans="1:132" ht="13.8" x14ac:dyDescent="0.25">
      <c r="A171" s="24" t="s">
        <v>133</v>
      </c>
      <c r="B171" s="24">
        <v>43</v>
      </c>
      <c r="C171" s="24">
        <v>4308300</v>
      </c>
      <c r="D171" s="24">
        <v>430830</v>
      </c>
      <c r="E171" s="55" t="s">
        <v>728</v>
      </c>
      <c r="F171" s="55" t="s">
        <v>777</v>
      </c>
      <c r="G171" s="55" t="s">
        <v>745</v>
      </c>
      <c r="H171" s="25" t="s">
        <v>293</v>
      </c>
      <c r="I171" s="26">
        <v>583.46500000000003</v>
      </c>
      <c r="J171" s="27">
        <v>10241</v>
      </c>
      <c r="K171" s="26">
        <v>10719</v>
      </c>
      <c r="L171" s="26">
        <v>613</v>
      </c>
      <c r="M171" s="26">
        <v>18</v>
      </c>
      <c r="N171" s="26">
        <v>1868</v>
      </c>
      <c r="O171" s="26">
        <v>2404</v>
      </c>
      <c r="P171" s="26">
        <v>5758</v>
      </c>
      <c r="Q171" s="28">
        <v>3286</v>
      </c>
      <c r="R171" s="28">
        <v>361</v>
      </c>
      <c r="S171" s="28">
        <v>13715467</v>
      </c>
      <c r="T171" s="26">
        <v>9171</v>
      </c>
      <c r="U171" s="29">
        <v>4100</v>
      </c>
      <c r="V171" s="28">
        <v>2570</v>
      </c>
      <c r="W171" s="28">
        <v>777</v>
      </c>
      <c r="X171" s="28">
        <v>158</v>
      </c>
      <c r="Y171" s="28">
        <v>2827</v>
      </c>
      <c r="Z171" s="28">
        <v>2985</v>
      </c>
      <c r="AA171" s="26">
        <v>5461</v>
      </c>
      <c r="AB171" s="28">
        <v>458</v>
      </c>
      <c r="AC171" s="28">
        <v>7</v>
      </c>
      <c r="AD171" s="28">
        <v>3402</v>
      </c>
      <c r="AE171" s="28">
        <v>145</v>
      </c>
      <c r="AF171" s="28">
        <v>14</v>
      </c>
      <c r="AG171" s="30">
        <v>0.84810816704830438</v>
      </c>
      <c r="AH171" s="28">
        <v>1473</v>
      </c>
      <c r="AI171" s="28">
        <v>274</v>
      </c>
      <c r="AJ171" s="26">
        <v>6058</v>
      </c>
      <c r="AK171" s="26">
        <v>1253</v>
      </c>
      <c r="AL171" s="26">
        <v>1417</v>
      </c>
      <c r="AM171" s="26">
        <v>298</v>
      </c>
      <c r="AN171" s="26">
        <v>166</v>
      </c>
      <c r="AO171" s="26">
        <v>24</v>
      </c>
      <c r="AP171" s="26">
        <v>13</v>
      </c>
      <c r="AQ171" s="26">
        <v>274</v>
      </c>
      <c r="AR171" s="26">
        <v>153</v>
      </c>
      <c r="AS171" s="26">
        <v>100063</v>
      </c>
      <c r="AT171" s="26">
        <v>94804</v>
      </c>
      <c r="AU171" s="26">
        <v>6020</v>
      </c>
      <c r="AV171" s="26">
        <v>200694</v>
      </c>
      <c r="AW171" s="26">
        <v>192022</v>
      </c>
      <c r="AX171" s="26">
        <v>9454</v>
      </c>
      <c r="AY171" s="31">
        <f>'Tabela '!$L171/'Tabela '!$J171</f>
        <v>5.9857435797285419E-2</v>
      </c>
      <c r="AZ171" s="31">
        <f>'Tabela '!$M171/'Tabela '!$J171</f>
        <v>1.7576408553852162E-3</v>
      </c>
      <c r="BA171" s="31">
        <f t="shared" si="78"/>
        <v>2.936378466557912E-2</v>
      </c>
      <c r="BB171" s="31">
        <f t="shared" si="79"/>
        <v>0.32441820076415423</v>
      </c>
      <c r="BC171" s="31">
        <f t="shared" si="80"/>
        <v>0.41750607849947896</v>
      </c>
      <c r="BD171" s="31">
        <f>'Tabela '!$BC171-'Tabela '!$BB171</f>
        <v>9.3087877735324731E-2</v>
      </c>
      <c r="BE171" s="31">
        <f t="shared" si="81"/>
        <v>0.18240406210331023</v>
      </c>
      <c r="BF171" s="31">
        <f t="shared" si="82"/>
        <v>0.23474270090811444</v>
      </c>
      <c r="BG171" s="31">
        <f t="shared" si="83"/>
        <v>0.32086710282199005</v>
      </c>
      <c r="BH171" s="29">
        <f t="shared" si="84"/>
        <v>4173.9096165550818</v>
      </c>
      <c r="BI171" s="32">
        <f t="shared" si="85"/>
        <v>1339.2702861048726</v>
      </c>
      <c r="BJ171" s="30">
        <f t="shared" si="86"/>
        <v>6.834019452499826E-2</v>
      </c>
      <c r="BK171" s="30">
        <f t="shared" si="87"/>
        <v>0.10986001217285453</v>
      </c>
      <c r="BL171" s="31">
        <f>IFERROR('Tabela '!$J171/'Tabela '!$K171-1,"")</f>
        <v>-4.4593712100009286E-2</v>
      </c>
      <c r="BM171" s="30">
        <f t="shared" si="88"/>
        <v>0.38249836738501725</v>
      </c>
      <c r="BN171" s="33">
        <f>IFERROR('Tabela '!$J171/'Tabela '!$I171,"")</f>
        <v>17.552038254222616</v>
      </c>
      <c r="BO171" s="31">
        <f t="shared" si="89"/>
        <v>0.15189183295169562</v>
      </c>
      <c r="BP171" s="31">
        <f t="shared" si="90"/>
        <v>0.16061498200850508</v>
      </c>
      <c r="BQ171" s="31">
        <f t="shared" si="91"/>
        <v>2.9876785519572565E-2</v>
      </c>
      <c r="BR171" s="30">
        <v>0.53510000000000002</v>
      </c>
      <c r="BS171" s="31">
        <f t="shared" si="92"/>
        <v>4.9940028350234436E-2</v>
      </c>
      <c r="BT171" s="31">
        <f t="shared" si="93"/>
        <v>7.6327554247083193E-4</v>
      </c>
      <c r="BU171" s="31">
        <f t="shared" si="94"/>
        <v>4.2621987066431513E-2</v>
      </c>
      <c r="BV171" s="31">
        <f t="shared" si="95"/>
        <v>4.11522633744856E-3</v>
      </c>
      <c r="BW171" s="31">
        <f t="shared" si="96"/>
        <v>7.248810523369717E-2</v>
      </c>
      <c r="BX171" s="31">
        <f t="shared" si="97"/>
        <v>1.4740180987032373E-2</v>
      </c>
      <c r="BY171" s="31">
        <f t="shared" si="98"/>
        <v>0.26373728892620579</v>
      </c>
      <c r="BZ171" s="31">
        <f t="shared" si="99"/>
        <v>0.27847746991323818</v>
      </c>
      <c r="CA171" s="31">
        <f>IFERROR('Tabela '!$V171/'Tabela '!$K171,"")</f>
        <v>0.23976117175109618</v>
      </c>
      <c r="CB171" s="31">
        <f t="shared" si="100"/>
        <v>0.50946916689989741</v>
      </c>
      <c r="CC171" s="34">
        <f>IFERROR('Tabela '!$AJ171/'Tabela '!$K171,"")</f>
        <v>0.56516466088254502</v>
      </c>
      <c r="CD171" s="35">
        <f>IFERROR('Tabela '!$AJ171/'Tabela '!$AK171,"")</f>
        <v>4.8347964884277737</v>
      </c>
      <c r="CE171" s="34">
        <f t="shared" si="101"/>
        <v>0.79316606140640478</v>
      </c>
      <c r="CF171" s="31">
        <f t="shared" si="102"/>
        <v>0.1168952327642504</v>
      </c>
      <c r="CG171" s="31">
        <f t="shared" si="103"/>
        <v>0.13836539400449174</v>
      </c>
      <c r="CH171" s="31">
        <f t="shared" si="104"/>
        <v>0.13088587390263373</v>
      </c>
      <c r="CI171" s="31">
        <f t="shared" si="105"/>
        <v>2.1470161240241342E-2</v>
      </c>
      <c r="CJ171" s="30">
        <f t="shared" si="106"/>
        <v>0.23782920989624901</v>
      </c>
      <c r="CK171" s="30">
        <f t="shared" si="107"/>
        <v>0.11714890613973183</v>
      </c>
      <c r="CL171" s="30">
        <f t="shared" si="108"/>
        <v>-0.12068030375651717</v>
      </c>
      <c r="CM171" s="30">
        <f t="shared" si="109"/>
        <v>-0.44295302013422821</v>
      </c>
      <c r="CN171" s="30">
        <f>IFERROR('Tabela '!$AO171/'Tabela '!$AK171,"")</f>
        <v>1.9154030327214685E-2</v>
      </c>
      <c r="CO171" s="30">
        <f>IFERROR('Tabela '!$AP171/'Tabela '!$AL171,"")</f>
        <v>9.1743119266055051E-3</v>
      </c>
      <c r="CP171" s="30">
        <f>IFERROR('Tabela '!$CO171-'Tabela '!$CN171,"")</f>
        <v>-9.9797184006091798E-3</v>
      </c>
      <c r="CQ171" s="30">
        <f t="shared" si="110"/>
        <v>-0.44295302013422821</v>
      </c>
      <c r="CR171" s="30">
        <f>IFERROR('Tabela '!$AQ171/'Tabela '!$AK171,"")</f>
        <v>0.21867517956903432</v>
      </c>
      <c r="CS171" s="30">
        <f>IFERROR('Tabela '!$AR171/'Tabela '!$AL171,"")</f>
        <v>0.10797459421312633</v>
      </c>
      <c r="CT171" s="30">
        <f>IFERROR('Tabela '!$CS171-'Tabela '!$CR171,"")</f>
        <v>-0.11070058535590799</v>
      </c>
      <c r="CU171" s="30">
        <f t="shared" si="111"/>
        <v>-0.44160583941605835</v>
      </c>
      <c r="CV171" s="35">
        <f>IFERROR('Tabela '!$AS171/'Tabela '!$K171,"")</f>
        <v>9.3351058867431664</v>
      </c>
      <c r="CW171" s="35">
        <f>IFERROR('Tabela '!$AV171/'Tabela '!$J171,"")</f>
        <v>19.597109657260035</v>
      </c>
      <c r="CX171" s="30">
        <f>IFERROR('Tabela '!$AV171/'Tabela '!$AS171-1,"")</f>
        <v>1.0056764238529725</v>
      </c>
      <c r="CY171" s="34">
        <f>IFERROR('Tabela '!$CW171/'Tabela '!$CV171-1,"")</f>
        <v>1.0992916304345295</v>
      </c>
      <c r="CZ171" s="30">
        <f>IFERROR('Tabela '!$AU171/'Tabela '!$AT171,"")</f>
        <v>6.3499430403780435E-2</v>
      </c>
      <c r="DA171" s="30">
        <f t="shared" si="112"/>
        <v>4.9233941944152232E-2</v>
      </c>
      <c r="DB171" s="30">
        <f t="shared" si="113"/>
        <v>-1.4265488459628203E-2</v>
      </c>
      <c r="DC171" s="36">
        <f t="shared" si="114"/>
        <v>18.695652173913043</v>
      </c>
      <c r="DD171" s="36">
        <f t="shared" si="115"/>
        <v>52.815642458100555</v>
      </c>
      <c r="DE171" s="30">
        <f t="shared" si="116"/>
        <v>1.8250227361309599</v>
      </c>
      <c r="DH171" s="23"/>
      <c r="DQ171" s="23"/>
      <c r="DR171" s="23"/>
      <c r="DU171" s="23"/>
      <c r="DV171" s="23"/>
      <c r="DX171" s="23"/>
      <c r="EA171" s="23"/>
      <c r="EB171" s="23"/>
    </row>
    <row r="172" spans="1:132" ht="13.8" x14ac:dyDescent="0.25">
      <c r="A172" s="11" t="s">
        <v>133</v>
      </c>
      <c r="B172" s="11">
        <v>43</v>
      </c>
      <c r="C172" s="11">
        <v>4308409</v>
      </c>
      <c r="D172" s="11">
        <v>430840</v>
      </c>
      <c r="E172" s="54" t="s">
        <v>731</v>
      </c>
      <c r="F172" s="54" t="s">
        <v>732</v>
      </c>
      <c r="G172" s="54" t="s">
        <v>733</v>
      </c>
      <c r="H172" s="12" t="s">
        <v>294</v>
      </c>
      <c r="I172" s="13">
        <v>580.03399999999999</v>
      </c>
      <c r="J172" s="14">
        <v>6616</v>
      </c>
      <c r="K172" s="13">
        <v>7014</v>
      </c>
      <c r="L172" s="13">
        <v>353</v>
      </c>
      <c r="M172" s="13">
        <v>5</v>
      </c>
      <c r="N172" s="13">
        <v>1982</v>
      </c>
      <c r="O172" s="13">
        <v>2216</v>
      </c>
      <c r="P172" s="13">
        <v>4122</v>
      </c>
      <c r="Q172" s="15">
        <v>1996</v>
      </c>
      <c r="R172" s="15">
        <v>303</v>
      </c>
      <c r="S172" s="15">
        <v>8648985</v>
      </c>
      <c r="T172" s="13">
        <v>6227</v>
      </c>
      <c r="U172" s="16">
        <v>2769</v>
      </c>
      <c r="V172" s="15">
        <v>1483</v>
      </c>
      <c r="W172" s="15">
        <v>1022</v>
      </c>
      <c r="X172" s="15">
        <v>992</v>
      </c>
      <c r="Y172" s="15">
        <v>485</v>
      </c>
      <c r="Z172" s="15">
        <v>1477</v>
      </c>
      <c r="AA172" s="13">
        <v>3570</v>
      </c>
      <c r="AB172" s="15">
        <v>258</v>
      </c>
      <c r="AC172" s="15">
        <v>2</v>
      </c>
      <c r="AD172" s="15">
        <v>2351</v>
      </c>
      <c r="AE172" s="15">
        <v>63</v>
      </c>
      <c r="AF172" s="15">
        <v>5</v>
      </c>
      <c r="AG172" s="17">
        <v>0.89609763931267061</v>
      </c>
      <c r="AH172" s="15">
        <v>985</v>
      </c>
      <c r="AI172" s="15">
        <v>321</v>
      </c>
      <c r="AJ172" s="13">
        <v>4312</v>
      </c>
      <c r="AK172" s="13">
        <v>679</v>
      </c>
      <c r="AL172" s="13">
        <v>807</v>
      </c>
      <c r="AM172" s="13">
        <v>97</v>
      </c>
      <c r="AN172" s="13">
        <v>159</v>
      </c>
      <c r="AO172" s="13">
        <v>6</v>
      </c>
      <c r="AP172" s="13">
        <v>26</v>
      </c>
      <c r="AQ172" s="13">
        <v>91</v>
      </c>
      <c r="AR172" s="13">
        <v>133</v>
      </c>
      <c r="AS172" s="13">
        <v>84747</v>
      </c>
      <c r="AT172" s="13">
        <v>79809</v>
      </c>
      <c r="AU172" s="13">
        <v>6994</v>
      </c>
      <c r="AV172" s="13">
        <v>189822</v>
      </c>
      <c r="AW172" s="13">
        <v>178278</v>
      </c>
      <c r="AX172" s="13">
        <v>19990</v>
      </c>
      <c r="AY172" s="18">
        <f>'Tabela '!$L172/'Tabela '!$J172</f>
        <v>5.3355501813784761E-2</v>
      </c>
      <c r="AZ172" s="18">
        <f>'Tabela '!$M172/'Tabela '!$J172</f>
        <v>7.5574365175332526E-4</v>
      </c>
      <c r="BA172" s="18">
        <f t="shared" si="78"/>
        <v>1.4164305949008499E-2</v>
      </c>
      <c r="BB172" s="18">
        <f t="shared" si="79"/>
        <v>0.48083454633672973</v>
      </c>
      <c r="BC172" s="18">
        <f t="shared" si="80"/>
        <v>0.53760310528869482</v>
      </c>
      <c r="BD172" s="18">
        <f>'Tabela '!$BC172-'Tabela '!$BB172</f>
        <v>5.6768558951965087E-2</v>
      </c>
      <c r="BE172" s="18">
        <f t="shared" si="81"/>
        <v>0.29957678355501816</v>
      </c>
      <c r="BF172" s="18">
        <f t="shared" si="82"/>
        <v>0.33494558645707379</v>
      </c>
      <c r="BG172" s="18">
        <f t="shared" si="83"/>
        <v>0.30169286577992743</v>
      </c>
      <c r="BH172" s="16">
        <f t="shared" si="84"/>
        <v>4333.1588176352707</v>
      </c>
      <c r="BI172" s="37">
        <f t="shared" si="85"/>
        <v>1307.2831015719469</v>
      </c>
      <c r="BJ172" s="17">
        <f t="shared" si="86"/>
        <v>4.5563659639030252E-2</v>
      </c>
      <c r="BK172" s="17">
        <f t="shared" si="87"/>
        <v>0.15180360721442887</v>
      </c>
      <c r="BL172" s="18">
        <f>IFERROR('Tabela '!$J172/'Tabela '!$K172-1,"")</f>
        <v>-5.6743655546050764E-2</v>
      </c>
      <c r="BM172" s="17">
        <f t="shared" si="88"/>
        <v>0.3947818648417451</v>
      </c>
      <c r="BN172" s="19">
        <f>IFERROR('Tabela '!$J172/'Tabela '!$I172,"")</f>
        <v>11.406227910777645</v>
      </c>
      <c r="BO172" s="18">
        <f t="shared" si="89"/>
        <v>0.10390236068732939</v>
      </c>
      <c r="BP172" s="18">
        <f t="shared" si="90"/>
        <v>0.1581821101654087</v>
      </c>
      <c r="BQ172" s="18">
        <f t="shared" si="91"/>
        <v>5.1549702906696644E-2</v>
      </c>
      <c r="BR172" s="17">
        <v>0.52049999999999996</v>
      </c>
      <c r="BS172" s="18">
        <f t="shared" si="92"/>
        <v>4.1432471495101972E-2</v>
      </c>
      <c r="BT172" s="18">
        <f t="shared" si="93"/>
        <v>3.2118194957443392E-4</v>
      </c>
      <c r="BU172" s="18">
        <f t="shared" si="94"/>
        <v>2.679710761378137E-2</v>
      </c>
      <c r="BV172" s="18">
        <f t="shared" si="95"/>
        <v>2.126754572522331E-3</v>
      </c>
      <c r="BW172" s="18">
        <f t="shared" si="96"/>
        <v>0.14570858283433133</v>
      </c>
      <c r="BX172" s="18">
        <f t="shared" si="97"/>
        <v>0.14143142286854862</v>
      </c>
      <c r="BY172" s="18">
        <f t="shared" si="98"/>
        <v>6.9147419446820638E-2</v>
      </c>
      <c r="BZ172" s="18">
        <f t="shared" si="99"/>
        <v>0.21057884231536927</v>
      </c>
      <c r="CA172" s="18">
        <f>IFERROR('Tabela '!$V172/'Tabela '!$K172,"")</f>
        <v>0.21143427430852579</v>
      </c>
      <c r="CB172" s="18">
        <f t="shared" si="100"/>
        <v>0.50898203592814373</v>
      </c>
      <c r="CC172" s="20">
        <f>IFERROR('Tabela '!$AJ172/'Tabela '!$K172,"")</f>
        <v>0.61477045908183636</v>
      </c>
      <c r="CD172" s="21">
        <f>IFERROR('Tabela '!$AJ172/'Tabela '!$AK172,"")</f>
        <v>6.3505154639175254</v>
      </c>
      <c r="CE172" s="20">
        <f t="shared" si="101"/>
        <v>0.84253246753246758</v>
      </c>
      <c r="CF172" s="18">
        <f t="shared" si="102"/>
        <v>9.6806387225548907E-2</v>
      </c>
      <c r="CG172" s="18">
        <f t="shared" si="103"/>
        <v>0.1219770253929867</v>
      </c>
      <c r="CH172" s="18">
        <f t="shared" si="104"/>
        <v>0.18851251840942562</v>
      </c>
      <c r="CI172" s="18">
        <f t="shared" si="105"/>
        <v>2.5170638167437795E-2</v>
      </c>
      <c r="CJ172" s="17">
        <f t="shared" si="106"/>
        <v>0.14285714285714285</v>
      </c>
      <c r="CK172" s="17">
        <f t="shared" si="107"/>
        <v>0.19702602230483274</v>
      </c>
      <c r="CL172" s="17">
        <f t="shared" si="108"/>
        <v>5.4168879447689888E-2</v>
      </c>
      <c r="CM172" s="17">
        <f t="shared" si="109"/>
        <v>0.63917525773195871</v>
      </c>
      <c r="CN172" s="17">
        <f>IFERROR('Tabela '!$AO172/'Tabela '!$AK172,"")</f>
        <v>8.836524300441826E-3</v>
      </c>
      <c r="CO172" s="17">
        <f>IFERROR('Tabela '!$AP172/'Tabela '!$AL172,"")</f>
        <v>3.2218091697645598E-2</v>
      </c>
      <c r="CP172" s="17">
        <f>IFERROR('Tabela '!$CO172-'Tabela '!$CN172,"")</f>
        <v>2.3381567397203772E-2</v>
      </c>
      <c r="CQ172" s="17">
        <f t="shared" si="110"/>
        <v>0.63917525773195871</v>
      </c>
      <c r="CR172" s="17">
        <f>IFERROR('Tabela '!$AQ172/'Tabela '!$AK172,"")</f>
        <v>0.13402061855670103</v>
      </c>
      <c r="CS172" s="17">
        <f>IFERROR('Tabela '!$AR172/'Tabela '!$AL172,"")</f>
        <v>0.16480793060718713</v>
      </c>
      <c r="CT172" s="17">
        <f>IFERROR('Tabela '!$CS172-'Tabela '!$CR172,"")</f>
        <v>3.0787312050486099E-2</v>
      </c>
      <c r="CU172" s="17">
        <f t="shared" si="111"/>
        <v>0.46153846153846145</v>
      </c>
      <c r="CV172" s="21">
        <f>IFERROR('Tabela '!$AS172/'Tabela '!$K172,"")</f>
        <v>12.082549187339607</v>
      </c>
      <c r="CW172" s="21">
        <f>IFERROR('Tabela '!$AV172/'Tabela '!$J172,"")</f>
        <v>28.691354292623942</v>
      </c>
      <c r="CX172" s="17">
        <f>IFERROR('Tabela '!$AV172/'Tabela '!$AS172-1,"")</f>
        <v>1.2398668979432901</v>
      </c>
      <c r="CY172" s="20">
        <f>IFERROR('Tabela '!$CW172/'Tabela '!$CV172-1,"")</f>
        <v>1.374611006979177</v>
      </c>
      <c r="CZ172" s="17">
        <f>IFERROR('Tabela '!$AU172/'Tabela '!$AT172,"")</f>
        <v>8.7634226716285124E-2</v>
      </c>
      <c r="DA172" s="17">
        <f t="shared" si="112"/>
        <v>0.11212824913898518</v>
      </c>
      <c r="DB172" s="17">
        <f t="shared" si="113"/>
        <v>2.449402242270006E-2</v>
      </c>
      <c r="DC172" s="22">
        <f t="shared" si="114"/>
        <v>67.902912621359221</v>
      </c>
      <c r="DD172" s="22">
        <f t="shared" si="115"/>
        <v>108.05405405405405</v>
      </c>
      <c r="DE172" s="17">
        <f t="shared" si="116"/>
        <v>0.59130219725015265</v>
      </c>
      <c r="DH172" s="23"/>
      <c r="DQ172" s="23"/>
      <c r="DR172" s="23"/>
      <c r="DU172" s="23"/>
      <c r="DV172" s="23"/>
      <c r="DX172" s="23"/>
      <c r="EA172" s="23"/>
      <c r="EB172" s="23"/>
    </row>
    <row r="173" spans="1:132" ht="13.8" x14ac:dyDescent="0.25">
      <c r="A173" s="24" t="s">
        <v>133</v>
      </c>
      <c r="B173" s="24">
        <v>43</v>
      </c>
      <c r="C173" s="24">
        <v>4308433</v>
      </c>
      <c r="D173" s="24">
        <v>430843</v>
      </c>
      <c r="E173" s="55" t="s">
        <v>764</v>
      </c>
      <c r="F173" s="55" t="s">
        <v>765</v>
      </c>
      <c r="G173" s="55" t="s">
        <v>756</v>
      </c>
      <c r="H173" s="25" t="s">
        <v>295</v>
      </c>
      <c r="I173" s="26">
        <v>92.837999999999994</v>
      </c>
      <c r="J173" s="27">
        <v>2400</v>
      </c>
      <c r="K173" s="26">
        <v>2479</v>
      </c>
      <c r="L173" s="26">
        <v>183</v>
      </c>
      <c r="M173" s="26">
        <v>7</v>
      </c>
      <c r="N173" s="26">
        <v>1131</v>
      </c>
      <c r="O173" s="26">
        <v>1312</v>
      </c>
      <c r="P173" s="26">
        <v>1872</v>
      </c>
      <c r="Q173" s="28">
        <v>355</v>
      </c>
      <c r="R173" s="28">
        <v>22</v>
      </c>
      <c r="S173" s="28">
        <v>1400484</v>
      </c>
      <c r="T173" s="26">
        <v>2294</v>
      </c>
      <c r="U173" s="29">
        <v>468</v>
      </c>
      <c r="V173" s="28">
        <v>520</v>
      </c>
      <c r="W173" s="28">
        <v>1497</v>
      </c>
      <c r="X173" s="28">
        <v>5</v>
      </c>
      <c r="Y173" s="28">
        <v>55</v>
      </c>
      <c r="Z173" s="28">
        <v>60</v>
      </c>
      <c r="AA173" s="26">
        <v>1265</v>
      </c>
      <c r="AB173" s="28">
        <v>57</v>
      </c>
      <c r="AC173" s="28">
        <v>1</v>
      </c>
      <c r="AD173" s="28">
        <v>886</v>
      </c>
      <c r="AE173" s="28">
        <v>9</v>
      </c>
      <c r="AF173" s="28">
        <v>3</v>
      </c>
      <c r="AG173" s="30">
        <v>0.93766346992153449</v>
      </c>
      <c r="AH173" s="28">
        <v>454</v>
      </c>
      <c r="AI173" s="28">
        <v>11</v>
      </c>
      <c r="AJ173" s="26">
        <v>1988</v>
      </c>
      <c r="AK173" s="26">
        <v>253</v>
      </c>
      <c r="AL173" s="26">
        <v>357</v>
      </c>
      <c r="AM173" s="26">
        <v>88</v>
      </c>
      <c r="AN173" s="26">
        <v>164</v>
      </c>
      <c r="AO173" s="26">
        <v>8</v>
      </c>
      <c r="AP173" s="26">
        <v>1</v>
      </c>
      <c r="AQ173" s="26">
        <v>80</v>
      </c>
      <c r="AR173" s="26">
        <v>163</v>
      </c>
      <c r="AS173" s="26">
        <v>38520</v>
      </c>
      <c r="AT173" s="26">
        <v>37199</v>
      </c>
      <c r="AU173" s="26">
        <v>14142</v>
      </c>
      <c r="AV173" s="26">
        <v>42232</v>
      </c>
      <c r="AW173" s="26">
        <v>40526</v>
      </c>
      <c r="AX173" s="26">
        <v>4009</v>
      </c>
      <c r="AY173" s="31">
        <f>'Tabela '!$L173/'Tabela '!$J173</f>
        <v>7.6249999999999998E-2</v>
      </c>
      <c r="AZ173" s="31">
        <f>'Tabela '!$M173/'Tabela '!$J173</f>
        <v>2.9166666666666668E-3</v>
      </c>
      <c r="BA173" s="31">
        <f t="shared" si="78"/>
        <v>3.825136612021858E-2</v>
      </c>
      <c r="BB173" s="31">
        <f t="shared" si="79"/>
        <v>0.60416666666666663</v>
      </c>
      <c r="BC173" s="31">
        <f t="shared" si="80"/>
        <v>0.70085470085470081</v>
      </c>
      <c r="BD173" s="31">
        <f>'Tabela '!$BC173-'Tabela '!$BB173</f>
        <v>9.6688034188034178E-2</v>
      </c>
      <c r="BE173" s="31">
        <f t="shared" si="81"/>
        <v>0.47125</v>
      </c>
      <c r="BF173" s="31">
        <f t="shared" si="82"/>
        <v>0.54666666666666663</v>
      </c>
      <c r="BG173" s="31">
        <f t="shared" si="83"/>
        <v>0.14791666666666667</v>
      </c>
      <c r="BH173" s="29">
        <f t="shared" si="84"/>
        <v>3945.025352112676</v>
      </c>
      <c r="BI173" s="32">
        <f t="shared" si="85"/>
        <v>583.53499999999997</v>
      </c>
      <c r="BJ173" s="30">
        <f t="shared" si="86"/>
        <v>3.3161678348172005E-2</v>
      </c>
      <c r="BK173" s="30">
        <f t="shared" si="87"/>
        <v>6.1971830985915494E-2</v>
      </c>
      <c r="BL173" s="31">
        <f>IFERROR('Tabela '!$J173/'Tabela '!$K173-1,"")</f>
        <v>-3.1867688584106491E-2</v>
      </c>
      <c r="BM173" s="30">
        <f t="shared" si="88"/>
        <v>0.18878580072609924</v>
      </c>
      <c r="BN173" s="33">
        <f>IFERROR('Tabela '!$J173/'Tabela '!$I173,"")</f>
        <v>25.851483228850256</v>
      </c>
      <c r="BO173" s="31">
        <f t="shared" si="89"/>
        <v>6.2336530078465513E-2</v>
      </c>
      <c r="BP173" s="31">
        <f t="shared" si="90"/>
        <v>0.1979075850043592</v>
      </c>
      <c r="BQ173" s="31">
        <f t="shared" si="91"/>
        <v>4.7951176983435052E-3</v>
      </c>
      <c r="BR173" s="30">
        <v>0.38429999999999997</v>
      </c>
      <c r="BS173" s="31">
        <f t="shared" si="92"/>
        <v>2.4847428073234524E-2</v>
      </c>
      <c r="BT173" s="31">
        <f t="shared" si="93"/>
        <v>4.3591979075850045E-4</v>
      </c>
      <c r="BU173" s="31">
        <f t="shared" si="94"/>
        <v>1.0158013544018058E-2</v>
      </c>
      <c r="BV173" s="31">
        <f t="shared" si="95"/>
        <v>3.3860045146726862E-3</v>
      </c>
      <c r="BW173" s="31">
        <f t="shared" si="96"/>
        <v>0.60387252924566359</v>
      </c>
      <c r="BX173" s="31">
        <f t="shared" si="97"/>
        <v>2.0169423154497781E-3</v>
      </c>
      <c r="BY173" s="31">
        <f t="shared" si="98"/>
        <v>2.218636546994756E-2</v>
      </c>
      <c r="BZ173" s="31">
        <f t="shared" si="99"/>
        <v>2.4203307785397338E-2</v>
      </c>
      <c r="CA173" s="31">
        <f>IFERROR('Tabela '!$V173/'Tabela '!$K173,"")</f>
        <v>0.20976200080677693</v>
      </c>
      <c r="CB173" s="31">
        <f t="shared" si="100"/>
        <v>0.51028640580879392</v>
      </c>
      <c r="CC173" s="34">
        <f>IFERROR('Tabela '!$AJ173/'Tabela '!$K173,"")</f>
        <v>0.80193626462283174</v>
      </c>
      <c r="CD173" s="35">
        <f>IFERROR('Tabela '!$AJ173/'Tabela '!$AK173,"")</f>
        <v>7.8577075098814229</v>
      </c>
      <c r="CE173" s="34">
        <f t="shared" si="101"/>
        <v>0.87273641851106643</v>
      </c>
      <c r="CF173" s="31">
        <f t="shared" si="102"/>
        <v>0.10205728116175877</v>
      </c>
      <c r="CG173" s="31">
        <f t="shared" si="103"/>
        <v>0.14874999999999999</v>
      </c>
      <c r="CH173" s="31">
        <f t="shared" si="104"/>
        <v>0.4110671936758894</v>
      </c>
      <c r="CI173" s="31">
        <f t="shared" si="105"/>
        <v>4.6692718838241221E-2</v>
      </c>
      <c r="CJ173" s="30">
        <f t="shared" si="106"/>
        <v>0.34782608695652173</v>
      </c>
      <c r="CK173" s="30">
        <f t="shared" si="107"/>
        <v>0.45938375350140054</v>
      </c>
      <c r="CL173" s="30">
        <f t="shared" si="108"/>
        <v>0.11155766654487881</v>
      </c>
      <c r="CM173" s="30">
        <f t="shared" si="109"/>
        <v>0.86363636363636354</v>
      </c>
      <c r="CN173" s="30">
        <f>IFERROR('Tabela '!$AO173/'Tabela '!$AK173,"")</f>
        <v>3.1620553359683792E-2</v>
      </c>
      <c r="CO173" s="30">
        <f>IFERROR('Tabela '!$AP173/'Tabela '!$AL173,"")</f>
        <v>2.8011204481792717E-3</v>
      </c>
      <c r="CP173" s="30">
        <f>IFERROR('Tabela '!$CO173-'Tabela '!$CN173,"")</f>
        <v>-2.881943291150452E-2</v>
      </c>
      <c r="CQ173" s="30">
        <f t="shared" si="110"/>
        <v>0.86363636363636354</v>
      </c>
      <c r="CR173" s="30">
        <f>IFERROR('Tabela '!$AQ173/'Tabela '!$AK173,"")</f>
        <v>0.31620553359683795</v>
      </c>
      <c r="CS173" s="30">
        <f>IFERROR('Tabela '!$AR173/'Tabela '!$AL173,"")</f>
        <v>0.45658263305322128</v>
      </c>
      <c r="CT173" s="30">
        <f>IFERROR('Tabela '!$CS173-'Tabela '!$CR173,"")</f>
        <v>0.14037709945638333</v>
      </c>
      <c r="CU173" s="30">
        <f t="shared" si="111"/>
        <v>1.0375000000000001</v>
      </c>
      <c r="CV173" s="35">
        <f>IFERROR('Tabela '!$AS173/'Tabela '!$K173,"")</f>
        <v>15.53852359822509</v>
      </c>
      <c r="CW173" s="35">
        <f>IFERROR('Tabela '!$AV173/'Tabela '!$J173,"")</f>
        <v>17.596666666666668</v>
      </c>
      <c r="CX173" s="30">
        <f>IFERROR('Tabela '!$AV173/'Tabela '!$AS173-1,"")</f>
        <v>9.6365524402907576E-2</v>
      </c>
      <c r="CY173" s="34">
        <f>IFERROR('Tabela '!$CW173/'Tabela '!$CV173-1,"")</f>
        <v>0.13245422291450337</v>
      </c>
      <c r="CZ173" s="30">
        <f>IFERROR('Tabela '!$AU173/'Tabela '!$AT173,"")</f>
        <v>0.38017150998682758</v>
      </c>
      <c r="DA173" s="30">
        <f t="shared" si="112"/>
        <v>9.8924147460889303E-2</v>
      </c>
      <c r="DB173" s="30">
        <f t="shared" si="113"/>
        <v>-0.28124736252593829</v>
      </c>
      <c r="DC173" s="36">
        <f t="shared" si="114"/>
        <v>147.3125</v>
      </c>
      <c r="DD173" s="36">
        <f t="shared" si="115"/>
        <v>24.296969696969697</v>
      </c>
      <c r="DE173" s="30">
        <f t="shared" si="116"/>
        <v>-0.83506511873079547</v>
      </c>
      <c r="DH173" s="23"/>
      <c r="DQ173" s="23"/>
      <c r="DR173" s="23"/>
      <c r="DU173" s="23"/>
      <c r="DV173" s="23"/>
      <c r="DX173" s="23"/>
      <c r="EA173" s="23"/>
      <c r="EB173" s="23"/>
    </row>
    <row r="174" spans="1:132" ht="13.8" x14ac:dyDescent="0.25">
      <c r="A174" s="11" t="s">
        <v>133</v>
      </c>
      <c r="B174" s="11">
        <v>43</v>
      </c>
      <c r="C174" s="11">
        <v>4308458</v>
      </c>
      <c r="D174" s="11">
        <v>430845</v>
      </c>
      <c r="E174" s="54" t="s">
        <v>728</v>
      </c>
      <c r="F174" s="54" t="s">
        <v>744</v>
      </c>
      <c r="G174" s="54" t="s">
        <v>778</v>
      </c>
      <c r="H174" s="12" t="s">
        <v>296</v>
      </c>
      <c r="I174" s="13">
        <v>650.36500000000001</v>
      </c>
      <c r="J174" s="14">
        <v>4285</v>
      </c>
      <c r="K174" s="13">
        <v>4575</v>
      </c>
      <c r="L174" s="13">
        <v>543</v>
      </c>
      <c r="M174" s="13">
        <v>7</v>
      </c>
      <c r="N174" s="13">
        <v>1565</v>
      </c>
      <c r="O174" s="13">
        <v>1744</v>
      </c>
      <c r="P174" s="13">
        <v>2907</v>
      </c>
      <c r="Q174" s="15">
        <v>1150</v>
      </c>
      <c r="R174" s="15">
        <v>148</v>
      </c>
      <c r="S174" s="15">
        <v>4917332</v>
      </c>
      <c r="T174" s="13">
        <v>4038</v>
      </c>
      <c r="U174" s="16">
        <v>2993</v>
      </c>
      <c r="V174" s="15">
        <v>1102</v>
      </c>
      <c r="W174" s="15">
        <v>1005</v>
      </c>
      <c r="X174" s="15">
        <v>65</v>
      </c>
      <c r="Y174" s="15">
        <v>499</v>
      </c>
      <c r="Z174" s="15">
        <v>564</v>
      </c>
      <c r="AA174" s="13">
        <v>2241</v>
      </c>
      <c r="AB174" s="15">
        <v>109</v>
      </c>
      <c r="AC174" s="15">
        <v>24</v>
      </c>
      <c r="AD174" s="15">
        <v>1561</v>
      </c>
      <c r="AE174" s="15">
        <v>14</v>
      </c>
      <c r="AF174" s="15">
        <v>35</v>
      </c>
      <c r="AG174" s="17">
        <v>0.9422981674096087</v>
      </c>
      <c r="AH174" s="15">
        <v>850</v>
      </c>
      <c r="AI174" s="15">
        <v>231</v>
      </c>
      <c r="AJ174" s="13">
        <v>2791</v>
      </c>
      <c r="AK174" s="13">
        <v>724</v>
      </c>
      <c r="AL174" s="13">
        <v>797</v>
      </c>
      <c r="AM174" s="13">
        <v>7</v>
      </c>
      <c r="AN174" s="13">
        <v>13</v>
      </c>
      <c r="AO174" s="13">
        <v>0</v>
      </c>
      <c r="AP174" s="13">
        <v>1</v>
      </c>
      <c r="AQ174" s="13">
        <v>7</v>
      </c>
      <c r="AR174" s="13">
        <v>12</v>
      </c>
      <c r="AS174" s="13">
        <v>113383</v>
      </c>
      <c r="AT174" s="13">
        <v>107125</v>
      </c>
      <c r="AU174" s="13">
        <v>3947</v>
      </c>
      <c r="AV174" s="13">
        <v>324156</v>
      </c>
      <c r="AW174" s="13">
        <v>305898</v>
      </c>
      <c r="AX174" s="13">
        <v>10441</v>
      </c>
      <c r="AY174" s="18">
        <f>'Tabela '!$L174/'Tabela '!$J174</f>
        <v>0.12672112018669779</v>
      </c>
      <c r="AZ174" s="18">
        <f>'Tabela '!$M174/'Tabela '!$J174</f>
        <v>1.6336056009334889E-3</v>
      </c>
      <c r="BA174" s="18">
        <f t="shared" si="78"/>
        <v>1.289134438305709E-2</v>
      </c>
      <c r="BB174" s="18">
        <f t="shared" si="79"/>
        <v>0.53835569315445475</v>
      </c>
      <c r="BC174" s="18">
        <f t="shared" si="80"/>
        <v>0.59993120055039562</v>
      </c>
      <c r="BD174" s="18">
        <f>'Tabela '!$BC174-'Tabela '!$BB174</f>
        <v>6.1575507395940865E-2</v>
      </c>
      <c r="BE174" s="18">
        <f t="shared" si="81"/>
        <v>0.36522753792298718</v>
      </c>
      <c r="BF174" s="18">
        <f t="shared" si="82"/>
        <v>0.40700116686114352</v>
      </c>
      <c r="BG174" s="18">
        <f t="shared" si="83"/>
        <v>0.26837806301050177</v>
      </c>
      <c r="BH174" s="16">
        <f t="shared" si="84"/>
        <v>4275.9408695652173</v>
      </c>
      <c r="BI174" s="37">
        <f t="shared" si="85"/>
        <v>1147.5687281213536</v>
      </c>
      <c r="BJ174" s="17">
        <f t="shared" si="86"/>
        <v>1.5169646713310876E-2</v>
      </c>
      <c r="BK174" s="17">
        <f t="shared" si="87"/>
        <v>0.12869565217391304</v>
      </c>
      <c r="BL174" s="18">
        <f>IFERROR('Tabela '!$J174/'Tabela '!$K174-1,"")</f>
        <v>-6.3387978142076529E-2</v>
      </c>
      <c r="BM174" s="17">
        <f t="shared" si="88"/>
        <v>0.65420765027322403</v>
      </c>
      <c r="BN174" s="19">
        <f>IFERROR('Tabela '!$J174/'Tabela '!$I174,"")</f>
        <v>6.5886079355438865</v>
      </c>
      <c r="BO174" s="18">
        <f t="shared" si="89"/>
        <v>5.77018325903913E-2</v>
      </c>
      <c r="BP174" s="18">
        <f t="shared" si="90"/>
        <v>0.21050024764735017</v>
      </c>
      <c r="BQ174" s="18">
        <f t="shared" si="91"/>
        <v>5.7206537890044575E-2</v>
      </c>
      <c r="BR174" s="17">
        <v>0.63990000000000002</v>
      </c>
      <c r="BS174" s="18">
        <f t="shared" si="92"/>
        <v>2.6993561168895494E-2</v>
      </c>
      <c r="BT174" s="18">
        <f t="shared" si="93"/>
        <v>5.9435364041604752E-3</v>
      </c>
      <c r="BU174" s="18">
        <f t="shared" si="94"/>
        <v>8.9686098654708519E-3</v>
      </c>
      <c r="BV174" s="18">
        <f t="shared" si="95"/>
        <v>2.2421524663677129E-2</v>
      </c>
      <c r="BW174" s="18">
        <f t="shared" si="96"/>
        <v>0.21967213114754097</v>
      </c>
      <c r="BX174" s="18">
        <f t="shared" si="97"/>
        <v>1.4207650273224045E-2</v>
      </c>
      <c r="BY174" s="18">
        <f t="shared" si="98"/>
        <v>0.10907103825136612</v>
      </c>
      <c r="BZ174" s="18">
        <f t="shared" si="99"/>
        <v>0.12327868852459016</v>
      </c>
      <c r="CA174" s="18">
        <f>IFERROR('Tabela '!$V174/'Tabela '!$K174,"")</f>
        <v>0.2408743169398907</v>
      </c>
      <c r="CB174" s="18">
        <f t="shared" si="100"/>
        <v>0.48983606557377052</v>
      </c>
      <c r="CC174" s="20">
        <f>IFERROR('Tabela '!$AJ174/'Tabela '!$K174,"")</f>
        <v>0.61005464480874316</v>
      </c>
      <c r="CD174" s="21">
        <f>IFERROR('Tabela '!$AJ174/'Tabela '!$AK174,"")</f>
        <v>3.8549723756906076</v>
      </c>
      <c r="CE174" s="20">
        <f t="shared" si="101"/>
        <v>0.74059476890003584</v>
      </c>
      <c r="CF174" s="18">
        <f t="shared" si="102"/>
        <v>0.15825136612021859</v>
      </c>
      <c r="CG174" s="18">
        <f t="shared" si="103"/>
        <v>0.18599766627771294</v>
      </c>
      <c r="CH174" s="18">
        <f t="shared" si="104"/>
        <v>0.100828729281768</v>
      </c>
      <c r="CI174" s="18">
        <f t="shared" si="105"/>
        <v>2.7746300157494352E-2</v>
      </c>
      <c r="CJ174" s="17">
        <f t="shared" si="106"/>
        <v>9.6685082872928173E-3</v>
      </c>
      <c r="CK174" s="17">
        <f t="shared" si="107"/>
        <v>1.631116687578419E-2</v>
      </c>
      <c r="CL174" s="17">
        <f t="shared" si="108"/>
        <v>6.6426585884913729E-3</v>
      </c>
      <c r="CM174" s="17">
        <f t="shared" si="109"/>
        <v>0.85714285714285721</v>
      </c>
      <c r="CN174" s="17">
        <f>IFERROR('Tabela '!$AO174/'Tabela '!$AK174,"")</f>
        <v>0</v>
      </c>
      <c r="CO174" s="17">
        <f>IFERROR('Tabela '!$AP174/'Tabela '!$AL174,"")</f>
        <v>1.2547051442910915E-3</v>
      </c>
      <c r="CP174" s="17">
        <f>IFERROR('Tabela '!$CO174-'Tabela '!$CN174,"")</f>
        <v>1.2547051442910915E-3</v>
      </c>
      <c r="CQ174" s="17">
        <f t="shared" si="110"/>
        <v>0.85714285714285721</v>
      </c>
      <c r="CR174" s="17">
        <f>IFERROR('Tabela '!$AQ174/'Tabela '!$AK174,"")</f>
        <v>9.6685082872928173E-3</v>
      </c>
      <c r="CS174" s="17">
        <f>IFERROR('Tabela '!$AR174/'Tabela '!$AL174,"")</f>
        <v>1.5056461731493099E-2</v>
      </c>
      <c r="CT174" s="17">
        <f>IFERROR('Tabela '!$CS174-'Tabela '!$CR174,"")</f>
        <v>5.3879534442002816E-3</v>
      </c>
      <c r="CU174" s="17">
        <f t="shared" si="111"/>
        <v>0.71428571428571419</v>
      </c>
      <c r="CV174" s="21">
        <f>IFERROR('Tabela '!$AS174/'Tabela '!$K174,"")</f>
        <v>24.783169398907106</v>
      </c>
      <c r="CW174" s="21">
        <f>IFERROR('Tabela '!$AV174/'Tabela '!$J174,"")</f>
        <v>75.649008168028004</v>
      </c>
      <c r="CX174" s="17">
        <f>IFERROR('Tabela '!$AV174/'Tabela '!$AS174-1,"")</f>
        <v>1.8589471084730516</v>
      </c>
      <c r="CY174" s="20">
        <f>IFERROR('Tabela '!$CW174/'Tabela '!$CV174-1,"")</f>
        <v>2.052434777424553</v>
      </c>
      <c r="CZ174" s="17">
        <f>IFERROR('Tabela '!$AU174/'Tabela '!$AT174,"")</f>
        <v>3.6844807467911321E-2</v>
      </c>
      <c r="DA174" s="17">
        <f t="shared" si="112"/>
        <v>3.4132292463500906E-2</v>
      </c>
      <c r="DB174" s="17">
        <f t="shared" si="113"/>
        <v>-2.7125150044104152E-3</v>
      </c>
      <c r="DC174" s="22">
        <f t="shared" si="114"/>
        <v>563.85714285714289</v>
      </c>
      <c r="DD174" s="22">
        <f t="shared" si="115"/>
        <v>745.78571428571433</v>
      </c>
      <c r="DE174" s="17">
        <f t="shared" si="116"/>
        <v>0.32265011401064103</v>
      </c>
      <c r="DH174" s="23"/>
      <c r="DQ174" s="23"/>
      <c r="DR174" s="23"/>
      <c r="DU174" s="23"/>
      <c r="DV174" s="23"/>
      <c r="DX174" s="23"/>
      <c r="EA174" s="23"/>
      <c r="EB174" s="23"/>
    </row>
    <row r="175" spans="1:132" ht="13.8" x14ac:dyDescent="0.25">
      <c r="A175" s="24" t="s">
        <v>133</v>
      </c>
      <c r="B175" s="24">
        <v>43</v>
      </c>
      <c r="C175" s="24">
        <v>4308508</v>
      </c>
      <c r="D175" s="24">
        <v>430850</v>
      </c>
      <c r="E175" s="55" t="s">
        <v>728</v>
      </c>
      <c r="F175" s="55" t="s">
        <v>742</v>
      </c>
      <c r="G175" s="55" t="s">
        <v>743</v>
      </c>
      <c r="H175" s="25" t="s">
        <v>297</v>
      </c>
      <c r="I175" s="26">
        <v>264.97500000000002</v>
      </c>
      <c r="J175" s="27">
        <v>31498</v>
      </c>
      <c r="K175" s="26">
        <v>28843</v>
      </c>
      <c r="L175" s="26">
        <v>3858</v>
      </c>
      <c r="M175" s="26">
        <v>52</v>
      </c>
      <c r="N175" s="26">
        <v>10463</v>
      </c>
      <c r="O175" s="26">
        <v>11651</v>
      </c>
      <c r="P175" s="26">
        <v>18364</v>
      </c>
      <c r="Q175" s="28">
        <v>7224</v>
      </c>
      <c r="R175" s="28">
        <v>1014</v>
      </c>
      <c r="S175" s="28">
        <v>30455547</v>
      </c>
      <c r="T175" s="26">
        <v>25309</v>
      </c>
      <c r="U175" s="29">
        <v>23333</v>
      </c>
      <c r="V175" s="28">
        <v>8378</v>
      </c>
      <c r="W175" s="28">
        <v>2728</v>
      </c>
      <c r="X175" s="28">
        <v>489</v>
      </c>
      <c r="Y175" s="28">
        <v>3962</v>
      </c>
      <c r="Z175" s="28">
        <v>4451</v>
      </c>
      <c r="AA175" s="26">
        <v>14128</v>
      </c>
      <c r="AB175" s="28">
        <v>472</v>
      </c>
      <c r="AC175" s="28">
        <v>25</v>
      </c>
      <c r="AD175" s="28">
        <v>9538</v>
      </c>
      <c r="AE175" s="28">
        <v>105</v>
      </c>
      <c r="AF175" s="28">
        <v>106</v>
      </c>
      <c r="AG175" s="30">
        <v>0.95720889802046705</v>
      </c>
      <c r="AH175" s="28">
        <v>4139</v>
      </c>
      <c r="AI175" s="28">
        <v>3170</v>
      </c>
      <c r="AJ175" s="26">
        <v>18530</v>
      </c>
      <c r="AK175" s="26">
        <v>7322</v>
      </c>
      <c r="AL175" s="26">
        <v>9014</v>
      </c>
      <c r="AM175" s="26">
        <v>2778</v>
      </c>
      <c r="AN175" s="26">
        <v>2561</v>
      </c>
      <c r="AO175" s="26">
        <v>531</v>
      </c>
      <c r="AP175" s="26">
        <v>640</v>
      </c>
      <c r="AQ175" s="26">
        <v>2247</v>
      </c>
      <c r="AR175" s="26">
        <v>1921</v>
      </c>
      <c r="AS175" s="26">
        <v>620513</v>
      </c>
      <c r="AT175" s="26">
        <v>547684</v>
      </c>
      <c r="AU175" s="26">
        <v>111579</v>
      </c>
      <c r="AV175" s="26">
        <v>1142319</v>
      </c>
      <c r="AW175" s="26">
        <v>1028105</v>
      </c>
      <c r="AX175" s="26">
        <v>195300</v>
      </c>
      <c r="AY175" s="31">
        <f>'Tabela '!$L175/'Tabela '!$J175</f>
        <v>0.12248396723601498</v>
      </c>
      <c r="AZ175" s="31">
        <f>'Tabela '!$M175/'Tabela '!$J175</f>
        <v>1.6508984697441108E-3</v>
      </c>
      <c r="BA175" s="31">
        <f t="shared" si="78"/>
        <v>1.347848626231208E-2</v>
      </c>
      <c r="BB175" s="31">
        <f t="shared" si="79"/>
        <v>0.56975604443476369</v>
      </c>
      <c r="BC175" s="31">
        <f t="shared" si="80"/>
        <v>0.63444783271618388</v>
      </c>
      <c r="BD175" s="31">
        <f>'Tabela '!$BC175-'Tabela '!$BB175</f>
        <v>6.4691788281420193E-2</v>
      </c>
      <c r="BE175" s="31">
        <f t="shared" si="81"/>
        <v>0.33217982094101212</v>
      </c>
      <c r="BF175" s="31">
        <f t="shared" si="82"/>
        <v>0.36989650136516605</v>
      </c>
      <c r="BG175" s="31">
        <f t="shared" si="83"/>
        <v>0.22934789510445108</v>
      </c>
      <c r="BH175" s="29">
        <f t="shared" si="84"/>
        <v>4215.884136212625</v>
      </c>
      <c r="BI175" s="32">
        <f t="shared" si="85"/>
        <v>966.9041526446124</v>
      </c>
      <c r="BJ175" s="30">
        <f t="shared" si="86"/>
        <v>2.6661157697630871E-2</v>
      </c>
      <c r="BK175" s="30">
        <f t="shared" si="87"/>
        <v>0.14036544850498339</v>
      </c>
      <c r="BL175" s="31">
        <f>IFERROR('Tabela '!$J175/'Tabela '!$K175-1,"")</f>
        <v>9.2050064140346111E-2</v>
      </c>
      <c r="BM175" s="30">
        <f t="shared" si="88"/>
        <v>0.80896578025864163</v>
      </c>
      <c r="BN175" s="33">
        <f>IFERROR('Tabela '!$J175/'Tabela '!$I175,"")</f>
        <v>118.87159165959052</v>
      </c>
      <c r="BO175" s="31">
        <f t="shared" si="89"/>
        <v>4.2791101979532953E-2</v>
      </c>
      <c r="BP175" s="31">
        <f t="shared" si="90"/>
        <v>0.16353866213599905</v>
      </c>
      <c r="BQ175" s="31">
        <f t="shared" si="91"/>
        <v>0.12525188668062745</v>
      </c>
      <c r="BR175" s="30">
        <v>0.47470000000000001</v>
      </c>
      <c r="BS175" s="31">
        <f t="shared" si="92"/>
        <v>1.8649492275475129E-2</v>
      </c>
      <c r="BT175" s="31">
        <f t="shared" si="93"/>
        <v>9.8779090442135216E-4</v>
      </c>
      <c r="BU175" s="31">
        <f t="shared" si="94"/>
        <v>1.1008597190186622E-2</v>
      </c>
      <c r="BV175" s="31">
        <f t="shared" si="95"/>
        <v>1.1113440972950304E-2</v>
      </c>
      <c r="BW175" s="31">
        <f t="shared" si="96"/>
        <v>9.4581007523489233E-2</v>
      </c>
      <c r="BX175" s="31">
        <f t="shared" si="97"/>
        <v>1.6953853621329264E-2</v>
      </c>
      <c r="BY175" s="31">
        <f t="shared" si="98"/>
        <v>0.1373643518358007</v>
      </c>
      <c r="BZ175" s="31">
        <f t="shared" si="99"/>
        <v>0.15431820545712996</v>
      </c>
      <c r="CA175" s="31">
        <f>IFERROR('Tabela '!$V175/'Tabela '!$K175,"")</f>
        <v>0.29046909128731407</v>
      </c>
      <c r="CB175" s="31">
        <f t="shared" si="100"/>
        <v>0.48982422078147209</v>
      </c>
      <c r="CC175" s="34">
        <f>IFERROR('Tabela '!$AJ175/'Tabela '!$K175,"")</f>
        <v>0.6424435738307388</v>
      </c>
      <c r="CD175" s="35">
        <f>IFERROR('Tabela '!$AJ175/'Tabela '!$AK175,"")</f>
        <v>2.5307293089319858</v>
      </c>
      <c r="CE175" s="34">
        <f t="shared" si="101"/>
        <v>0.60485698866702642</v>
      </c>
      <c r="CF175" s="31">
        <f t="shared" si="102"/>
        <v>0.25385708837499565</v>
      </c>
      <c r="CG175" s="31">
        <f t="shared" si="103"/>
        <v>0.28617690012064256</v>
      </c>
      <c r="CH175" s="31">
        <f t="shared" si="104"/>
        <v>0.23108440316853329</v>
      </c>
      <c r="CI175" s="31">
        <f t="shared" si="105"/>
        <v>3.2319811745646909E-2</v>
      </c>
      <c r="CJ175" s="30">
        <f t="shared" si="106"/>
        <v>0.37940453428025128</v>
      </c>
      <c r="CK175" s="30">
        <f t="shared" si="107"/>
        <v>0.28411360106500999</v>
      </c>
      <c r="CL175" s="30">
        <f t="shared" si="108"/>
        <v>-9.5290933215241291E-2</v>
      </c>
      <c r="CM175" s="30">
        <f t="shared" si="109"/>
        <v>-7.8113750899928003E-2</v>
      </c>
      <c r="CN175" s="30">
        <f>IFERROR('Tabela '!$AO175/'Tabela '!$AK175,"")</f>
        <v>7.2521169079486483E-2</v>
      </c>
      <c r="CO175" s="30">
        <f>IFERROR('Tabela '!$AP175/'Tabela '!$AL175,"")</f>
        <v>7.1000665631240287E-2</v>
      </c>
      <c r="CP175" s="30">
        <f>IFERROR('Tabela '!$CO175-'Tabela '!$CN175,"")</f>
        <v>-1.5205034482461965E-3</v>
      </c>
      <c r="CQ175" s="30">
        <f t="shared" si="110"/>
        <v>-7.8113750899928003E-2</v>
      </c>
      <c r="CR175" s="30">
        <f>IFERROR('Tabela '!$AQ175/'Tabela '!$AK175,"")</f>
        <v>0.30688336520076481</v>
      </c>
      <c r="CS175" s="30">
        <f>IFERROR('Tabela '!$AR175/'Tabela '!$AL175,"")</f>
        <v>0.21311293543376969</v>
      </c>
      <c r="CT175" s="30">
        <f>IFERROR('Tabela '!$CS175-'Tabela '!$CR175,"")</f>
        <v>-9.3770429766995123E-2</v>
      </c>
      <c r="CU175" s="30">
        <f t="shared" si="111"/>
        <v>-0.14508233199821985</v>
      </c>
      <c r="CV175" s="35">
        <f>IFERROR('Tabela '!$AS175/'Tabela '!$K175,"")</f>
        <v>21.513469472662344</v>
      </c>
      <c r="CW175" s="35">
        <f>IFERROR('Tabela '!$AV175/'Tabela '!$J175,"")</f>
        <v>36.266397866531207</v>
      </c>
      <c r="CX175" s="30">
        <f>IFERROR('Tabela '!$AV175/'Tabela '!$AS175-1,"")</f>
        <v>0.84092678155010447</v>
      </c>
      <c r="CY175" s="34">
        <f>IFERROR('Tabela '!$CW175/'Tabela '!$CV175-1,"")</f>
        <v>0.68575310052224481</v>
      </c>
      <c r="CZ175" s="30">
        <f>IFERROR('Tabela '!$AU175/'Tabela '!$AT175,"")</f>
        <v>0.20372879251539208</v>
      </c>
      <c r="DA175" s="30">
        <f t="shared" si="112"/>
        <v>0.18996114210124451</v>
      </c>
      <c r="DB175" s="30">
        <f t="shared" si="113"/>
        <v>-1.376765041414757E-2</v>
      </c>
      <c r="DC175" s="36">
        <f t="shared" si="114"/>
        <v>33.719854941069812</v>
      </c>
      <c r="DD175" s="36">
        <f t="shared" si="115"/>
        <v>61.012183692596061</v>
      </c>
      <c r="DE175" s="30">
        <f t="shared" si="116"/>
        <v>0.80938452431730301</v>
      </c>
      <c r="DH175" s="23"/>
      <c r="DQ175" s="23"/>
      <c r="DR175" s="23"/>
      <c r="DU175" s="23"/>
      <c r="DV175" s="23"/>
      <c r="DX175" s="23"/>
      <c r="EA175" s="23"/>
      <c r="EB175" s="23"/>
    </row>
    <row r="176" spans="1:132" ht="13.8" x14ac:dyDescent="0.25">
      <c r="A176" s="11" t="s">
        <v>133</v>
      </c>
      <c r="B176" s="11">
        <v>43</v>
      </c>
      <c r="C176" s="11">
        <v>4308607</v>
      </c>
      <c r="D176" s="11">
        <v>430860</v>
      </c>
      <c r="E176" s="54" t="s">
        <v>730</v>
      </c>
      <c r="F176" s="54" t="s">
        <v>757</v>
      </c>
      <c r="G176" s="54" t="s">
        <v>758</v>
      </c>
      <c r="H176" s="12" t="s">
        <v>298</v>
      </c>
      <c r="I176" s="13">
        <v>168.137</v>
      </c>
      <c r="J176" s="14">
        <v>35440</v>
      </c>
      <c r="K176" s="13">
        <v>30689</v>
      </c>
      <c r="L176" s="13">
        <v>3960</v>
      </c>
      <c r="M176" s="13">
        <v>51</v>
      </c>
      <c r="N176" s="13">
        <v>14001</v>
      </c>
      <c r="O176" s="13">
        <v>15945</v>
      </c>
      <c r="P176" s="13">
        <v>19782</v>
      </c>
      <c r="Q176" s="15">
        <v>4942</v>
      </c>
      <c r="R176" s="15">
        <v>650</v>
      </c>
      <c r="S176" s="15">
        <v>19905419</v>
      </c>
      <c r="T176" s="13">
        <v>27537</v>
      </c>
      <c r="U176" s="16">
        <v>27211</v>
      </c>
      <c r="V176" s="15">
        <v>9103</v>
      </c>
      <c r="W176" s="15">
        <v>1744</v>
      </c>
      <c r="X176" s="15">
        <v>403</v>
      </c>
      <c r="Y176" s="15">
        <v>1789</v>
      </c>
      <c r="Z176" s="15">
        <v>2192</v>
      </c>
      <c r="AA176" s="13">
        <v>15221</v>
      </c>
      <c r="AB176" s="15">
        <v>107</v>
      </c>
      <c r="AC176" s="15">
        <v>34</v>
      </c>
      <c r="AD176" s="15">
        <v>10153</v>
      </c>
      <c r="AE176" s="15">
        <v>10</v>
      </c>
      <c r="AF176" s="15">
        <v>102</v>
      </c>
      <c r="AG176" s="17">
        <v>0.97468860079166209</v>
      </c>
      <c r="AH176" s="15">
        <v>5386</v>
      </c>
      <c r="AI176" s="15">
        <v>2544</v>
      </c>
      <c r="AJ176" s="13">
        <v>21998</v>
      </c>
      <c r="AK176" s="13">
        <v>13274</v>
      </c>
      <c r="AL176" s="13">
        <v>15260</v>
      </c>
      <c r="AM176" s="13">
        <v>8243</v>
      </c>
      <c r="AN176" s="13">
        <v>8834</v>
      </c>
      <c r="AO176" s="13">
        <v>517</v>
      </c>
      <c r="AP176" s="13">
        <v>573</v>
      </c>
      <c r="AQ176" s="13">
        <v>7726</v>
      </c>
      <c r="AR176" s="13">
        <v>8261</v>
      </c>
      <c r="AS176" s="13">
        <v>1013878</v>
      </c>
      <c r="AT176" s="13">
        <v>829234</v>
      </c>
      <c r="AU176" s="13">
        <v>374959</v>
      </c>
      <c r="AV176" s="13">
        <v>2076992</v>
      </c>
      <c r="AW176" s="13">
        <v>1712936</v>
      </c>
      <c r="AX176" s="13">
        <v>771469</v>
      </c>
      <c r="AY176" s="18">
        <f>'Tabela '!$L176/'Tabela '!$J176</f>
        <v>0.11173814898419865</v>
      </c>
      <c r="AZ176" s="18">
        <f>'Tabela '!$M176/'Tabela '!$J176</f>
        <v>1.4390519187358916E-3</v>
      </c>
      <c r="BA176" s="18">
        <f t="shared" si="78"/>
        <v>1.2878787878787878E-2</v>
      </c>
      <c r="BB176" s="18">
        <f t="shared" si="79"/>
        <v>0.70776463451622684</v>
      </c>
      <c r="BC176" s="18">
        <f t="shared" si="80"/>
        <v>0.80603579011222326</v>
      </c>
      <c r="BD176" s="18">
        <f>'Tabela '!$BC176-'Tabela '!$BB176</f>
        <v>9.8271155595996418E-2</v>
      </c>
      <c r="BE176" s="18">
        <f t="shared" si="81"/>
        <v>0.39506207674943566</v>
      </c>
      <c r="BF176" s="18">
        <f t="shared" si="82"/>
        <v>0.44991534988713316</v>
      </c>
      <c r="BG176" s="18">
        <f t="shared" si="83"/>
        <v>0.13944695259593679</v>
      </c>
      <c r="BH176" s="16">
        <f t="shared" si="84"/>
        <v>4027.8063537029543</v>
      </c>
      <c r="BI176" s="37">
        <f t="shared" si="85"/>
        <v>561.66532167042885</v>
      </c>
      <c r="BJ176" s="17">
        <f t="shared" si="86"/>
        <v>9.5837725903614463E-3</v>
      </c>
      <c r="BK176" s="17">
        <f t="shared" si="87"/>
        <v>0.13152569809793604</v>
      </c>
      <c r="BL176" s="18">
        <f>IFERROR('Tabela '!$J176/'Tabela '!$K176-1,"")</f>
        <v>0.1548111701261039</v>
      </c>
      <c r="BM176" s="17">
        <f t="shared" si="88"/>
        <v>0.88666949069699241</v>
      </c>
      <c r="BN176" s="19">
        <f>IFERROR('Tabela '!$J176/'Tabela '!$I176,"")</f>
        <v>210.78049447771758</v>
      </c>
      <c r="BO176" s="18">
        <f t="shared" si="89"/>
        <v>2.5311399208337915E-2</v>
      </c>
      <c r="BP176" s="18">
        <f t="shared" si="90"/>
        <v>0.19559138613501834</v>
      </c>
      <c r="BQ176" s="18">
        <f t="shared" si="91"/>
        <v>9.2384791371609112E-2</v>
      </c>
      <c r="BR176" s="17">
        <v>0.51149999999999995</v>
      </c>
      <c r="BS176" s="18">
        <f t="shared" si="92"/>
        <v>3.8856810836329302E-3</v>
      </c>
      <c r="BT176" s="18">
        <f t="shared" si="93"/>
        <v>1.2347024004067254E-3</v>
      </c>
      <c r="BU176" s="18">
        <f t="shared" si="94"/>
        <v>9.8493056239535117E-4</v>
      </c>
      <c r="BV176" s="18">
        <f t="shared" si="95"/>
        <v>1.0046291736432582E-2</v>
      </c>
      <c r="BW176" s="18">
        <f t="shared" si="96"/>
        <v>5.6828179477988856E-2</v>
      </c>
      <c r="BX176" s="18">
        <f t="shared" si="97"/>
        <v>1.313174101469582E-2</v>
      </c>
      <c r="BY176" s="18">
        <f t="shared" si="98"/>
        <v>5.8294502916354393E-2</v>
      </c>
      <c r="BZ176" s="18">
        <f t="shared" si="99"/>
        <v>7.142624393105021E-2</v>
      </c>
      <c r="CA176" s="18">
        <f>IFERROR('Tabela '!$V176/'Tabela '!$K176,"")</f>
        <v>0.29662093909869985</v>
      </c>
      <c r="CB176" s="18">
        <f t="shared" si="100"/>
        <v>0.49597575678581901</v>
      </c>
      <c r="CC176" s="20">
        <f>IFERROR('Tabela '!$AJ176/'Tabela '!$K176,"")</f>
        <v>0.71680406660366902</v>
      </c>
      <c r="CD176" s="21">
        <f>IFERROR('Tabela '!$AJ176/'Tabela '!$AK176,"")</f>
        <v>1.6572246496911256</v>
      </c>
      <c r="CE176" s="20">
        <f t="shared" si="101"/>
        <v>0.3965815074097645</v>
      </c>
      <c r="CF176" s="18">
        <f t="shared" si="102"/>
        <v>0.43253282935253673</v>
      </c>
      <c r="CG176" s="18">
        <f t="shared" si="103"/>
        <v>0.43058690744920991</v>
      </c>
      <c r="CH176" s="18">
        <f t="shared" si="104"/>
        <v>0.14961579026668681</v>
      </c>
      <c r="CI176" s="18">
        <f t="shared" si="105"/>
        <v>-1.9459219033268194E-3</v>
      </c>
      <c r="CJ176" s="17">
        <f t="shared" si="106"/>
        <v>0.62098839837275877</v>
      </c>
      <c r="CK176" s="17">
        <f t="shared" si="107"/>
        <v>0.5788990825688074</v>
      </c>
      <c r="CL176" s="17">
        <f t="shared" si="108"/>
        <v>-4.2089315803951366E-2</v>
      </c>
      <c r="CM176" s="17">
        <f t="shared" si="109"/>
        <v>7.1697197622224929E-2</v>
      </c>
      <c r="CN176" s="17">
        <f>IFERROR('Tabela '!$AO176/'Tabela '!$AK176,"")</f>
        <v>3.894832002410728E-2</v>
      </c>
      <c r="CO176" s="17">
        <f>IFERROR('Tabela '!$AP176/'Tabela '!$AL176,"")</f>
        <v>3.7549148099606813E-2</v>
      </c>
      <c r="CP176" s="17">
        <f>IFERROR('Tabela '!$CO176-'Tabela '!$CN176,"")</f>
        <v>-1.3991719245004669E-3</v>
      </c>
      <c r="CQ176" s="17">
        <f t="shared" si="110"/>
        <v>7.1697197622224929E-2</v>
      </c>
      <c r="CR176" s="17">
        <f>IFERROR('Tabela '!$AQ176/'Tabela '!$AK176,"")</f>
        <v>0.58204007834865146</v>
      </c>
      <c r="CS176" s="17">
        <f>IFERROR('Tabela '!$AR176/'Tabela '!$AL176,"")</f>
        <v>0.54134993446920054</v>
      </c>
      <c r="CT176" s="17">
        <f>IFERROR('Tabela '!$CS176-'Tabela '!$CR176,"")</f>
        <v>-4.0690143879450913E-2</v>
      </c>
      <c r="CU176" s="17">
        <f t="shared" si="111"/>
        <v>6.9246699456380956E-2</v>
      </c>
      <c r="CV176" s="21">
        <f>IFERROR('Tabela '!$AS176/'Tabela '!$K176,"")</f>
        <v>33.037179445403893</v>
      </c>
      <c r="CW176" s="21">
        <f>IFERROR('Tabela '!$AV176/'Tabela '!$J176,"")</f>
        <v>58.605869074492098</v>
      </c>
      <c r="CX176" s="17">
        <f>IFERROR('Tabela '!$AV176/'Tabela '!$AS176-1,"")</f>
        <v>1.0485620557897497</v>
      </c>
      <c r="CY176" s="20">
        <f>IFERROR('Tabela '!$CW176/'Tabela '!$CV176-1,"")</f>
        <v>0.77393682082764181</v>
      </c>
      <c r="CZ176" s="17">
        <f>IFERROR('Tabela '!$AU176/'Tabela '!$AT176,"")</f>
        <v>0.45217513994843433</v>
      </c>
      <c r="DA176" s="17">
        <f t="shared" si="112"/>
        <v>0.45037818108790989</v>
      </c>
      <c r="DB176" s="17">
        <f t="shared" si="113"/>
        <v>-1.7969588605244446E-3</v>
      </c>
      <c r="DC176" s="22">
        <f t="shared" si="114"/>
        <v>42.803538812785391</v>
      </c>
      <c r="DD176" s="22">
        <f t="shared" si="115"/>
        <v>82.010098862549171</v>
      </c>
      <c r="DE176" s="17">
        <f t="shared" si="116"/>
        <v>0.9159653883116039</v>
      </c>
      <c r="DH176" s="23"/>
      <c r="DQ176" s="23"/>
      <c r="DR176" s="23"/>
      <c r="DU176" s="23"/>
      <c r="DV176" s="23"/>
      <c r="DX176" s="23"/>
      <c r="EA176" s="23"/>
      <c r="EB176" s="23"/>
    </row>
    <row r="177" spans="1:132" ht="13.8" x14ac:dyDescent="0.25">
      <c r="A177" s="24" t="s">
        <v>133</v>
      </c>
      <c r="B177" s="24">
        <v>43</v>
      </c>
      <c r="C177" s="24">
        <v>4308656</v>
      </c>
      <c r="D177" s="24">
        <v>430865</v>
      </c>
      <c r="E177" s="55" t="s">
        <v>725</v>
      </c>
      <c r="F177" s="55" t="s">
        <v>738</v>
      </c>
      <c r="G177" s="55" t="s">
        <v>781</v>
      </c>
      <c r="H177" s="25" t="s">
        <v>299</v>
      </c>
      <c r="I177" s="26">
        <v>803.73599999999999</v>
      </c>
      <c r="J177" s="27">
        <v>2886</v>
      </c>
      <c r="K177" s="26">
        <v>3234</v>
      </c>
      <c r="L177" s="26">
        <v>29</v>
      </c>
      <c r="M177" s="26">
        <v>3</v>
      </c>
      <c r="N177" s="26">
        <v>610</v>
      </c>
      <c r="O177" s="26">
        <v>700</v>
      </c>
      <c r="P177" s="26">
        <v>1857</v>
      </c>
      <c r="Q177" s="28">
        <v>885</v>
      </c>
      <c r="R177" s="28">
        <v>87</v>
      </c>
      <c r="S177" s="28">
        <v>3661426</v>
      </c>
      <c r="T177" s="26">
        <v>2806</v>
      </c>
      <c r="U177" s="29">
        <v>1057</v>
      </c>
      <c r="V177" s="28">
        <v>721</v>
      </c>
      <c r="W177" s="28">
        <v>617</v>
      </c>
      <c r="X177" s="28">
        <v>66</v>
      </c>
      <c r="Y177" s="28">
        <v>735</v>
      </c>
      <c r="Z177" s="28">
        <v>801</v>
      </c>
      <c r="AA177" s="26">
        <v>1682</v>
      </c>
      <c r="AB177" s="28">
        <v>219</v>
      </c>
      <c r="AC177" s="28">
        <v>4</v>
      </c>
      <c r="AD177" s="28">
        <v>1091</v>
      </c>
      <c r="AE177" s="28">
        <v>59</v>
      </c>
      <c r="AF177" s="28">
        <v>7</v>
      </c>
      <c r="AG177" s="30">
        <v>0.88738417676407699</v>
      </c>
      <c r="AH177" s="28">
        <v>546</v>
      </c>
      <c r="AI177" s="28">
        <v>116</v>
      </c>
      <c r="AJ177" s="26">
        <v>1851</v>
      </c>
      <c r="AK177" s="26">
        <v>322</v>
      </c>
      <c r="AL177" s="26">
        <v>367</v>
      </c>
      <c r="AM177" s="26">
        <v>6</v>
      </c>
      <c r="AN177" s="26">
        <v>17</v>
      </c>
      <c r="AO177" s="26">
        <v>5</v>
      </c>
      <c r="AP177" s="26">
        <v>1</v>
      </c>
      <c r="AQ177" s="26">
        <v>1</v>
      </c>
      <c r="AR177" s="26">
        <v>16</v>
      </c>
      <c r="AS177" s="26">
        <v>60232</v>
      </c>
      <c r="AT177" s="26">
        <v>58136</v>
      </c>
      <c r="AU177" s="26">
        <v>2363</v>
      </c>
      <c r="AV177" s="26">
        <v>125238</v>
      </c>
      <c r="AW177" s="26">
        <v>120596</v>
      </c>
      <c r="AX177" s="26">
        <v>3678</v>
      </c>
      <c r="AY177" s="31">
        <f>'Tabela '!$L177/'Tabela '!$J177</f>
        <v>1.0048510048510048E-2</v>
      </c>
      <c r="AZ177" s="31">
        <f>'Tabela '!$M177/'Tabela '!$J177</f>
        <v>1.0395010395010396E-3</v>
      </c>
      <c r="BA177" s="31">
        <f t="shared" si="78"/>
        <v>0.10344827586206896</v>
      </c>
      <c r="BB177" s="31">
        <f t="shared" si="79"/>
        <v>0.32848680667743674</v>
      </c>
      <c r="BC177" s="31">
        <f t="shared" si="80"/>
        <v>0.37695207323640278</v>
      </c>
      <c r="BD177" s="31">
        <f>'Tabela '!$BC177-'Tabela '!$BB177</f>
        <v>4.8465266558966047E-2</v>
      </c>
      <c r="BE177" s="31">
        <f t="shared" si="81"/>
        <v>0.21136521136521136</v>
      </c>
      <c r="BF177" s="31">
        <f t="shared" si="82"/>
        <v>0.24255024255024255</v>
      </c>
      <c r="BG177" s="31">
        <f t="shared" si="83"/>
        <v>0.30665280665280664</v>
      </c>
      <c r="BH177" s="29">
        <f t="shared" si="84"/>
        <v>4137.2045197740117</v>
      </c>
      <c r="BI177" s="32">
        <f t="shared" si="85"/>
        <v>1268.6853776853777</v>
      </c>
      <c r="BJ177" s="30">
        <f t="shared" si="86"/>
        <v>2.9235743145051823E-2</v>
      </c>
      <c r="BK177" s="30">
        <f t="shared" si="87"/>
        <v>9.8305084745762716E-2</v>
      </c>
      <c r="BL177" s="31">
        <f>IFERROR('Tabela '!$J177/'Tabela '!$K177-1,"")</f>
        <v>-0.10760667903525045</v>
      </c>
      <c r="BM177" s="30">
        <f t="shared" si="88"/>
        <v>0.32683982683982682</v>
      </c>
      <c r="BN177" s="33">
        <f>IFERROR('Tabela '!$J177/'Tabela '!$I177,"")</f>
        <v>3.5907312848995194</v>
      </c>
      <c r="BO177" s="31">
        <f t="shared" si="89"/>
        <v>0.11261582323592301</v>
      </c>
      <c r="BP177" s="31">
        <f t="shared" si="90"/>
        <v>0.19458303635067711</v>
      </c>
      <c r="BQ177" s="31">
        <f t="shared" si="91"/>
        <v>4.1339985744832504E-2</v>
      </c>
      <c r="BR177" s="30">
        <v>0.5272</v>
      </c>
      <c r="BS177" s="31">
        <f t="shared" si="92"/>
        <v>7.8047042052744126E-2</v>
      </c>
      <c r="BT177" s="31">
        <f t="shared" si="93"/>
        <v>1.4255167498218105E-3</v>
      </c>
      <c r="BU177" s="31">
        <f t="shared" si="94"/>
        <v>5.4078826764436295E-2</v>
      </c>
      <c r="BV177" s="31">
        <f t="shared" si="95"/>
        <v>6.416131989000917E-3</v>
      </c>
      <c r="BW177" s="31">
        <f t="shared" si="96"/>
        <v>0.19078540507111935</v>
      </c>
      <c r="BX177" s="31">
        <f t="shared" si="97"/>
        <v>2.0408163265306121E-2</v>
      </c>
      <c r="BY177" s="31">
        <f t="shared" si="98"/>
        <v>0.22727272727272727</v>
      </c>
      <c r="BZ177" s="31">
        <f t="shared" si="99"/>
        <v>0.24768089053803338</v>
      </c>
      <c r="CA177" s="31">
        <f>IFERROR('Tabela '!$V177/'Tabela '!$K177,"")</f>
        <v>0.22294372294372294</v>
      </c>
      <c r="CB177" s="31">
        <f t="shared" si="100"/>
        <v>0.5200989486703772</v>
      </c>
      <c r="CC177" s="34">
        <f>IFERROR('Tabela '!$AJ177/'Tabela '!$K177,"")</f>
        <v>0.57235621521335811</v>
      </c>
      <c r="CD177" s="35">
        <f>IFERROR('Tabela '!$AJ177/'Tabela '!$AK177,"")</f>
        <v>5.7484472049689437</v>
      </c>
      <c r="CE177" s="34">
        <f t="shared" si="101"/>
        <v>0.82603997839005938</v>
      </c>
      <c r="CF177" s="31">
        <f t="shared" si="102"/>
        <v>9.9567099567099568E-2</v>
      </c>
      <c r="CG177" s="31">
        <f t="shared" si="103"/>
        <v>0.12716562716562715</v>
      </c>
      <c r="CH177" s="31">
        <f t="shared" si="104"/>
        <v>0.13975155279503104</v>
      </c>
      <c r="CI177" s="31">
        <f t="shared" si="105"/>
        <v>2.7598527598527586E-2</v>
      </c>
      <c r="CJ177" s="30">
        <f t="shared" si="106"/>
        <v>1.8633540372670808E-2</v>
      </c>
      <c r="CK177" s="30">
        <f t="shared" si="107"/>
        <v>4.632152588555858E-2</v>
      </c>
      <c r="CL177" s="30">
        <f t="shared" si="108"/>
        <v>2.7687985512887772E-2</v>
      </c>
      <c r="CM177" s="30">
        <f t="shared" si="109"/>
        <v>1.8333333333333335</v>
      </c>
      <c r="CN177" s="30">
        <f>IFERROR('Tabela '!$AO177/'Tabela '!$AK177,"")</f>
        <v>1.5527950310559006E-2</v>
      </c>
      <c r="CO177" s="30">
        <f>IFERROR('Tabela '!$AP177/'Tabela '!$AL177,"")</f>
        <v>2.7247956403269754E-3</v>
      </c>
      <c r="CP177" s="30">
        <f>IFERROR('Tabela '!$CO177-'Tabela '!$CN177,"")</f>
        <v>-1.280315467023203E-2</v>
      </c>
      <c r="CQ177" s="30">
        <f t="shared" si="110"/>
        <v>1.8333333333333335</v>
      </c>
      <c r="CR177" s="30">
        <f>IFERROR('Tabela '!$AQ177/'Tabela '!$AK177,"")</f>
        <v>3.105590062111801E-3</v>
      </c>
      <c r="CS177" s="30">
        <f>IFERROR('Tabela '!$AR177/'Tabela '!$AL177,"")</f>
        <v>4.3596730245231606E-2</v>
      </c>
      <c r="CT177" s="30">
        <f>IFERROR('Tabela '!$CS177-'Tabela '!$CR177,"")</f>
        <v>4.0491140183119806E-2</v>
      </c>
      <c r="CU177" s="30">
        <f t="shared" si="111"/>
        <v>15</v>
      </c>
      <c r="CV177" s="35">
        <f>IFERROR('Tabela '!$AS177/'Tabela '!$K177,"")</f>
        <v>18.624613481756338</v>
      </c>
      <c r="CW177" s="35">
        <f>IFERROR('Tabela '!$AV177/'Tabela '!$J177,"")</f>
        <v>43.395010395010395</v>
      </c>
      <c r="CX177" s="30">
        <f>IFERROR('Tabela '!$AV177/'Tabela '!$AS177-1,"")</f>
        <v>1.0792601939168547</v>
      </c>
      <c r="CY177" s="34">
        <f>IFERROR('Tabela '!$CW177/'Tabela '!$CV177-1,"")</f>
        <v>1.3299817973413406</v>
      </c>
      <c r="CZ177" s="30">
        <f>IFERROR('Tabela '!$AU177/'Tabela '!$AT177,"")</f>
        <v>4.0646071281133893E-2</v>
      </c>
      <c r="DA177" s="30">
        <f t="shared" si="112"/>
        <v>3.0498523997479186E-2</v>
      </c>
      <c r="DB177" s="30">
        <f t="shared" si="113"/>
        <v>-1.0147547283654707E-2</v>
      </c>
      <c r="DC177" s="36">
        <f t="shared" si="114"/>
        <v>214.81818181818181</v>
      </c>
      <c r="DD177" s="36">
        <f t="shared" si="115"/>
        <v>204.33333333333334</v>
      </c>
      <c r="DE177" s="30">
        <f t="shared" si="116"/>
        <v>-4.8808012413598445E-2</v>
      </c>
      <c r="DH177" s="23"/>
      <c r="DQ177" s="23"/>
      <c r="DR177" s="23"/>
      <c r="DU177" s="23"/>
      <c r="DV177" s="23"/>
      <c r="DX177" s="23"/>
      <c r="EA177" s="23"/>
      <c r="EB177" s="23"/>
    </row>
    <row r="178" spans="1:132" ht="13.8" x14ac:dyDescent="0.25">
      <c r="A178" s="11" t="s">
        <v>133</v>
      </c>
      <c r="B178" s="11">
        <v>43</v>
      </c>
      <c r="C178" s="11">
        <v>4308706</v>
      </c>
      <c r="D178" s="11">
        <v>430870</v>
      </c>
      <c r="E178" s="54" t="s">
        <v>728</v>
      </c>
      <c r="F178" s="54" t="s">
        <v>762</v>
      </c>
      <c r="G178" s="54" t="s">
        <v>763</v>
      </c>
      <c r="H178" s="12" t="s">
        <v>300</v>
      </c>
      <c r="I178" s="13">
        <v>204.261</v>
      </c>
      <c r="J178" s="14">
        <v>5489</v>
      </c>
      <c r="K178" s="13">
        <v>5862</v>
      </c>
      <c r="L178" s="13">
        <v>335</v>
      </c>
      <c r="M178" s="13">
        <v>2</v>
      </c>
      <c r="N178" s="13">
        <v>2700</v>
      </c>
      <c r="O178" s="13">
        <v>3015</v>
      </c>
      <c r="P178" s="13">
        <v>4144</v>
      </c>
      <c r="Q178" s="15">
        <v>980</v>
      </c>
      <c r="R178" s="15">
        <v>97</v>
      </c>
      <c r="S178" s="15">
        <v>3985427</v>
      </c>
      <c r="T178" s="13">
        <v>5278</v>
      </c>
      <c r="U178" s="16">
        <v>3388</v>
      </c>
      <c r="V178" s="15">
        <v>1295</v>
      </c>
      <c r="W178" s="15">
        <v>589</v>
      </c>
      <c r="X178" s="15">
        <v>77</v>
      </c>
      <c r="Y178" s="15">
        <v>390</v>
      </c>
      <c r="Z178" s="15">
        <v>467</v>
      </c>
      <c r="AA178" s="13">
        <v>2832</v>
      </c>
      <c r="AB178" s="15">
        <v>117</v>
      </c>
      <c r="AC178" s="15">
        <v>4</v>
      </c>
      <c r="AD178" s="15">
        <v>1995</v>
      </c>
      <c r="AE178" s="15">
        <v>13</v>
      </c>
      <c r="AF178" s="15">
        <v>14</v>
      </c>
      <c r="AG178" s="17">
        <v>0.9611595301250474</v>
      </c>
      <c r="AH178" s="15">
        <v>861</v>
      </c>
      <c r="AI178" s="15">
        <v>273</v>
      </c>
      <c r="AJ178" s="13">
        <v>4149</v>
      </c>
      <c r="AK178" s="13">
        <v>1016</v>
      </c>
      <c r="AL178" s="13">
        <v>1000</v>
      </c>
      <c r="AM178" s="13">
        <v>453</v>
      </c>
      <c r="AN178" s="13">
        <v>356</v>
      </c>
      <c r="AO178" s="13">
        <v>0</v>
      </c>
      <c r="AP178" s="13">
        <v>32</v>
      </c>
      <c r="AQ178" s="13">
        <v>453</v>
      </c>
      <c r="AR178" s="13">
        <v>324</v>
      </c>
      <c r="AS178" s="13">
        <v>98412</v>
      </c>
      <c r="AT178" s="13">
        <v>90106</v>
      </c>
      <c r="AU178" s="13">
        <v>18319</v>
      </c>
      <c r="AV178" s="13">
        <v>235322</v>
      </c>
      <c r="AW178" s="13">
        <v>213294</v>
      </c>
      <c r="AX178" s="13">
        <v>65929</v>
      </c>
      <c r="AY178" s="18">
        <f>'Tabela '!$L178/'Tabela '!$J178</f>
        <v>6.1031153215521952E-2</v>
      </c>
      <c r="AZ178" s="18">
        <f>'Tabela '!$M178/'Tabela '!$J178</f>
        <v>3.6436509382401167E-4</v>
      </c>
      <c r="BA178" s="18">
        <f t="shared" si="78"/>
        <v>5.9701492537313433E-3</v>
      </c>
      <c r="BB178" s="18">
        <f t="shared" si="79"/>
        <v>0.65154440154440152</v>
      </c>
      <c r="BC178" s="18">
        <f t="shared" si="80"/>
        <v>0.72755791505791501</v>
      </c>
      <c r="BD178" s="18">
        <f>'Tabela '!$BC178-'Tabela '!$BB178</f>
        <v>7.6013513513513487E-2</v>
      </c>
      <c r="BE178" s="18">
        <f t="shared" si="81"/>
        <v>0.49189287666241577</v>
      </c>
      <c r="BF178" s="18">
        <f t="shared" si="82"/>
        <v>0.54928037893969761</v>
      </c>
      <c r="BG178" s="18">
        <f t="shared" si="83"/>
        <v>0.17853889597376571</v>
      </c>
      <c r="BH178" s="16">
        <f t="shared" si="84"/>
        <v>4066.7622448979591</v>
      </c>
      <c r="BI178" s="37">
        <f t="shared" si="85"/>
        <v>726.07524139187467</v>
      </c>
      <c r="BJ178" s="17">
        <f t="shared" si="86"/>
        <v>1.6936057827147483E-2</v>
      </c>
      <c r="BK178" s="17">
        <f t="shared" si="87"/>
        <v>9.8979591836734687E-2</v>
      </c>
      <c r="BL178" s="18">
        <f>IFERROR('Tabela '!$J178/'Tabela '!$K178-1,"")</f>
        <v>-6.3630160354827714E-2</v>
      </c>
      <c r="BM178" s="17">
        <f t="shared" si="88"/>
        <v>0.57795974070283185</v>
      </c>
      <c r="BN178" s="19">
        <f>IFERROR('Tabela '!$J178/'Tabela '!$I178,"")</f>
        <v>26.87248177576728</v>
      </c>
      <c r="BO178" s="18">
        <f t="shared" si="89"/>
        <v>3.8840469874952599E-2</v>
      </c>
      <c r="BP178" s="18">
        <f t="shared" si="90"/>
        <v>0.16312997347480107</v>
      </c>
      <c r="BQ178" s="18">
        <f t="shared" si="91"/>
        <v>5.1724137931034482E-2</v>
      </c>
      <c r="BR178" s="17">
        <v>0.43759999999999999</v>
      </c>
      <c r="BS178" s="18">
        <f t="shared" si="92"/>
        <v>2.2167487684729065E-2</v>
      </c>
      <c r="BT178" s="18">
        <f t="shared" si="93"/>
        <v>7.5786282682834406E-4</v>
      </c>
      <c r="BU178" s="18">
        <f t="shared" si="94"/>
        <v>6.5162907268170424E-3</v>
      </c>
      <c r="BV178" s="18">
        <f t="shared" si="95"/>
        <v>7.0175438596491229E-3</v>
      </c>
      <c r="BW178" s="18">
        <f t="shared" si="96"/>
        <v>0.1004776526782668</v>
      </c>
      <c r="BX178" s="18">
        <f t="shared" si="97"/>
        <v>1.3135448652337086E-2</v>
      </c>
      <c r="BY178" s="18">
        <f t="shared" si="98"/>
        <v>6.6530194472876156E-2</v>
      </c>
      <c r="BZ178" s="18">
        <f t="shared" si="99"/>
        <v>7.9665643125213237E-2</v>
      </c>
      <c r="CA178" s="18">
        <f>IFERROR('Tabela '!$V178/'Tabela '!$K178,"")</f>
        <v>0.22091436369839645</v>
      </c>
      <c r="CB178" s="18">
        <f t="shared" si="100"/>
        <v>0.48311156601842375</v>
      </c>
      <c r="CC178" s="20">
        <f>IFERROR('Tabela '!$AJ178/'Tabela '!$K178,"")</f>
        <v>0.70777891504605939</v>
      </c>
      <c r="CD178" s="21">
        <f>IFERROR('Tabela '!$AJ178/'Tabela '!$AK178,"")</f>
        <v>4.0836614173228343</v>
      </c>
      <c r="CE178" s="20">
        <f t="shared" si="101"/>
        <v>0.75512171607616296</v>
      </c>
      <c r="CF178" s="18">
        <f t="shared" si="102"/>
        <v>0.17331968611395429</v>
      </c>
      <c r="CG178" s="18">
        <f t="shared" si="103"/>
        <v>0.18218254691200583</v>
      </c>
      <c r="CH178" s="18">
        <f t="shared" si="104"/>
        <v>-1.5748031496062964E-2</v>
      </c>
      <c r="CI178" s="18">
        <f t="shared" si="105"/>
        <v>8.8628607980515417E-3</v>
      </c>
      <c r="CJ178" s="17">
        <f t="shared" si="106"/>
        <v>0.44586614173228345</v>
      </c>
      <c r="CK178" s="17">
        <f t="shared" si="107"/>
        <v>0.35599999999999998</v>
      </c>
      <c r="CL178" s="17">
        <f t="shared" si="108"/>
        <v>-8.9866141732283467E-2</v>
      </c>
      <c r="CM178" s="17">
        <f t="shared" si="109"/>
        <v>-0.21412803532008828</v>
      </c>
      <c r="CN178" s="17">
        <f>IFERROR('Tabela '!$AO178/'Tabela '!$AK178,"")</f>
        <v>0</v>
      </c>
      <c r="CO178" s="17">
        <f>IFERROR('Tabela '!$AP178/'Tabela '!$AL178,"")</f>
        <v>3.2000000000000001E-2</v>
      </c>
      <c r="CP178" s="17">
        <f>IFERROR('Tabela '!$CO178-'Tabela '!$CN178,"")</f>
        <v>3.2000000000000001E-2</v>
      </c>
      <c r="CQ178" s="17">
        <f t="shared" si="110"/>
        <v>-0.21412803532008828</v>
      </c>
      <c r="CR178" s="17">
        <f>IFERROR('Tabela '!$AQ178/'Tabela '!$AK178,"")</f>
        <v>0.44586614173228345</v>
      </c>
      <c r="CS178" s="17">
        <f>IFERROR('Tabela '!$AR178/'Tabela '!$AL178,"")</f>
        <v>0.32400000000000001</v>
      </c>
      <c r="CT178" s="17">
        <f>IFERROR('Tabela '!$CS178-'Tabela '!$CR178,"")</f>
        <v>-0.12186614173228344</v>
      </c>
      <c r="CU178" s="17">
        <f t="shared" si="111"/>
        <v>-0.28476821192052981</v>
      </c>
      <c r="CV178" s="21">
        <f>IFERROR('Tabela '!$AS178/'Tabela '!$K178,"")</f>
        <v>16.788126919140225</v>
      </c>
      <c r="CW178" s="21">
        <f>IFERROR('Tabela '!$AV178/'Tabela '!$J178,"")</f>
        <v>42.871561304427033</v>
      </c>
      <c r="CX178" s="17">
        <f>IFERROR('Tabela '!$AV178/'Tabela '!$AS178-1,"")</f>
        <v>1.3911921310409299</v>
      </c>
      <c r="CY178" s="20">
        <f>IFERROR('Tabela '!$CW178/'Tabela '!$CV178-1,"")</f>
        <v>1.5536834163166207</v>
      </c>
      <c r="CZ178" s="17">
        <f>IFERROR('Tabela '!$AU178/'Tabela '!$AT178,"")</f>
        <v>0.20330499633764676</v>
      </c>
      <c r="DA178" s="17">
        <f t="shared" si="112"/>
        <v>0.30909917766088124</v>
      </c>
      <c r="DB178" s="17">
        <f t="shared" si="113"/>
        <v>0.10579418132323448</v>
      </c>
      <c r="DC178" s="22">
        <f t="shared" si="114"/>
        <v>40.439293598233995</v>
      </c>
      <c r="DD178" s="22">
        <f t="shared" si="115"/>
        <v>169.92010309278351</v>
      </c>
      <c r="DE178" s="17">
        <f t="shared" si="116"/>
        <v>3.2018563623031238</v>
      </c>
      <c r="DH178" s="23"/>
      <c r="DQ178" s="23"/>
      <c r="DR178" s="23"/>
      <c r="DU178" s="23"/>
      <c r="DV178" s="23"/>
      <c r="DX178" s="23"/>
      <c r="EA178" s="23"/>
      <c r="EB178" s="23"/>
    </row>
    <row r="179" spans="1:132" ht="13.8" x14ac:dyDescent="0.25">
      <c r="A179" s="24" t="s">
        <v>133</v>
      </c>
      <c r="B179" s="24">
        <v>43</v>
      </c>
      <c r="C179" s="24">
        <v>4308805</v>
      </c>
      <c r="D179" s="24">
        <v>430880</v>
      </c>
      <c r="E179" s="55" t="s">
        <v>746</v>
      </c>
      <c r="F179" s="55" t="s">
        <v>769</v>
      </c>
      <c r="G179" s="55" t="s">
        <v>771</v>
      </c>
      <c r="H179" s="25" t="s">
        <v>301</v>
      </c>
      <c r="I179" s="26">
        <v>510.01</v>
      </c>
      <c r="J179" s="27">
        <v>8361</v>
      </c>
      <c r="K179" s="26">
        <v>8447</v>
      </c>
      <c r="L179" s="26">
        <v>561</v>
      </c>
      <c r="M179" s="26">
        <v>19</v>
      </c>
      <c r="N179" s="26">
        <v>2167</v>
      </c>
      <c r="O179" s="26">
        <v>2445</v>
      </c>
      <c r="P179" s="26">
        <v>4472</v>
      </c>
      <c r="Q179" s="28">
        <v>2362</v>
      </c>
      <c r="R179" s="28">
        <v>355</v>
      </c>
      <c r="S179" s="28">
        <v>10142508</v>
      </c>
      <c r="T179" s="26">
        <v>7378</v>
      </c>
      <c r="U179" s="29">
        <v>4966</v>
      </c>
      <c r="V179" s="28">
        <v>1861</v>
      </c>
      <c r="W179" s="28">
        <v>1154</v>
      </c>
      <c r="X179" s="28">
        <v>366</v>
      </c>
      <c r="Y179" s="28">
        <v>409</v>
      </c>
      <c r="Z179" s="28">
        <v>775</v>
      </c>
      <c r="AA179" s="26">
        <v>4233</v>
      </c>
      <c r="AB179" s="28">
        <v>158</v>
      </c>
      <c r="AC179" s="28">
        <v>1</v>
      </c>
      <c r="AD179" s="28">
        <v>3012</v>
      </c>
      <c r="AE179" s="28">
        <v>53</v>
      </c>
      <c r="AF179" s="28">
        <v>17</v>
      </c>
      <c r="AG179" s="30">
        <v>0.91176470588235292</v>
      </c>
      <c r="AH179" s="28">
        <v>1153</v>
      </c>
      <c r="AI179" s="28">
        <v>279</v>
      </c>
      <c r="AJ179" s="26">
        <v>4927</v>
      </c>
      <c r="AK179" s="26">
        <v>776</v>
      </c>
      <c r="AL179" s="26">
        <v>642</v>
      </c>
      <c r="AM179" s="26">
        <v>217</v>
      </c>
      <c r="AN179" s="26">
        <v>32</v>
      </c>
      <c r="AO179" s="26">
        <v>156</v>
      </c>
      <c r="AP179" s="26">
        <v>7</v>
      </c>
      <c r="AQ179" s="26">
        <v>61</v>
      </c>
      <c r="AR179" s="26">
        <v>25</v>
      </c>
      <c r="AS179" s="26">
        <v>95970</v>
      </c>
      <c r="AT179" s="26">
        <v>92766</v>
      </c>
      <c r="AU179" s="26">
        <v>12523</v>
      </c>
      <c r="AV179" s="26">
        <v>157777</v>
      </c>
      <c r="AW179" s="26">
        <v>152163</v>
      </c>
      <c r="AX179" s="26">
        <v>6912</v>
      </c>
      <c r="AY179" s="31">
        <f>'Tabela '!$L179/'Tabela '!$J179</f>
        <v>6.7097237172587004E-2</v>
      </c>
      <c r="AZ179" s="31">
        <f>'Tabela '!$M179/'Tabela '!$J179</f>
        <v>2.272455447912929E-3</v>
      </c>
      <c r="BA179" s="31">
        <f t="shared" si="78"/>
        <v>3.3868092691622102E-2</v>
      </c>
      <c r="BB179" s="31">
        <f t="shared" si="79"/>
        <v>0.48457066189624332</v>
      </c>
      <c r="BC179" s="31">
        <f t="shared" si="80"/>
        <v>0.54673524150268338</v>
      </c>
      <c r="BD179" s="31">
        <f>'Tabela '!$BC179-'Tabela '!$BB179</f>
        <v>6.2164579606440062E-2</v>
      </c>
      <c r="BE179" s="31">
        <f t="shared" si="81"/>
        <v>0.25917952398038513</v>
      </c>
      <c r="BF179" s="31">
        <f t="shared" si="82"/>
        <v>0.29242913527090059</v>
      </c>
      <c r="BG179" s="31">
        <f t="shared" si="83"/>
        <v>0.28250209305107044</v>
      </c>
      <c r="BH179" s="29">
        <f t="shared" si="84"/>
        <v>4294.0338696020326</v>
      </c>
      <c r="BI179" s="32">
        <f t="shared" si="85"/>
        <v>1213.0735557947614</v>
      </c>
      <c r="BJ179" s="30">
        <f t="shared" si="86"/>
        <v>6.4283818300512746E-2</v>
      </c>
      <c r="BK179" s="30">
        <f t="shared" si="87"/>
        <v>0.15029635901778154</v>
      </c>
      <c r="BL179" s="31">
        <f>IFERROR('Tabela '!$J179/'Tabela '!$K179-1,"")</f>
        <v>-1.0181129395051447E-2</v>
      </c>
      <c r="BM179" s="30">
        <f t="shared" si="88"/>
        <v>0.5879010299514621</v>
      </c>
      <c r="BN179" s="33">
        <f>IFERROR('Tabela '!$J179/'Tabela '!$I179,"")</f>
        <v>16.393796200074508</v>
      </c>
      <c r="BO179" s="31">
        <f t="shared" si="89"/>
        <v>8.8235294117647078E-2</v>
      </c>
      <c r="BP179" s="31">
        <f t="shared" si="90"/>
        <v>0.15627541339116291</v>
      </c>
      <c r="BQ179" s="31">
        <f t="shared" si="91"/>
        <v>3.7815126050420166E-2</v>
      </c>
      <c r="BR179" s="30">
        <v>0.49790000000000001</v>
      </c>
      <c r="BS179" s="31">
        <f t="shared" si="92"/>
        <v>2.1415017619951206E-2</v>
      </c>
      <c r="BT179" s="31">
        <f t="shared" si="93"/>
        <v>1.3553808620222281E-4</v>
      </c>
      <c r="BU179" s="31">
        <f t="shared" si="94"/>
        <v>1.759628154050465E-2</v>
      </c>
      <c r="BV179" s="31">
        <f t="shared" si="95"/>
        <v>5.6440903054448873E-3</v>
      </c>
      <c r="BW179" s="31">
        <f t="shared" si="96"/>
        <v>0.13661655025452824</v>
      </c>
      <c r="BX179" s="31">
        <f t="shared" si="97"/>
        <v>4.3328992541730789E-2</v>
      </c>
      <c r="BY179" s="31">
        <f t="shared" si="98"/>
        <v>4.841955723925654E-2</v>
      </c>
      <c r="BZ179" s="31">
        <f t="shared" si="99"/>
        <v>9.1748549780987329E-2</v>
      </c>
      <c r="CA179" s="31">
        <f>IFERROR('Tabela '!$V179/'Tabela '!$K179,"")</f>
        <v>0.22031490469989345</v>
      </c>
      <c r="CB179" s="31">
        <f t="shared" si="100"/>
        <v>0.50112465964247666</v>
      </c>
      <c r="CC179" s="34">
        <f>IFERROR('Tabela '!$AJ179/'Tabela '!$K179,"")</f>
        <v>0.58328400615603171</v>
      </c>
      <c r="CD179" s="35">
        <f>IFERROR('Tabela '!$AJ179/'Tabela '!$AK179,"")</f>
        <v>6.3492268041237114</v>
      </c>
      <c r="CE179" s="34">
        <f t="shared" si="101"/>
        <v>0.84250050740815907</v>
      </c>
      <c r="CF179" s="31">
        <f t="shared" si="102"/>
        <v>9.1866935006511191E-2</v>
      </c>
      <c r="CG179" s="31">
        <f t="shared" si="103"/>
        <v>7.6785073555794767E-2</v>
      </c>
      <c r="CH179" s="31">
        <f t="shared" si="104"/>
        <v>-0.17268041237113407</v>
      </c>
      <c r="CI179" s="31">
        <f t="shared" si="105"/>
        <v>-1.5081861450716424E-2</v>
      </c>
      <c r="CJ179" s="30">
        <f t="shared" si="106"/>
        <v>0.27963917525773196</v>
      </c>
      <c r="CK179" s="30">
        <f t="shared" si="107"/>
        <v>4.9844236760124609E-2</v>
      </c>
      <c r="CL179" s="30">
        <f t="shared" si="108"/>
        <v>-0.22979493849760735</v>
      </c>
      <c r="CM179" s="30">
        <f t="shared" si="109"/>
        <v>-0.85253456221198154</v>
      </c>
      <c r="CN179" s="30">
        <f>IFERROR('Tabela '!$AO179/'Tabela '!$AK179,"")</f>
        <v>0.20103092783505155</v>
      </c>
      <c r="CO179" s="30">
        <f>IFERROR('Tabela '!$AP179/'Tabela '!$AL179,"")</f>
        <v>1.0903426791277258E-2</v>
      </c>
      <c r="CP179" s="30">
        <f>IFERROR('Tabela '!$CO179-'Tabela '!$CN179,"")</f>
        <v>-0.19012750104377429</v>
      </c>
      <c r="CQ179" s="30">
        <f t="shared" si="110"/>
        <v>-0.85253456221198154</v>
      </c>
      <c r="CR179" s="30">
        <f>IFERROR('Tabela '!$AQ179/'Tabela '!$AK179,"")</f>
        <v>7.8608247422680411E-2</v>
      </c>
      <c r="CS179" s="30">
        <f>IFERROR('Tabela '!$AR179/'Tabela '!$AL179,"")</f>
        <v>3.8940809968847349E-2</v>
      </c>
      <c r="CT179" s="30">
        <f>IFERROR('Tabela '!$CS179-'Tabela '!$CR179,"")</f>
        <v>-3.9667437453833061E-2</v>
      </c>
      <c r="CU179" s="30">
        <f t="shared" si="111"/>
        <v>-0.5901639344262295</v>
      </c>
      <c r="CV179" s="35">
        <f>IFERROR('Tabela '!$AS179/'Tabela '!$K179,"")</f>
        <v>11.361430093524328</v>
      </c>
      <c r="CW179" s="35">
        <f>IFERROR('Tabela '!$AV179/'Tabela '!$J179,"")</f>
        <v>18.870589642387273</v>
      </c>
      <c r="CX179" s="30">
        <f>IFERROR('Tabela '!$AV179/'Tabela '!$AS179-1,"")</f>
        <v>0.6440241742211108</v>
      </c>
      <c r="CY179" s="34">
        <f>IFERROR('Tabela '!$CW179/'Tabela '!$CV179-1,"")</f>
        <v>0.66093436187605814</v>
      </c>
      <c r="CZ179" s="30">
        <f>IFERROR('Tabela '!$AU179/'Tabela '!$AT179,"")</f>
        <v>0.13499558027725675</v>
      </c>
      <c r="DA179" s="30">
        <f t="shared" si="112"/>
        <v>4.542497190512805E-2</v>
      </c>
      <c r="DB179" s="30">
        <f t="shared" si="113"/>
        <v>-8.9570608372128699E-2</v>
      </c>
      <c r="DC179" s="36">
        <f t="shared" si="114"/>
        <v>33.573726541554961</v>
      </c>
      <c r="DD179" s="36">
        <f t="shared" si="115"/>
        <v>177.23076923076923</v>
      </c>
      <c r="DE179" s="30">
        <f t="shared" si="116"/>
        <v>4.2788530642080111</v>
      </c>
      <c r="DH179" s="23"/>
      <c r="DQ179" s="23"/>
      <c r="DR179" s="23"/>
      <c r="DU179" s="23"/>
      <c r="DV179" s="23"/>
      <c r="DX179" s="23"/>
      <c r="EA179" s="23"/>
      <c r="EB179" s="23"/>
    </row>
    <row r="180" spans="1:132" ht="13.8" x14ac:dyDescent="0.25">
      <c r="A180" s="11" t="s">
        <v>133</v>
      </c>
      <c r="B180" s="11">
        <v>43</v>
      </c>
      <c r="C180" s="11">
        <v>4308854</v>
      </c>
      <c r="D180" s="11">
        <v>430885</v>
      </c>
      <c r="E180" s="54" t="s">
        <v>728</v>
      </c>
      <c r="F180" s="54" t="s">
        <v>729</v>
      </c>
      <c r="G180" s="54" t="s">
        <v>741</v>
      </c>
      <c r="H180" s="12" t="s">
        <v>302</v>
      </c>
      <c r="I180" s="13">
        <v>184.01400000000001</v>
      </c>
      <c r="J180" s="14">
        <v>1626</v>
      </c>
      <c r="K180" s="13">
        <v>1677</v>
      </c>
      <c r="L180" s="13">
        <v>126</v>
      </c>
      <c r="M180" s="13">
        <v>5</v>
      </c>
      <c r="N180" s="13">
        <v>779</v>
      </c>
      <c r="O180" s="13">
        <v>891</v>
      </c>
      <c r="P180" s="13">
        <v>1198</v>
      </c>
      <c r="Q180" s="15">
        <v>336</v>
      </c>
      <c r="R180" s="15">
        <v>47</v>
      </c>
      <c r="S180" s="15">
        <v>1424591</v>
      </c>
      <c r="T180" s="13">
        <v>1476</v>
      </c>
      <c r="U180" s="16">
        <v>723</v>
      </c>
      <c r="V180" s="15">
        <v>427</v>
      </c>
      <c r="W180" s="15">
        <v>139</v>
      </c>
      <c r="X180" s="15">
        <v>71</v>
      </c>
      <c r="Y180" s="15">
        <v>70</v>
      </c>
      <c r="Z180" s="15">
        <v>141</v>
      </c>
      <c r="AA180" s="13">
        <v>889</v>
      </c>
      <c r="AB180" s="15">
        <v>32</v>
      </c>
      <c r="AC180" s="15">
        <v>1</v>
      </c>
      <c r="AD180" s="15">
        <v>545</v>
      </c>
      <c r="AE180" s="15">
        <v>8</v>
      </c>
      <c r="AF180" s="15">
        <v>1</v>
      </c>
      <c r="AG180" s="17">
        <v>0.92953929539295388</v>
      </c>
      <c r="AH180" s="15">
        <v>201</v>
      </c>
      <c r="AI180" s="15">
        <v>104</v>
      </c>
      <c r="AJ180" s="13">
        <v>1120</v>
      </c>
      <c r="AK180" s="13">
        <v>292</v>
      </c>
      <c r="AL180" s="13">
        <v>351</v>
      </c>
      <c r="AM180" s="13">
        <v>59</v>
      </c>
      <c r="AN180" s="13">
        <v>53</v>
      </c>
      <c r="AO180" s="13">
        <v>0</v>
      </c>
      <c r="AP180" s="13">
        <v>0</v>
      </c>
      <c r="AQ180" s="13">
        <v>59</v>
      </c>
      <c r="AR180" s="13">
        <v>53</v>
      </c>
      <c r="AS180" s="13">
        <v>49233</v>
      </c>
      <c r="AT180" s="13">
        <v>46042</v>
      </c>
      <c r="AU180" s="13">
        <v>1673</v>
      </c>
      <c r="AV180" s="13">
        <v>110237</v>
      </c>
      <c r="AW180" s="13">
        <v>101462</v>
      </c>
      <c r="AX180" s="13">
        <v>3079</v>
      </c>
      <c r="AY180" s="18">
        <f>'Tabela '!$L180/'Tabela '!$J180</f>
        <v>7.7490774907749083E-2</v>
      </c>
      <c r="AZ180" s="18">
        <f>'Tabela '!$M180/'Tabela '!$J180</f>
        <v>3.0750307503075031E-3</v>
      </c>
      <c r="BA180" s="18">
        <f t="shared" si="78"/>
        <v>3.968253968253968E-2</v>
      </c>
      <c r="BB180" s="18">
        <f t="shared" si="79"/>
        <v>0.65025041736227041</v>
      </c>
      <c r="BC180" s="18">
        <f t="shared" si="80"/>
        <v>0.74373956594323876</v>
      </c>
      <c r="BD180" s="18">
        <f>'Tabela '!$BC180-'Tabela '!$BB180</f>
        <v>9.3489148580968351E-2</v>
      </c>
      <c r="BE180" s="18">
        <f t="shared" si="81"/>
        <v>0.47908979089790898</v>
      </c>
      <c r="BF180" s="18">
        <f t="shared" si="82"/>
        <v>0.54797047970479706</v>
      </c>
      <c r="BG180" s="18">
        <f t="shared" si="83"/>
        <v>0.20664206642066421</v>
      </c>
      <c r="BH180" s="16">
        <f t="shared" si="84"/>
        <v>4239.854166666667</v>
      </c>
      <c r="BI180" s="37">
        <f t="shared" si="85"/>
        <v>876.13222632226325</v>
      </c>
      <c r="BJ180" s="17">
        <f t="shared" si="86"/>
        <v>1.2922984116040894E-2</v>
      </c>
      <c r="BK180" s="17">
        <f t="shared" si="87"/>
        <v>0.13988095238095238</v>
      </c>
      <c r="BL180" s="18">
        <f>IFERROR('Tabela '!$J180/'Tabela '!$K180-1,"")</f>
        <v>-3.0411449016100156E-2</v>
      </c>
      <c r="BM180" s="17">
        <f t="shared" si="88"/>
        <v>0.43112701252236135</v>
      </c>
      <c r="BN180" s="19">
        <f>IFERROR('Tabela '!$J180/'Tabela '!$I180,"")</f>
        <v>8.8362841957677123</v>
      </c>
      <c r="BO180" s="18">
        <f t="shared" si="89"/>
        <v>7.0460704607046121E-2</v>
      </c>
      <c r="BP180" s="18">
        <f t="shared" si="90"/>
        <v>0.13617886178861788</v>
      </c>
      <c r="BQ180" s="18">
        <f t="shared" si="91"/>
        <v>7.0460704607046065E-2</v>
      </c>
      <c r="BR180" s="17">
        <v>0.46029999999999999</v>
      </c>
      <c r="BS180" s="18">
        <f t="shared" si="92"/>
        <v>2.1680216802168022E-2</v>
      </c>
      <c r="BT180" s="18">
        <f t="shared" si="93"/>
        <v>6.7750677506775068E-4</v>
      </c>
      <c r="BU180" s="18">
        <f t="shared" si="94"/>
        <v>1.4678899082568808E-2</v>
      </c>
      <c r="BV180" s="18">
        <f t="shared" si="95"/>
        <v>1.834862385321101E-3</v>
      </c>
      <c r="BW180" s="18">
        <f t="shared" si="96"/>
        <v>8.2886106141920102E-2</v>
      </c>
      <c r="BX180" s="18">
        <f t="shared" si="97"/>
        <v>4.2337507453786526E-2</v>
      </c>
      <c r="BY180" s="18">
        <f t="shared" si="98"/>
        <v>4.1741204531902207E-2</v>
      </c>
      <c r="BZ180" s="18">
        <f t="shared" si="99"/>
        <v>8.4078711985688726E-2</v>
      </c>
      <c r="CA180" s="18">
        <f>IFERROR('Tabela '!$V180/'Tabela '!$K180,"")</f>
        <v>0.25462134764460348</v>
      </c>
      <c r="CB180" s="18">
        <f t="shared" si="100"/>
        <v>0.53011329755515801</v>
      </c>
      <c r="CC180" s="20">
        <f>IFERROR('Tabela '!$AJ180/'Tabela '!$K180,"")</f>
        <v>0.66785927251043531</v>
      </c>
      <c r="CD180" s="21">
        <f>IFERROR('Tabela '!$AJ180/'Tabela '!$AK180,"")</f>
        <v>3.8356164383561642</v>
      </c>
      <c r="CE180" s="20">
        <f t="shared" si="101"/>
        <v>0.73928571428571432</v>
      </c>
      <c r="CF180" s="18">
        <f t="shared" si="102"/>
        <v>0.17412045319022063</v>
      </c>
      <c r="CG180" s="18">
        <f t="shared" si="103"/>
        <v>0.21586715867158671</v>
      </c>
      <c r="CH180" s="18">
        <f t="shared" si="104"/>
        <v>0.20205479452054798</v>
      </c>
      <c r="CI180" s="18">
        <f t="shared" si="105"/>
        <v>4.1746705481366081E-2</v>
      </c>
      <c r="CJ180" s="17">
        <f t="shared" si="106"/>
        <v>0.20205479452054795</v>
      </c>
      <c r="CK180" s="17">
        <f t="shared" si="107"/>
        <v>0.150997150997151</v>
      </c>
      <c r="CL180" s="17">
        <f t="shared" si="108"/>
        <v>-5.1057643523396951E-2</v>
      </c>
      <c r="CM180" s="17">
        <f t="shared" si="109"/>
        <v>-0.10169491525423724</v>
      </c>
      <c r="CN180" s="17">
        <f>IFERROR('Tabela '!$AO180/'Tabela '!$AK180,"")</f>
        <v>0</v>
      </c>
      <c r="CO180" s="17">
        <f>IFERROR('Tabela '!$AP180/'Tabela '!$AL180,"")</f>
        <v>0</v>
      </c>
      <c r="CP180" s="17">
        <f>IFERROR('Tabela '!$CO180-'Tabela '!$CN180,"")</f>
        <v>0</v>
      </c>
      <c r="CQ180" s="17">
        <f t="shared" si="110"/>
        <v>-0.10169491525423724</v>
      </c>
      <c r="CR180" s="17">
        <f>IFERROR('Tabela '!$AQ180/'Tabela '!$AK180,"")</f>
        <v>0.20205479452054795</v>
      </c>
      <c r="CS180" s="17">
        <f>IFERROR('Tabela '!$AR180/'Tabela '!$AL180,"")</f>
        <v>0.150997150997151</v>
      </c>
      <c r="CT180" s="17">
        <f>IFERROR('Tabela '!$CS180-'Tabela '!$CR180,"")</f>
        <v>-5.1057643523396951E-2</v>
      </c>
      <c r="CU180" s="17">
        <f t="shared" si="111"/>
        <v>-0.10169491525423724</v>
      </c>
      <c r="CV180" s="21">
        <f>IFERROR('Tabela '!$AS180/'Tabela '!$K180,"")</f>
        <v>29.357781753130592</v>
      </c>
      <c r="CW180" s="21">
        <f>IFERROR('Tabela '!$AV180/'Tabela '!$J180,"")</f>
        <v>67.79643296432964</v>
      </c>
      <c r="CX180" s="17">
        <f>IFERROR('Tabela '!$AV180/'Tabela '!$AS180-1,"")</f>
        <v>1.2390876038429508</v>
      </c>
      <c r="CY180" s="20">
        <f>IFERROR('Tabela '!$CW180/'Tabela '!$CV180-1,"")</f>
        <v>1.3093172888343347</v>
      </c>
      <c r="CZ180" s="17">
        <f>IFERROR('Tabela '!$AU180/'Tabela '!$AT180,"")</f>
        <v>3.6336388514834284E-2</v>
      </c>
      <c r="DA180" s="17">
        <f t="shared" si="112"/>
        <v>3.0346336559500107E-2</v>
      </c>
      <c r="DB180" s="17">
        <f t="shared" si="113"/>
        <v>-5.9900519553341761E-3</v>
      </c>
      <c r="DC180" s="22">
        <f t="shared" si="114"/>
        <v>28.35593220338983</v>
      </c>
      <c r="DD180" s="22">
        <f t="shared" si="115"/>
        <v>58.094339622641506</v>
      </c>
      <c r="DE180" s="17">
        <f t="shared" si="116"/>
        <v>1.0487543560883736</v>
      </c>
      <c r="DH180" s="23"/>
      <c r="DQ180" s="23"/>
      <c r="DR180" s="23"/>
      <c r="DU180" s="23"/>
      <c r="DV180" s="23"/>
      <c r="DX180" s="23"/>
      <c r="EA180" s="23"/>
      <c r="EB180" s="23"/>
    </row>
    <row r="181" spans="1:132" ht="13.8" x14ac:dyDescent="0.25">
      <c r="A181" s="24" t="s">
        <v>133</v>
      </c>
      <c r="B181" s="24">
        <v>43</v>
      </c>
      <c r="C181" s="24">
        <v>4308904</v>
      </c>
      <c r="D181" s="24">
        <v>430890</v>
      </c>
      <c r="E181" s="55" t="s">
        <v>728</v>
      </c>
      <c r="F181" s="55" t="s">
        <v>762</v>
      </c>
      <c r="G181" s="55" t="s">
        <v>763</v>
      </c>
      <c r="H181" s="25" t="s">
        <v>303</v>
      </c>
      <c r="I181" s="26">
        <v>286.56599999999997</v>
      </c>
      <c r="J181" s="27">
        <v>16184</v>
      </c>
      <c r="K181" s="26">
        <v>16154</v>
      </c>
      <c r="L181" s="26">
        <v>1570</v>
      </c>
      <c r="M181" s="26">
        <v>24</v>
      </c>
      <c r="N181" s="26">
        <v>6459</v>
      </c>
      <c r="O181" s="26">
        <v>7244</v>
      </c>
      <c r="P181" s="26">
        <v>9883</v>
      </c>
      <c r="Q181" s="28">
        <v>3583</v>
      </c>
      <c r="R181" s="28">
        <v>485</v>
      </c>
      <c r="S181" s="28">
        <v>15198845</v>
      </c>
      <c r="T181" s="26">
        <v>14375</v>
      </c>
      <c r="U181" s="29">
        <v>13862</v>
      </c>
      <c r="V181" s="28">
        <v>4247</v>
      </c>
      <c r="W181" s="28">
        <v>2682</v>
      </c>
      <c r="X181" s="28">
        <v>378</v>
      </c>
      <c r="Y181" s="28">
        <v>1950</v>
      </c>
      <c r="Z181" s="28">
        <v>2328</v>
      </c>
      <c r="AA181" s="26">
        <v>7849</v>
      </c>
      <c r="AB181" s="28">
        <v>271</v>
      </c>
      <c r="AC181" s="28">
        <v>16</v>
      </c>
      <c r="AD181" s="28">
        <v>5637</v>
      </c>
      <c r="AE181" s="28">
        <v>43</v>
      </c>
      <c r="AF181" s="28">
        <v>36</v>
      </c>
      <c r="AG181" s="30">
        <v>0.96111304347826088</v>
      </c>
      <c r="AH181" s="28">
        <v>2616</v>
      </c>
      <c r="AI181" s="28">
        <v>1138</v>
      </c>
      <c r="AJ181" s="26">
        <v>10675</v>
      </c>
      <c r="AK181" s="26">
        <v>3470</v>
      </c>
      <c r="AL181" s="26">
        <v>3999</v>
      </c>
      <c r="AM181" s="26">
        <v>1309</v>
      </c>
      <c r="AN181" s="26">
        <v>1107</v>
      </c>
      <c r="AO181" s="26">
        <v>143</v>
      </c>
      <c r="AP181" s="26">
        <v>129</v>
      </c>
      <c r="AQ181" s="26">
        <v>1166</v>
      </c>
      <c r="AR181" s="26">
        <v>978</v>
      </c>
      <c r="AS181" s="26">
        <v>291020</v>
      </c>
      <c r="AT181" s="26">
        <v>260233</v>
      </c>
      <c r="AU181" s="26">
        <v>62099</v>
      </c>
      <c r="AV181" s="26">
        <v>554630</v>
      </c>
      <c r="AW181" s="26">
        <v>513142</v>
      </c>
      <c r="AX181" s="26">
        <v>76509</v>
      </c>
      <c r="AY181" s="31">
        <f>'Tabela '!$L181/'Tabela '!$J181</f>
        <v>9.7009391992090951E-2</v>
      </c>
      <c r="AZ181" s="31">
        <f>'Tabela '!$M181/'Tabela '!$J181</f>
        <v>1.4829461196243204E-3</v>
      </c>
      <c r="BA181" s="31">
        <f t="shared" si="78"/>
        <v>1.5286624203821656E-2</v>
      </c>
      <c r="BB181" s="31">
        <f t="shared" si="79"/>
        <v>0.65354649397956088</v>
      </c>
      <c r="BC181" s="31">
        <f t="shared" si="80"/>
        <v>0.73297581705959725</v>
      </c>
      <c r="BD181" s="31">
        <f>'Tabela '!$BC181-'Tabela '!$BB181</f>
        <v>7.9429323080036363E-2</v>
      </c>
      <c r="BE181" s="31">
        <f t="shared" si="81"/>
        <v>0.39909787444389522</v>
      </c>
      <c r="BF181" s="31">
        <f t="shared" si="82"/>
        <v>0.44760257043994067</v>
      </c>
      <c r="BG181" s="31">
        <f t="shared" si="83"/>
        <v>0.22139149777558081</v>
      </c>
      <c r="BH181" s="29">
        <f t="shared" si="84"/>
        <v>4241.9327379291099</v>
      </c>
      <c r="BI181" s="32">
        <f t="shared" si="85"/>
        <v>939.12784231339594</v>
      </c>
      <c r="BJ181" s="30">
        <f t="shared" si="86"/>
        <v>2.7403575356544002E-2</v>
      </c>
      <c r="BK181" s="30">
        <f t="shared" si="87"/>
        <v>0.13536142897013675</v>
      </c>
      <c r="BL181" s="31">
        <f>IFERROR('Tabela '!$J181/'Tabela '!$K181-1,"")</f>
        <v>1.8571251702363956E-3</v>
      </c>
      <c r="BM181" s="30">
        <f t="shared" si="88"/>
        <v>0.85811563699393334</v>
      </c>
      <c r="BN181" s="33">
        <f>IFERROR('Tabela '!$J181/'Tabela '!$I181,"")</f>
        <v>56.475646098978949</v>
      </c>
      <c r="BO181" s="31">
        <f t="shared" si="89"/>
        <v>3.8886956521739124E-2</v>
      </c>
      <c r="BP181" s="31">
        <f t="shared" si="90"/>
        <v>0.18198260869565216</v>
      </c>
      <c r="BQ181" s="31">
        <f t="shared" si="91"/>
        <v>7.9165217391304346E-2</v>
      </c>
      <c r="BR181" s="30">
        <v>0.44700000000000001</v>
      </c>
      <c r="BS181" s="31">
        <f t="shared" si="92"/>
        <v>1.8852173913043477E-2</v>
      </c>
      <c r="BT181" s="31">
        <f t="shared" si="93"/>
        <v>1.1130434782608695E-3</v>
      </c>
      <c r="BU181" s="31">
        <f t="shared" si="94"/>
        <v>7.6281710129501509E-3</v>
      </c>
      <c r="BV181" s="31">
        <f t="shared" si="95"/>
        <v>6.3863757317722189E-3</v>
      </c>
      <c r="BW181" s="31">
        <f t="shared" si="96"/>
        <v>0.16602699021914077</v>
      </c>
      <c r="BX181" s="31">
        <f t="shared" si="97"/>
        <v>2.339977714497957E-2</v>
      </c>
      <c r="BY181" s="31">
        <f t="shared" si="98"/>
        <v>0.1207131360653708</v>
      </c>
      <c r="BZ181" s="31">
        <f t="shared" si="99"/>
        <v>0.14411291321035039</v>
      </c>
      <c r="CA181" s="31">
        <f>IFERROR('Tabela '!$V181/'Tabela '!$K181,"")</f>
        <v>0.26290701993314347</v>
      </c>
      <c r="CB181" s="31">
        <f t="shared" si="100"/>
        <v>0.48588584870620277</v>
      </c>
      <c r="CC181" s="34">
        <f>IFERROR('Tabela '!$AJ181/'Tabela '!$K181,"")</f>
        <v>0.66082703974247869</v>
      </c>
      <c r="CD181" s="35">
        <f>IFERROR('Tabela '!$AJ181/'Tabela '!$AK181,"")</f>
        <v>3.0763688760806915</v>
      </c>
      <c r="CE181" s="34">
        <f t="shared" si="101"/>
        <v>0.67494145199063227</v>
      </c>
      <c r="CF181" s="31">
        <f t="shared" si="102"/>
        <v>0.21480747802401881</v>
      </c>
      <c r="CG181" s="31">
        <f t="shared" si="103"/>
        <v>0.24709589718240238</v>
      </c>
      <c r="CH181" s="31">
        <f t="shared" si="104"/>
        <v>0.15244956772334284</v>
      </c>
      <c r="CI181" s="31">
        <f t="shared" si="105"/>
        <v>3.2288419158383569E-2</v>
      </c>
      <c r="CJ181" s="30">
        <f t="shared" si="106"/>
        <v>0.37723342939481269</v>
      </c>
      <c r="CK181" s="30">
        <f t="shared" si="107"/>
        <v>0.27681920480120026</v>
      </c>
      <c r="CL181" s="30">
        <f t="shared" si="108"/>
        <v>-0.10041422459361243</v>
      </c>
      <c r="CM181" s="30">
        <f t="shared" si="109"/>
        <v>-0.15431627196333075</v>
      </c>
      <c r="CN181" s="30">
        <f>IFERROR('Tabela '!$AO181/'Tabela '!$AK181,"")</f>
        <v>4.1210374639769454E-2</v>
      </c>
      <c r="CO181" s="30">
        <f>IFERROR('Tabela '!$AP181/'Tabela '!$AL181,"")</f>
        <v>3.2258064516129031E-2</v>
      </c>
      <c r="CP181" s="30">
        <f>IFERROR('Tabela '!$CO181-'Tabela '!$CN181,"")</f>
        <v>-8.9523101236404223E-3</v>
      </c>
      <c r="CQ181" s="30">
        <f t="shared" si="110"/>
        <v>-0.15431627196333075</v>
      </c>
      <c r="CR181" s="30">
        <f>IFERROR('Tabela '!$AQ181/'Tabela '!$AK181,"")</f>
        <v>0.33602305475504324</v>
      </c>
      <c r="CS181" s="30">
        <f>IFERROR('Tabela '!$AR181/'Tabela '!$AL181,"")</f>
        <v>0.24456114028507125</v>
      </c>
      <c r="CT181" s="30">
        <f>IFERROR('Tabela '!$CS181-'Tabela '!$CR181,"")</f>
        <v>-9.1461914469971983E-2</v>
      </c>
      <c r="CU181" s="30">
        <f t="shared" si="111"/>
        <v>-0.1612349914236707</v>
      </c>
      <c r="CV181" s="35">
        <f>IFERROR('Tabela '!$AS181/'Tabela '!$K181,"")</f>
        <v>18.015352234740622</v>
      </c>
      <c r="CW181" s="35">
        <f>IFERROR('Tabela '!$AV181/'Tabela '!$J181,"")</f>
        <v>34.270266930301531</v>
      </c>
      <c r="CX181" s="30">
        <f>IFERROR('Tabela '!$AV181/'Tabela '!$AS181-1,"")</f>
        <v>0.90581403339976641</v>
      </c>
      <c r="CY181" s="34">
        <f>IFERROR('Tabela '!$CW181/'Tabela '!$CV181-1,"")</f>
        <v>0.90228125899282152</v>
      </c>
      <c r="CZ181" s="30">
        <f>IFERROR('Tabela '!$AU181/'Tabela '!$AT181,"")</f>
        <v>0.2386284598801843</v>
      </c>
      <c r="DA181" s="30">
        <f t="shared" si="112"/>
        <v>0.14909907978688161</v>
      </c>
      <c r="DB181" s="30">
        <f t="shared" si="113"/>
        <v>-8.9529380093302691E-2</v>
      </c>
      <c r="DC181" s="36">
        <f t="shared" si="114"/>
        <v>42.767906336088153</v>
      </c>
      <c r="DD181" s="36">
        <f t="shared" si="115"/>
        <v>61.900485436893206</v>
      </c>
      <c r="DE181" s="30">
        <f t="shared" si="116"/>
        <v>0.4473583287068863</v>
      </c>
      <c r="DH181" s="23"/>
      <c r="DQ181" s="23"/>
      <c r="DR181" s="23"/>
      <c r="DU181" s="23"/>
      <c r="DV181" s="23"/>
      <c r="DX181" s="23"/>
      <c r="EA181" s="23"/>
      <c r="EB181" s="23"/>
    </row>
    <row r="182" spans="1:132" ht="13.8" x14ac:dyDescent="0.25">
      <c r="A182" s="11" t="s">
        <v>133</v>
      </c>
      <c r="B182" s="11">
        <v>43</v>
      </c>
      <c r="C182" s="11">
        <v>4309001</v>
      </c>
      <c r="D182" s="11">
        <v>430900</v>
      </c>
      <c r="E182" s="54" t="s">
        <v>728</v>
      </c>
      <c r="F182" s="54" t="s">
        <v>780</v>
      </c>
      <c r="G182" s="54" t="s">
        <v>781</v>
      </c>
      <c r="H182" s="12" t="s">
        <v>304</v>
      </c>
      <c r="I182" s="13">
        <v>855.92100000000005</v>
      </c>
      <c r="J182" s="14">
        <v>15863</v>
      </c>
      <c r="K182" s="13">
        <v>17075</v>
      </c>
      <c r="L182" s="13">
        <v>1294</v>
      </c>
      <c r="M182" s="13">
        <v>32</v>
      </c>
      <c r="N182" s="13">
        <v>5503</v>
      </c>
      <c r="O182" s="13">
        <v>6066</v>
      </c>
      <c r="P182" s="13">
        <v>9934</v>
      </c>
      <c r="Q182" s="15">
        <v>4259</v>
      </c>
      <c r="R182" s="15">
        <v>678</v>
      </c>
      <c r="S182" s="15">
        <v>18201832</v>
      </c>
      <c r="T182" s="13">
        <v>15015</v>
      </c>
      <c r="U182" s="16">
        <v>12907</v>
      </c>
      <c r="V182" s="15">
        <v>3996</v>
      </c>
      <c r="W182" s="15">
        <v>4727</v>
      </c>
      <c r="X182" s="15">
        <v>455</v>
      </c>
      <c r="Y182" s="15">
        <v>2587</v>
      </c>
      <c r="Z182" s="15">
        <v>3042</v>
      </c>
      <c r="AA182" s="13">
        <v>8338</v>
      </c>
      <c r="AB182" s="15">
        <v>464</v>
      </c>
      <c r="AC182" s="15">
        <v>9</v>
      </c>
      <c r="AD182" s="15">
        <v>5788</v>
      </c>
      <c r="AE182" s="15">
        <v>85</v>
      </c>
      <c r="AF182" s="15">
        <v>31</v>
      </c>
      <c r="AG182" s="17">
        <v>0.93752913752913758</v>
      </c>
      <c r="AH182" s="15">
        <v>3205</v>
      </c>
      <c r="AI182" s="15">
        <v>855</v>
      </c>
      <c r="AJ182" s="13">
        <v>10182</v>
      </c>
      <c r="AK182" s="13">
        <v>2833</v>
      </c>
      <c r="AL182" s="13">
        <v>3159</v>
      </c>
      <c r="AM182" s="13">
        <v>445</v>
      </c>
      <c r="AN182" s="13">
        <v>507</v>
      </c>
      <c r="AO182" s="13">
        <v>146</v>
      </c>
      <c r="AP182" s="13">
        <v>222</v>
      </c>
      <c r="AQ182" s="13">
        <v>299</v>
      </c>
      <c r="AR182" s="13">
        <v>285</v>
      </c>
      <c r="AS182" s="13">
        <v>377335</v>
      </c>
      <c r="AT182" s="13">
        <v>343489</v>
      </c>
      <c r="AU182" s="13">
        <v>51841</v>
      </c>
      <c r="AV182" s="13">
        <v>784936</v>
      </c>
      <c r="AW182" s="13">
        <v>725691</v>
      </c>
      <c r="AX182" s="13">
        <v>80699</v>
      </c>
      <c r="AY182" s="18">
        <f>'Tabela '!$L182/'Tabela '!$J182</f>
        <v>8.1573472861375534E-2</v>
      </c>
      <c r="AZ182" s="18">
        <f>'Tabela '!$M182/'Tabela '!$J182</f>
        <v>2.0172728991993947E-3</v>
      </c>
      <c r="BA182" s="18">
        <f t="shared" si="78"/>
        <v>2.472952086553323E-2</v>
      </c>
      <c r="BB182" s="18">
        <f t="shared" si="79"/>
        <v>0.55395611032816594</v>
      </c>
      <c r="BC182" s="18">
        <f t="shared" si="80"/>
        <v>0.61063015904972817</v>
      </c>
      <c r="BD182" s="18">
        <f>'Tabela '!$BC182-'Tabela '!$BB182</f>
        <v>5.6674048721562231E-2</v>
      </c>
      <c r="BE182" s="18">
        <f t="shared" si="81"/>
        <v>0.34690789888419593</v>
      </c>
      <c r="BF182" s="18">
        <f t="shared" si="82"/>
        <v>0.3823992939544853</v>
      </c>
      <c r="BG182" s="18">
        <f t="shared" si="83"/>
        <v>0.26848641492781944</v>
      </c>
      <c r="BH182" s="16">
        <f t="shared" si="84"/>
        <v>4273.7337403146275</v>
      </c>
      <c r="BI182" s="37">
        <f t="shared" si="85"/>
        <v>1147.439450293135</v>
      </c>
      <c r="BJ182" s="17">
        <f t="shared" si="86"/>
        <v>2.3188937696831335E-2</v>
      </c>
      <c r="BK182" s="17">
        <f t="shared" si="87"/>
        <v>0.15919229866165766</v>
      </c>
      <c r="BL182" s="18">
        <f>IFERROR('Tabela '!$J182/'Tabela '!$K182-1,"")</f>
        <v>-7.0980966325036587E-2</v>
      </c>
      <c r="BM182" s="17">
        <f t="shared" si="88"/>
        <v>0.75590043923865302</v>
      </c>
      <c r="BN182" s="19">
        <f>IFERROR('Tabela '!$J182/'Tabela '!$I182,"")</f>
        <v>18.533252484750342</v>
      </c>
      <c r="BO182" s="18">
        <f t="shared" si="89"/>
        <v>6.2470862470862421E-2</v>
      </c>
      <c r="BP182" s="18">
        <f t="shared" si="90"/>
        <v>0.21345321345321344</v>
      </c>
      <c r="BQ182" s="18">
        <f t="shared" si="91"/>
        <v>5.6943056943056944E-2</v>
      </c>
      <c r="BR182" s="17">
        <v>0.53769999999999996</v>
      </c>
      <c r="BS182" s="18">
        <f t="shared" si="92"/>
        <v>3.0902430902430902E-2</v>
      </c>
      <c r="BT182" s="18">
        <f t="shared" si="93"/>
        <v>5.994005994005994E-4</v>
      </c>
      <c r="BU182" s="18">
        <f t="shared" si="94"/>
        <v>1.4685556323427782E-2</v>
      </c>
      <c r="BV182" s="18">
        <f t="shared" si="95"/>
        <v>5.3559087767795438E-3</v>
      </c>
      <c r="BW182" s="18">
        <f t="shared" si="96"/>
        <v>0.27683748169838945</v>
      </c>
      <c r="BX182" s="18">
        <f t="shared" si="97"/>
        <v>2.6647144948755492E-2</v>
      </c>
      <c r="BY182" s="18">
        <f t="shared" si="98"/>
        <v>0.15150805270863835</v>
      </c>
      <c r="BZ182" s="18">
        <f t="shared" si="99"/>
        <v>0.17815519765739385</v>
      </c>
      <c r="CA182" s="18">
        <f>IFERROR('Tabela '!$V182/'Tabela '!$K182,"")</f>
        <v>0.23402635431918009</v>
      </c>
      <c r="CB182" s="18">
        <f t="shared" si="100"/>
        <v>0.48831625183016103</v>
      </c>
      <c r="CC182" s="20">
        <f>IFERROR('Tabela '!$AJ182/'Tabela '!$K182,"")</f>
        <v>0.59631039531478769</v>
      </c>
      <c r="CD182" s="21">
        <f>IFERROR('Tabela '!$AJ182/'Tabela '!$AK182,"")</f>
        <v>3.5940698905753616</v>
      </c>
      <c r="CE182" s="20">
        <f t="shared" si="101"/>
        <v>0.7217638970732666</v>
      </c>
      <c r="CF182" s="18">
        <f t="shared" si="102"/>
        <v>0.16591508052708639</v>
      </c>
      <c r="CG182" s="18">
        <f t="shared" si="103"/>
        <v>0.19914265901784026</v>
      </c>
      <c r="CH182" s="18">
        <f t="shared" si="104"/>
        <v>0.11507236145428879</v>
      </c>
      <c r="CI182" s="18">
        <f t="shared" si="105"/>
        <v>3.3227578490753862E-2</v>
      </c>
      <c r="CJ182" s="17">
        <f t="shared" si="106"/>
        <v>0.15707730321214258</v>
      </c>
      <c r="CK182" s="17">
        <f t="shared" si="107"/>
        <v>0.16049382716049382</v>
      </c>
      <c r="CL182" s="17">
        <f t="shared" si="108"/>
        <v>3.4165239483512355E-3</v>
      </c>
      <c r="CM182" s="17">
        <f t="shared" si="109"/>
        <v>0.13932584269662929</v>
      </c>
      <c r="CN182" s="17">
        <f>IFERROR('Tabela '!$AO182/'Tabela '!$AK182,"")</f>
        <v>5.1535474761736672E-2</v>
      </c>
      <c r="CO182" s="17">
        <f>IFERROR('Tabela '!$AP182/'Tabela '!$AL182,"")</f>
        <v>7.0275403608736936E-2</v>
      </c>
      <c r="CP182" s="17">
        <f>IFERROR('Tabela '!$CO182-'Tabela '!$CN182,"")</f>
        <v>1.8739928847000265E-2</v>
      </c>
      <c r="CQ182" s="17">
        <f t="shared" si="110"/>
        <v>0.13932584269662929</v>
      </c>
      <c r="CR182" s="17">
        <f>IFERROR('Tabela '!$AQ182/'Tabela '!$AK182,"")</f>
        <v>0.10554182845040593</v>
      </c>
      <c r="CS182" s="17">
        <f>IFERROR('Tabela '!$AR182/'Tabela '!$AL182,"")</f>
        <v>9.0218423551756882E-2</v>
      </c>
      <c r="CT182" s="17">
        <f>IFERROR('Tabela '!$CS182-'Tabela '!$CR182,"")</f>
        <v>-1.5323404898649043E-2</v>
      </c>
      <c r="CU182" s="17">
        <f t="shared" si="111"/>
        <v>-4.6822742474916357E-2</v>
      </c>
      <c r="CV182" s="21">
        <f>IFERROR('Tabela '!$AS182/'Tabela '!$K182,"")</f>
        <v>22.098682284040997</v>
      </c>
      <c r="CW182" s="21">
        <f>IFERROR('Tabela '!$AV182/'Tabela '!$J182,"")</f>
        <v>49.482191262686754</v>
      </c>
      <c r="CX182" s="17">
        <f>IFERROR('Tabela '!$AV182/'Tabela '!$AS182-1,"")</f>
        <v>1.0802098930658435</v>
      </c>
      <c r="CY182" s="20">
        <f>IFERROR('Tabela '!$CW182/'Tabela '!$CV182-1,"")</f>
        <v>1.2391466887788738</v>
      </c>
      <c r="CZ182" s="17">
        <f>IFERROR('Tabela '!$AU182/'Tabela '!$AT182,"")</f>
        <v>0.15092477488362072</v>
      </c>
      <c r="DA182" s="17">
        <f t="shared" si="112"/>
        <v>0.11120297757585529</v>
      </c>
      <c r="DB182" s="17">
        <f t="shared" si="113"/>
        <v>-3.9721797307765427E-2</v>
      </c>
      <c r="DC182" s="22">
        <f t="shared" si="114"/>
        <v>87.717428087986463</v>
      </c>
      <c r="DD182" s="22">
        <f t="shared" si="115"/>
        <v>110.69821673525377</v>
      </c>
      <c r="DE182" s="17">
        <f t="shared" si="116"/>
        <v>0.26198657607945397</v>
      </c>
      <c r="DH182" s="23"/>
      <c r="DQ182" s="23"/>
      <c r="DR182" s="23"/>
      <c r="DU182" s="23"/>
      <c r="DV182" s="23"/>
      <c r="DX182" s="23"/>
      <c r="EA182" s="23"/>
      <c r="EB182" s="23"/>
    </row>
    <row r="183" spans="1:132" ht="13.8" x14ac:dyDescent="0.25">
      <c r="A183" s="24" t="s">
        <v>133</v>
      </c>
      <c r="B183" s="24">
        <v>43</v>
      </c>
      <c r="C183" s="24">
        <v>4309050</v>
      </c>
      <c r="D183" s="24">
        <v>430905</v>
      </c>
      <c r="E183" s="55" t="s">
        <v>746</v>
      </c>
      <c r="F183" s="55" t="s">
        <v>749</v>
      </c>
      <c r="G183" s="55" t="s">
        <v>750</v>
      </c>
      <c r="H183" s="25" t="s">
        <v>305</v>
      </c>
      <c r="I183" s="26">
        <v>323.64100000000002</v>
      </c>
      <c r="J183" s="27">
        <v>8204</v>
      </c>
      <c r="K183" s="26">
        <v>6891</v>
      </c>
      <c r="L183" s="26">
        <v>418</v>
      </c>
      <c r="M183" s="26">
        <v>17</v>
      </c>
      <c r="N183" s="26">
        <v>3233</v>
      </c>
      <c r="O183" s="26">
        <v>3577</v>
      </c>
      <c r="P183" s="26">
        <v>4705</v>
      </c>
      <c r="Q183" s="28">
        <v>2181</v>
      </c>
      <c r="R183" s="28">
        <v>323</v>
      </c>
      <c r="S183" s="28">
        <v>9503216</v>
      </c>
      <c r="T183" s="26">
        <v>6056</v>
      </c>
      <c r="U183" s="29">
        <v>2067</v>
      </c>
      <c r="V183" s="28">
        <v>1753</v>
      </c>
      <c r="W183" s="28">
        <v>917</v>
      </c>
      <c r="X183" s="28">
        <v>387</v>
      </c>
      <c r="Y183" s="28">
        <v>446</v>
      </c>
      <c r="Z183" s="28">
        <v>833</v>
      </c>
      <c r="AA183" s="26">
        <v>3536</v>
      </c>
      <c r="AB183" s="28">
        <v>87</v>
      </c>
      <c r="AC183" s="28">
        <v>7</v>
      </c>
      <c r="AD183" s="28">
        <v>2393</v>
      </c>
      <c r="AE183" s="28">
        <v>14</v>
      </c>
      <c r="AF183" s="28">
        <v>16</v>
      </c>
      <c r="AG183" s="30">
        <v>0.92569352708058128</v>
      </c>
      <c r="AH183" s="28">
        <v>1185</v>
      </c>
      <c r="AI183" s="28">
        <v>192</v>
      </c>
      <c r="AJ183" s="26">
        <v>4166</v>
      </c>
      <c r="AK183" s="26">
        <v>5205</v>
      </c>
      <c r="AL183" s="26">
        <v>2041</v>
      </c>
      <c r="AM183" s="26">
        <v>1731</v>
      </c>
      <c r="AN183" s="26">
        <v>903</v>
      </c>
      <c r="AO183" s="26">
        <v>223</v>
      </c>
      <c r="AP183" s="26">
        <v>74</v>
      </c>
      <c r="AQ183" s="26">
        <v>1508</v>
      </c>
      <c r="AR183" s="26">
        <v>829</v>
      </c>
      <c r="AS183" s="26">
        <v>291730</v>
      </c>
      <c r="AT183" s="26">
        <v>249556</v>
      </c>
      <c r="AU183" s="26">
        <v>170207</v>
      </c>
      <c r="AV183" s="26">
        <v>329454</v>
      </c>
      <c r="AW183" s="26">
        <v>300622</v>
      </c>
      <c r="AX183" s="26">
        <v>162003</v>
      </c>
      <c r="AY183" s="31">
        <f>'Tabela '!$L183/'Tabela '!$J183</f>
        <v>5.0950755728912722E-2</v>
      </c>
      <c r="AZ183" s="31">
        <f>'Tabela '!$M183/'Tabela '!$J183</f>
        <v>2.0721599219892736E-3</v>
      </c>
      <c r="BA183" s="31">
        <f t="shared" si="78"/>
        <v>4.0669856459330141E-2</v>
      </c>
      <c r="BB183" s="31">
        <f t="shared" si="79"/>
        <v>0.68714133900106267</v>
      </c>
      <c r="BC183" s="31">
        <f t="shared" si="80"/>
        <v>0.76025504782146658</v>
      </c>
      <c r="BD183" s="31">
        <f>'Tabela '!$BC183-'Tabela '!$BB183</f>
        <v>7.3113708820403911E-2</v>
      </c>
      <c r="BE183" s="31">
        <f t="shared" si="81"/>
        <v>0.394076060458313</v>
      </c>
      <c r="BF183" s="31">
        <f t="shared" si="82"/>
        <v>0.43600682593856654</v>
      </c>
      <c r="BG183" s="31">
        <f t="shared" si="83"/>
        <v>0.26584592881521207</v>
      </c>
      <c r="BH183" s="29">
        <f t="shared" si="84"/>
        <v>4357.2746446584133</v>
      </c>
      <c r="BI183" s="32">
        <f t="shared" si="85"/>
        <v>1158.3637250121892</v>
      </c>
      <c r="BJ183" s="30">
        <f t="shared" si="86"/>
        <v>2.8845350185458363E-2</v>
      </c>
      <c r="BK183" s="30">
        <f t="shared" si="87"/>
        <v>0.14809720311783586</v>
      </c>
      <c r="BL183" s="31">
        <f>IFERROR('Tabela '!$J183/'Tabela '!$K183-1,"")</f>
        <v>0.19053838339863582</v>
      </c>
      <c r="BM183" s="30">
        <f t="shared" si="88"/>
        <v>0.29995646495428818</v>
      </c>
      <c r="BN183" s="33">
        <f>IFERROR('Tabela '!$J183/'Tabela '!$I183,"")</f>
        <v>25.349075055385441</v>
      </c>
      <c r="BO183" s="31">
        <f t="shared" si="89"/>
        <v>7.430647291941872E-2</v>
      </c>
      <c r="BP183" s="31">
        <f t="shared" si="90"/>
        <v>0.19567371202113606</v>
      </c>
      <c r="BQ183" s="31">
        <f t="shared" si="91"/>
        <v>3.1704095112285335E-2</v>
      </c>
      <c r="BR183" s="30">
        <v>0.42249999999999999</v>
      </c>
      <c r="BS183" s="31">
        <f t="shared" si="92"/>
        <v>1.4365918097754293E-2</v>
      </c>
      <c r="BT183" s="31">
        <f t="shared" si="93"/>
        <v>1.155878467635403E-3</v>
      </c>
      <c r="BU183" s="31">
        <f t="shared" si="94"/>
        <v>5.8503969912244045E-3</v>
      </c>
      <c r="BV183" s="31">
        <f t="shared" si="95"/>
        <v>6.6861679899707484E-3</v>
      </c>
      <c r="BW183" s="31">
        <f t="shared" si="96"/>
        <v>0.13307212305906255</v>
      </c>
      <c r="BX183" s="31">
        <f t="shared" si="97"/>
        <v>5.6160208968219417E-2</v>
      </c>
      <c r="BY183" s="31">
        <f t="shared" si="98"/>
        <v>6.4722101291539685E-2</v>
      </c>
      <c r="BZ183" s="31">
        <f t="shared" si="99"/>
        <v>0.1208823102597591</v>
      </c>
      <c r="CA183" s="31">
        <f>IFERROR('Tabela '!$V183/'Tabela '!$K183,"")</f>
        <v>0.25438978377593963</v>
      </c>
      <c r="CB183" s="31">
        <f t="shared" si="100"/>
        <v>0.51313307212305903</v>
      </c>
      <c r="CC183" s="34">
        <f>IFERROR('Tabela '!$AJ183/'Tabela '!$K183,"")</f>
        <v>0.60455666811783482</v>
      </c>
      <c r="CD183" s="35">
        <f>IFERROR('Tabela '!$AJ183/'Tabela '!$AK183,"")</f>
        <v>0.8003842459173871</v>
      </c>
      <c r="CE183" s="34">
        <f t="shared" si="101"/>
        <v>-0.24939990398463754</v>
      </c>
      <c r="CF183" s="31">
        <f t="shared" si="102"/>
        <v>0.75533304309969529</v>
      </c>
      <c r="CG183" s="31">
        <f t="shared" si="103"/>
        <v>0.24878108239882984</v>
      </c>
      <c r="CH183" s="31">
        <f t="shared" si="104"/>
        <v>-0.60787704130643605</v>
      </c>
      <c r="CI183" s="31">
        <f t="shared" si="105"/>
        <v>-0.5065519607008655</v>
      </c>
      <c r="CJ183" s="30">
        <f t="shared" si="106"/>
        <v>0.33256484149855908</v>
      </c>
      <c r="CK183" s="30">
        <f t="shared" si="107"/>
        <v>0.4424301812836845</v>
      </c>
      <c r="CL183" s="30">
        <f t="shared" si="108"/>
        <v>0.10986533978512542</v>
      </c>
      <c r="CM183" s="30">
        <f t="shared" si="109"/>
        <v>-0.47833622183708835</v>
      </c>
      <c r="CN183" s="30">
        <f>IFERROR('Tabela '!$AO183/'Tabela '!$AK183,"")</f>
        <v>4.2843419788664745E-2</v>
      </c>
      <c r="CO183" s="30">
        <f>IFERROR('Tabela '!$AP183/'Tabela '!$AL183,"")</f>
        <v>3.6256736893679566E-2</v>
      </c>
      <c r="CP183" s="30">
        <f>IFERROR('Tabela '!$CO183-'Tabela '!$CN183,"")</f>
        <v>-6.5866828949851797E-3</v>
      </c>
      <c r="CQ183" s="30">
        <f t="shared" si="110"/>
        <v>-0.47833622183708835</v>
      </c>
      <c r="CR183" s="30">
        <f>IFERROR('Tabela '!$AQ183/'Tabela '!$AK183,"")</f>
        <v>0.28972142170989434</v>
      </c>
      <c r="CS183" s="30">
        <f>IFERROR('Tabela '!$AR183/'Tabela '!$AL183,"")</f>
        <v>0.40617344439000491</v>
      </c>
      <c r="CT183" s="30">
        <f>IFERROR('Tabela '!$CS183-'Tabela '!$CR183,"")</f>
        <v>0.11645202268011057</v>
      </c>
      <c r="CU183" s="30">
        <f t="shared" si="111"/>
        <v>-0.45026525198938994</v>
      </c>
      <c r="CV183" s="35">
        <f>IFERROR('Tabela '!$AS183/'Tabela '!$K183,"")</f>
        <v>42.334929618342763</v>
      </c>
      <c r="CW183" s="35">
        <f>IFERROR('Tabela '!$AV183/'Tabela '!$J183,"")</f>
        <v>40.157727937591417</v>
      </c>
      <c r="CX183" s="30">
        <f>IFERROR('Tabela '!$AV183/'Tabela '!$AS183-1,"")</f>
        <v>0.12931134953552936</v>
      </c>
      <c r="CY183" s="34">
        <f>IFERROR('Tabela '!$CW183/'Tabela '!$CV183-1,"")</f>
        <v>-5.1428021739476693E-2</v>
      </c>
      <c r="CZ183" s="30">
        <f>IFERROR('Tabela '!$AU183/'Tabela '!$AT183,"")</f>
        <v>0.68203930179999683</v>
      </c>
      <c r="DA183" s="30">
        <f t="shared" si="112"/>
        <v>0.53889269581068588</v>
      </c>
      <c r="DB183" s="30">
        <f t="shared" si="113"/>
        <v>-0.14314660598931095</v>
      </c>
      <c r="DC183" s="36">
        <f t="shared" si="114"/>
        <v>87.106960081883315</v>
      </c>
      <c r="DD183" s="36">
        <f t="shared" si="115"/>
        <v>165.81678607983622</v>
      </c>
      <c r="DE183" s="30">
        <f t="shared" si="116"/>
        <v>0.90359973444100405</v>
      </c>
      <c r="DH183" s="23"/>
      <c r="DQ183" s="23"/>
      <c r="DR183" s="23"/>
      <c r="DU183" s="23"/>
      <c r="DV183" s="23"/>
      <c r="DX183" s="23"/>
      <c r="EA183" s="23"/>
      <c r="EB183" s="23"/>
    </row>
    <row r="184" spans="1:132" ht="13.8" x14ac:dyDescent="0.25">
      <c r="A184" s="11" t="s">
        <v>133</v>
      </c>
      <c r="B184" s="11">
        <v>43</v>
      </c>
      <c r="C184" s="11">
        <v>4309100</v>
      </c>
      <c r="D184" s="11">
        <v>430910</v>
      </c>
      <c r="E184" s="54" t="s">
        <v>746</v>
      </c>
      <c r="F184" s="54" t="s">
        <v>788</v>
      </c>
      <c r="G184" s="54" t="s">
        <v>787</v>
      </c>
      <c r="H184" s="12" t="s">
        <v>306</v>
      </c>
      <c r="I184" s="13">
        <v>237.827</v>
      </c>
      <c r="J184" s="14">
        <v>36555</v>
      </c>
      <c r="K184" s="13">
        <v>32273</v>
      </c>
      <c r="L184" s="13">
        <v>7512</v>
      </c>
      <c r="M184" s="13">
        <v>116</v>
      </c>
      <c r="N184" s="13">
        <v>16265</v>
      </c>
      <c r="O184" s="13">
        <v>18844</v>
      </c>
      <c r="P184" s="13">
        <v>22841</v>
      </c>
      <c r="Q184" s="15">
        <v>9269</v>
      </c>
      <c r="R184" s="15">
        <v>1270</v>
      </c>
      <c r="S184" s="15">
        <v>38909742</v>
      </c>
      <c r="T184" s="13">
        <v>28160</v>
      </c>
      <c r="U184" s="16">
        <v>29013</v>
      </c>
      <c r="V184" s="15">
        <v>9086</v>
      </c>
      <c r="W184" s="15">
        <v>6562</v>
      </c>
      <c r="X184" s="15">
        <v>678</v>
      </c>
      <c r="Y184" s="15">
        <v>2641</v>
      </c>
      <c r="Z184" s="15">
        <v>3319</v>
      </c>
      <c r="AA184" s="13">
        <v>15673</v>
      </c>
      <c r="AB184" s="15">
        <v>85</v>
      </c>
      <c r="AC184" s="15">
        <v>46</v>
      </c>
      <c r="AD184" s="15">
        <v>11142</v>
      </c>
      <c r="AE184" s="15">
        <v>20</v>
      </c>
      <c r="AF184" s="15">
        <v>185</v>
      </c>
      <c r="AG184" s="17">
        <v>0.9735795454545455</v>
      </c>
      <c r="AH184" s="15">
        <v>6290</v>
      </c>
      <c r="AI184" s="15">
        <v>2209</v>
      </c>
      <c r="AJ184" s="13">
        <v>21862</v>
      </c>
      <c r="AK184" s="13">
        <v>14298</v>
      </c>
      <c r="AL184" s="13">
        <v>19770</v>
      </c>
      <c r="AM184" s="13">
        <v>5256</v>
      </c>
      <c r="AN184" s="13">
        <v>3450</v>
      </c>
      <c r="AO184" s="13">
        <v>684</v>
      </c>
      <c r="AP184" s="13">
        <v>813</v>
      </c>
      <c r="AQ184" s="13">
        <v>4572</v>
      </c>
      <c r="AR184" s="13">
        <v>2637</v>
      </c>
      <c r="AS184" s="13">
        <v>904020</v>
      </c>
      <c r="AT184" s="13">
        <v>786571</v>
      </c>
      <c r="AU184" s="13">
        <v>209967</v>
      </c>
      <c r="AV184" s="13">
        <v>1969580</v>
      </c>
      <c r="AW184" s="13">
        <v>1753595</v>
      </c>
      <c r="AX184" s="13">
        <v>253528</v>
      </c>
      <c r="AY184" s="18">
        <f>'Tabela '!$L184/'Tabela '!$J184</f>
        <v>0.20549856380796061</v>
      </c>
      <c r="AZ184" s="18">
        <f>'Tabela '!$M184/'Tabela '!$J184</f>
        <v>3.1733005060867185E-3</v>
      </c>
      <c r="BA184" s="18">
        <f t="shared" si="78"/>
        <v>1.54419595314164E-2</v>
      </c>
      <c r="BB184" s="18">
        <f t="shared" si="79"/>
        <v>0.71209666827196705</v>
      </c>
      <c r="BC184" s="18">
        <f t="shared" si="80"/>
        <v>0.82500766166104811</v>
      </c>
      <c r="BD184" s="18">
        <f>'Tabela '!$BC184-'Tabela '!$BB184</f>
        <v>0.11291099338908106</v>
      </c>
      <c r="BE184" s="18">
        <f t="shared" si="81"/>
        <v>0.44494597182328</v>
      </c>
      <c r="BF184" s="18">
        <f t="shared" si="82"/>
        <v>0.51549719600601829</v>
      </c>
      <c r="BG184" s="18">
        <f t="shared" si="83"/>
        <v>0.25356312405963616</v>
      </c>
      <c r="BH184" s="16">
        <f t="shared" si="84"/>
        <v>4197.8360125148347</v>
      </c>
      <c r="BI184" s="37">
        <f t="shared" si="85"/>
        <v>1064.4164136233073</v>
      </c>
      <c r="BJ184" s="17">
        <f t="shared" si="86"/>
        <v>1.9755349871546219E-2</v>
      </c>
      <c r="BK184" s="17">
        <f t="shared" si="87"/>
        <v>0.13701585931599958</v>
      </c>
      <c r="BL184" s="18">
        <f>IFERROR('Tabela '!$J184/'Tabela '!$K184-1,"")</f>
        <v>0.13268056889660085</v>
      </c>
      <c r="BM184" s="17">
        <f t="shared" si="88"/>
        <v>0.8989867691258947</v>
      </c>
      <c r="BN184" s="19">
        <f>IFERROR('Tabela '!$J184/'Tabela '!$I184,"")</f>
        <v>153.7041631101599</v>
      </c>
      <c r="BO184" s="18">
        <f t="shared" si="89"/>
        <v>2.6420454545454497E-2</v>
      </c>
      <c r="BP184" s="18">
        <f t="shared" si="90"/>
        <v>0.22336647727272727</v>
      </c>
      <c r="BQ184" s="18">
        <f t="shared" si="91"/>
        <v>7.8444602272727273E-2</v>
      </c>
      <c r="BR184" s="17">
        <v>0.48880000000000001</v>
      </c>
      <c r="BS184" s="18">
        <f t="shared" si="92"/>
        <v>3.018465909090909E-3</v>
      </c>
      <c r="BT184" s="18">
        <f t="shared" si="93"/>
        <v>1.6335227272727272E-3</v>
      </c>
      <c r="BU184" s="18">
        <f t="shared" si="94"/>
        <v>1.795009872554299E-3</v>
      </c>
      <c r="BV184" s="18">
        <f t="shared" si="95"/>
        <v>1.6603841321127265E-2</v>
      </c>
      <c r="BW184" s="18">
        <f t="shared" si="96"/>
        <v>0.20332785920118984</v>
      </c>
      <c r="BX184" s="18">
        <f t="shared" si="97"/>
        <v>2.1008273169522512E-2</v>
      </c>
      <c r="BY184" s="18">
        <f t="shared" si="98"/>
        <v>8.1833111269482228E-2</v>
      </c>
      <c r="BZ184" s="18">
        <f t="shared" si="99"/>
        <v>0.10284138443900474</v>
      </c>
      <c r="CA184" s="18">
        <f>IFERROR('Tabela '!$V184/'Tabela '!$K184,"")</f>
        <v>0.28153564899451555</v>
      </c>
      <c r="CB184" s="18">
        <f t="shared" si="100"/>
        <v>0.48563814953676449</v>
      </c>
      <c r="CC184" s="20">
        <f>IFERROR('Tabela '!$AJ184/'Tabela '!$K184,"")</f>
        <v>0.67740835992935267</v>
      </c>
      <c r="CD184" s="21">
        <f>IFERROR('Tabela '!$AJ184/'Tabela '!$AK184,"")</f>
        <v>1.5290250384669184</v>
      </c>
      <c r="CE184" s="20">
        <f t="shared" si="101"/>
        <v>0.34598847314975756</v>
      </c>
      <c r="CF184" s="18">
        <f t="shared" si="102"/>
        <v>0.44303287577851452</v>
      </c>
      <c r="CG184" s="18">
        <f t="shared" si="103"/>
        <v>0.54082888797702089</v>
      </c>
      <c r="CH184" s="18">
        <f t="shared" si="104"/>
        <v>0.38271086865295856</v>
      </c>
      <c r="CI184" s="18">
        <f t="shared" si="105"/>
        <v>9.7796012198506366E-2</v>
      </c>
      <c r="CJ184" s="17">
        <f t="shared" si="106"/>
        <v>0.36760386067981532</v>
      </c>
      <c r="CK184" s="17">
        <f t="shared" si="107"/>
        <v>0.17450682852807284</v>
      </c>
      <c r="CL184" s="17">
        <f t="shared" si="108"/>
        <v>-0.19309703215174248</v>
      </c>
      <c r="CM184" s="17">
        <f t="shared" si="109"/>
        <v>-0.34360730593607303</v>
      </c>
      <c r="CN184" s="17">
        <f>IFERROR('Tabela '!$AO184/'Tabela '!$AK184,"")</f>
        <v>4.7838858581619806E-2</v>
      </c>
      <c r="CO184" s="17">
        <f>IFERROR('Tabela '!$AP184/'Tabela '!$AL184,"")</f>
        <v>4.1122913505311075E-2</v>
      </c>
      <c r="CP184" s="17">
        <f>IFERROR('Tabela '!$CO184-'Tabela '!$CN184,"")</f>
        <v>-6.7159450763087311E-3</v>
      </c>
      <c r="CQ184" s="17">
        <f t="shared" si="110"/>
        <v>-0.34360730593607303</v>
      </c>
      <c r="CR184" s="17">
        <f>IFERROR('Tabela '!$AQ184/'Tabela '!$AK184,"")</f>
        <v>0.31976500209819553</v>
      </c>
      <c r="CS184" s="17">
        <f>IFERROR('Tabela '!$AR184/'Tabela '!$AL184,"")</f>
        <v>0.13338391502276176</v>
      </c>
      <c r="CT184" s="17">
        <f>IFERROR('Tabela '!$CS184-'Tabela '!$CR184,"")</f>
        <v>-0.18638108707543377</v>
      </c>
      <c r="CU184" s="17">
        <f t="shared" si="111"/>
        <v>-0.42322834645669294</v>
      </c>
      <c r="CV184" s="21">
        <f>IFERROR('Tabela '!$AS184/'Tabela '!$K184,"")</f>
        <v>28.011650605769528</v>
      </c>
      <c r="CW184" s="21">
        <f>IFERROR('Tabela '!$AV184/'Tabela '!$J184,"")</f>
        <v>53.879906989467926</v>
      </c>
      <c r="CX184" s="17">
        <f>IFERROR('Tabela '!$AV184/'Tabela '!$AS184-1,"")</f>
        <v>1.1786907369305988</v>
      </c>
      <c r="CY184" s="20">
        <f>IFERROR('Tabela '!$CW184/'Tabela '!$CV184-1,"")</f>
        <v>0.92348204494491104</v>
      </c>
      <c r="CZ184" s="17">
        <f>IFERROR('Tabela '!$AU184/'Tabela '!$AT184,"")</f>
        <v>0.26693966596785285</v>
      </c>
      <c r="DA184" s="17">
        <f t="shared" si="112"/>
        <v>0.14457614215369</v>
      </c>
      <c r="DB184" s="17">
        <f t="shared" si="113"/>
        <v>-0.12236352381416285</v>
      </c>
      <c r="DC184" s="22">
        <f t="shared" si="114"/>
        <v>35.347979797979797</v>
      </c>
      <c r="DD184" s="22">
        <f t="shared" si="115"/>
        <v>59.471733520994604</v>
      </c>
      <c r="DE184" s="17">
        <f t="shared" si="116"/>
        <v>0.68246484978452782</v>
      </c>
      <c r="DH184" s="23"/>
      <c r="DQ184" s="23"/>
      <c r="DR184" s="23"/>
      <c r="DU184" s="23"/>
      <c r="DV184" s="23"/>
      <c r="DX184" s="23"/>
      <c r="EA184" s="23"/>
      <c r="EB184" s="23"/>
    </row>
    <row r="185" spans="1:132" ht="13.8" x14ac:dyDescent="0.25">
      <c r="A185" s="24" t="s">
        <v>133</v>
      </c>
      <c r="B185" s="24">
        <v>43</v>
      </c>
      <c r="C185" s="24">
        <v>4309126</v>
      </c>
      <c r="D185" s="24">
        <v>430912</v>
      </c>
      <c r="E185" s="55" t="s">
        <v>728</v>
      </c>
      <c r="F185" s="55" t="s">
        <v>742</v>
      </c>
      <c r="G185" s="55" t="s">
        <v>743</v>
      </c>
      <c r="H185" s="25" t="s">
        <v>307</v>
      </c>
      <c r="I185" s="26">
        <v>131.39599999999999</v>
      </c>
      <c r="J185" s="27">
        <v>2058</v>
      </c>
      <c r="K185" s="26">
        <v>2269</v>
      </c>
      <c r="L185" s="26">
        <v>160</v>
      </c>
      <c r="M185" s="26">
        <v>3</v>
      </c>
      <c r="N185" s="26">
        <v>436</v>
      </c>
      <c r="O185" s="26">
        <v>609</v>
      </c>
      <c r="P185" s="26">
        <v>1563</v>
      </c>
      <c r="Q185" s="28">
        <v>712</v>
      </c>
      <c r="R185" s="28">
        <v>73</v>
      </c>
      <c r="S185" s="28">
        <v>2850448</v>
      </c>
      <c r="T185" s="26">
        <v>1952</v>
      </c>
      <c r="U185" s="29">
        <v>526</v>
      </c>
      <c r="V185" s="28">
        <v>505</v>
      </c>
      <c r="W185" s="28">
        <v>345</v>
      </c>
      <c r="X185" s="28">
        <v>162</v>
      </c>
      <c r="Y185" s="28">
        <v>272</v>
      </c>
      <c r="Z185" s="28">
        <v>434</v>
      </c>
      <c r="AA185" s="26">
        <v>1151</v>
      </c>
      <c r="AB185" s="28">
        <v>98</v>
      </c>
      <c r="AC185" s="28" t="e">
        <v>#NULL!</v>
      </c>
      <c r="AD185" s="28">
        <v>723</v>
      </c>
      <c r="AE185" s="28">
        <v>34</v>
      </c>
      <c r="AF185" s="28">
        <v>0</v>
      </c>
      <c r="AG185" s="30">
        <v>0.88524590163934425</v>
      </c>
      <c r="AH185" s="28">
        <v>375</v>
      </c>
      <c r="AI185" s="28">
        <v>84</v>
      </c>
      <c r="AJ185" s="26">
        <v>1329</v>
      </c>
      <c r="AK185" s="26">
        <v>176</v>
      </c>
      <c r="AL185" s="26">
        <v>213</v>
      </c>
      <c r="AM185" s="26">
        <v>5</v>
      </c>
      <c r="AN185" s="26">
        <v>14</v>
      </c>
      <c r="AO185" s="26">
        <v>0</v>
      </c>
      <c r="AP185" s="26">
        <v>3</v>
      </c>
      <c r="AQ185" s="26">
        <v>5</v>
      </c>
      <c r="AR185" s="26">
        <v>11</v>
      </c>
      <c r="AS185" s="26">
        <v>23739</v>
      </c>
      <c r="AT185" s="26">
        <v>23261</v>
      </c>
      <c r="AU185" s="26">
        <v>765</v>
      </c>
      <c r="AV185" s="26">
        <v>53391</v>
      </c>
      <c r="AW185" s="26">
        <v>52189</v>
      </c>
      <c r="AX185" s="26">
        <v>2195</v>
      </c>
      <c r="AY185" s="31">
        <f>'Tabela '!$L185/'Tabela '!$J185</f>
        <v>7.7745383867832848E-2</v>
      </c>
      <c r="AZ185" s="31">
        <f>'Tabela '!$M185/'Tabela '!$J185</f>
        <v>1.4577259475218659E-3</v>
      </c>
      <c r="BA185" s="31">
        <f t="shared" si="78"/>
        <v>1.8749999999999999E-2</v>
      </c>
      <c r="BB185" s="31">
        <f t="shared" si="79"/>
        <v>0.27895073576455537</v>
      </c>
      <c r="BC185" s="31">
        <f t="shared" si="80"/>
        <v>0.38963531669865642</v>
      </c>
      <c r="BD185" s="31">
        <f>'Tabela '!$BC185-'Tabela '!$BB185</f>
        <v>0.11068458093410105</v>
      </c>
      <c r="BE185" s="31">
        <f t="shared" si="81"/>
        <v>0.2118561710398445</v>
      </c>
      <c r="BF185" s="31">
        <f t="shared" si="82"/>
        <v>0.29591836734693877</v>
      </c>
      <c r="BG185" s="31">
        <f t="shared" si="83"/>
        <v>0.34596695821185619</v>
      </c>
      <c r="BH185" s="29">
        <f t="shared" si="84"/>
        <v>4003.4382022471909</v>
      </c>
      <c r="BI185" s="32">
        <f t="shared" si="85"/>
        <v>1385.0573372206024</v>
      </c>
      <c r="BJ185" s="30">
        <f t="shared" si="86"/>
        <v>5.3388174036822687E-2</v>
      </c>
      <c r="BK185" s="30">
        <f t="shared" si="87"/>
        <v>0.10252808988764045</v>
      </c>
      <c r="BL185" s="31">
        <f>IFERROR('Tabela '!$J185/'Tabela '!$K185-1,"")</f>
        <v>-9.2992507712648775E-2</v>
      </c>
      <c r="BM185" s="30">
        <f t="shared" si="88"/>
        <v>0.23182018510356986</v>
      </c>
      <c r="BN185" s="33">
        <f>IFERROR('Tabela '!$J185/'Tabela '!$I185,"")</f>
        <v>15.662577247404792</v>
      </c>
      <c r="BO185" s="31">
        <f t="shared" si="89"/>
        <v>0.11475409836065575</v>
      </c>
      <c r="BP185" s="31">
        <f t="shared" si="90"/>
        <v>0.19211065573770492</v>
      </c>
      <c r="BQ185" s="31">
        <f t="shared" si="91"/>
        <v>4.3032786885245901E-2</v>
      </c>
      <c r="BR185" s="30">
        <v>0.51039999999999996</v>
      </c>
      <c r="BS185" s="31">
        <f t="shared" si="92"/>
        <v>5.0204918032786885E-2</v>
      </c>
      <c r="BT185" s="31" t="str">
        <f t="shared" si="93"/>
        <v/>
      </c>
      <c r="BU185" s="31">
        <f t="shared" si="94"/>
        <v>4.7026279391424619E-2</v>
      </c>
      <c r="BV185" s="31">
        <f t="shared" si="95"/>
        <v>0</v>
      </c>
      <c r="BW185" s="31">
        <f t="shared" si="96"/>
        <v>0.15204936095196123</v>
      </c>
      <c r="BX185" s="31">
        <f t="shared" si="97"/>
        <v>7.1397091229616572E-2</v>
      </c>
      <c r="BY185" s="31">
        <f t="shared" si="98"/>
        <v>0.11987659762009696</v>
      </c>
      <c r="BZ185" s="31">
        <f t="shared" si="99"/>
        <v>0.19127368884971352</v>
      </c>
      <c r="CA185" s="31">
        <f>IFERROR('Tabela '!$V185/'Tabela '!$K185,"")</f>
        <v>0.22256500661084178</v>
      </c>
      <c r="CB185" s="31">
        <f t="shared" si="100"/>
        <v>0.50727192595857207</v>
      </c>
      <c r="CC185" s="34">
        <f>IFERROR('Tabela '!$AJ185/'Tabela '!$K185,"")</f>
        <v>0.58572058175407671</v>
      </c>
      <c r="CD185" s="35">
        <f>IFERROR('Tabela '!$AJ185/'Tabela '!$AK185,"")</f>
        <v>7.5511363636363633</v>
      </c>
      <c r="CE185" s="34">
        <f t="shared" si="101"/>
        <v>0.86756960120391269</v>
      </c>
      <c r="CF185" s="31">
        <f t="shared" si="102"/>
        <v>7.7567210224768618E-2</v>
      </c>
      <c r="CG185" s="31">
        <f t="shared" si="103"/>
        <v>0.10349854227405247</v>
      </c>
      <c r="CH185" s="31">
        <f t="shared" si="104"/>
        <v>0.21022727272727271</v>
      </c>
      <c r="CI185" s="31">
        <f t="shared" si="105"/>
        <v>2.5931332049283856E-2</v>
      </c>
      <c r="CJ185" s="30">
        <f t="shared" si="106"/>
        <v>2.8409090909090908E-2</v>
      </c>
      <c r="CK185" s="30">
        <f t="shared" si="107"/>
        <v>6.5727699530516437E-2</v>
      </c>
      <c r="CL185" s="30">
        <f t="shared" si="108"/>
        <v>3.7318608621425525E-2</v>
      </c>
      <c r="CM185" s="30">
        <f t="shared" si="109"/>
        <v>1.7999999999999998</v>
      </c>
      <c r="CN185" s="30">
        <f>IFERROR('Tabela '!$AO185/'Tabela '!$AK185,"")</f>
        <v>0</v>
      </c>
      <c r="CO185" s="30">
        <f>IFERROR('Tabela '!$AP185/'Tabela '!$AL185,"")</f>
        <v>1.4084507042253521E-2</v>
      </c>
      <c r="CP185" s="30">
        <f>IFERROR('Tabela '!$CO185-'Tabela '!$CN185,"")</f>
        <v>1.4084507042253521E-2</v>
      </c>
      <c r="CQ185" s="30">
        <f t="shared" si="110"/>
        <v>1.7999999999999998</v>
      </c>
      <c r="CR185" s="30">
        <f>IFERROR('Tabela '!$AQ185/'Tabela '!$AK185,"")</f>
        <v>2.8409090909090908E-2</v>
      </c>
      <c r="CS185" s="30">
        <f>IFERROR('Tabela '!$AR185/'Tabela '!$AL185,"")</f>
        <v>5.1643192488262914E-2</v>
      </c>
      <c r="CT185" s="30">
        <f>IFERROR('Tabela '!$CS185-'Tabela '!$CR185,"")</f>
        <v>2.3234101579172006E-2</v>
      </c>
      <c r="CU185" s="30">
        <f t="shared" si="111"/>
        <v>1.2000000000000002</v>
      </c>
      <c r="CV185" s="35">
        <f>IFERROR('Tabela '!$AS185/'Tabela '!$K185,"")</f>
        <v>10.462318201851035</v>
      </c>
      <c r="CW185" s="35">
        <f>IFERROR('Tabela '!$AV185/'Tabela '!$J185,"")</f>
        <v>25.943148688046648</v>
      </c>
      <c r="CX185" s="30">
        <f>IFERROR('Tabela '!$AV185/'Tabela '!$AS185-1,"")</f>
        <v>1.2490837861746491</v>
      </c>
      <c r="CY185" s="34">
        <f>IFERROR('Tabela '!$CW185/'Tabela '!$CV185-1,"")</f>
        <v>1.4796749809670939</v>
      </c>
      <c r="CZ185" s="30">
        <f>IFERROR('Tabela '!$AU185/'Tabela '!$AT185,"")</f>
        <v>3.2887666050470742E-2</v>
      </c>
      <c r="DA185" s="30">
        <f t="shared" si="112"/>
        <v>4.2058671367529554E-2</v>
      </c>
      <c r="DB185" s="30">
        <f t="shared" si="113"/>
        <v>9.1710053170588127E-3</v>
      </c>
      <c r="DC185" s="36">
        <f t="shared" si="114"/>
        <v>153</v>
      </c>
      <c r="DD185" s="36">
        <f t="shared" si="115"/>
        <v>129.11764705882354</v>
      </c>
      <c r="DE185" s="30">
        <f t="shared" si="116"/>
        <v>-0.15609381007304879</v>
      </c>
      <c r="DH185" s="23"/>
      <c r="DQ185" s="23"/>
      <c r="DR185" s="23"/>
      <c r="DU185" s="23"/>
      <c r="DV185" s="23"/>
      <c r="DX185" s="23"/>
      <c r="EA185" s="23"/>
      <c r="EB185" s="23"/>
    </row>
    <row r="186" spans="1:132" ht="13.8" x14ac:dyDescent="0.25">
      <c r="A186" s="11" t="s">
        <v>133</v>
      </c>
      <c r="B186" s="11">
        <v>43</v>
      </c>
      <c r="C186" s="11">
        <v>4309159</v>
      </c>
      <c r="D186" s="11">
        <v>430915</v>
      </c>
      <c r="E186" s="54" t="s">
        <v>764</v>
      </c>
      <c r="F186" s="54" t="s">
        <v>770</v>
      </c>
      <c r="G186" s="54" t="s">
        <v>745</v>
      </c>
      <c r="H186" s="12" t="s">
        <v>308</v>
      </c>
      <c r="I186" s="13">
        <v>217.52500000000001</v>
      </c>
      <c r="J186" s="14">
        <v>4352</v>
      </c>
      <c r="K186" s="13">
        <v>3970</v>
      </c>
      <c r="L186" s="13">
        <v>217</v>
      </c>
      <c r="M186" s="13">
        <v>2</v>
      </c>
      <c r="N186" s="13">
        <v>785</v>
      </c>
      <c r="O186" s="13">
        <v>965</v>
      </c>
      <c r="P186" s="13">
        <v>2236</v>
      </c>
      <c r="Q186" s="15">
        <v>1225</v>
      </c>
      <c r="R186" s="15">
        <v>106</v>
      </c>
      <c r="S186" s="15">
        <v>5074645</v>
      </c>
      <c r="T186" s="13">
        <v>3285</v>
      </c>
      <c r="U186" s="16">
        <v>529</v>
      </c>
      <c r="V186" s="15">
        <v>1051</v>
      </c>
      <c r="W186" s="15">
        <v>228</v>
      </c>
      <c r="X186" s="15">
        <v>84</v>
      </c>
      <c r="Y186" s="15">
        <v>964</v>
      </c>
      <c r="Z186" s="15">
        <v>1048</v>
      </c>
      <c r="AA186" s="13">
        <v>2044</v>
      </c>
      <c r="AB186" s="15">
        <v>80</v>
      </c>
      <c r="AC186" s="15">
        <v>2</v>
      </c>
      <c r="AD186" s="15">
        <v>1217</v>
      </c>
      <c r="AE186" s="15">
        <v>48</v>
      </c>
      <c r="AF186" s="15">
        <v>3</v>
      </c>
      <c r="AG186" s="17">
        <v>0.9117199391171994</v>
      </c>
      <c r="AH186" s="15">
        <v>492</v>
      </c>
      <c r="AI186" s="15">
        <v>74</v>
      </c>
      <c r="AJ186" s="13">
        <v>1807</v>
      </c>
      <c r="AK186" s="13">
        <v>239</v>
      </c>
      <c r="AL186" s="13">
        <v>278</v>
      </c>
      <c r="AM186" s="13">
        <v>19</v>
      </c>
      <c r="AN186" s="13">
        <v>24</v>
      </c>
      <c r="AO186" s="13">
        <v>1</v>
      </c>
      <c r="AP186" s="13">
        <v>0</v>
      </c>
      <c r="AQ186" s="13">
        <v>18</v>
      </c>
      <c r="AR186" s="13">
        <v>24</v>
      </c>
      <c r="AS186" s="13">
        <v>39746</v>
      </c>
      <c r="AT186" s="13">
        <v>37753</v>
      </c>
      <c r="AU186" s="13">
        <v>1476</v>
      </c>
      <c r="AV186" s="13">
        <v>83011</v>
      </c>
      <c r="AW186" s="13">
        <v>81611</v>
      </c>
      <c r="AX186" s="13">
        <v>2761</v>
      </c>
      <c r="AY186" s="18">
        <f>'Tabela '!$L186/'Tabela '!$J186</f>
        <v>4.986213235294118E-2</v>
      </c>
      <c r="AZ186" s="18">
        <f>'Tabela '!$M186/'Tabela '!$J186</f>
        <v>4.5955882352941176E-4</v>
      </c>
      <c r="BA186" s="18">
        <f t="shared" si="78"/>
        <v>9.2165898617511521E-3</v>
      </c>
      <c r="BB186" s="18">
        <f t="shared" si="79"/>
        <v>0.35107334525939177</v>
      </c>
      <c r="BC186" s="18">
        <f t="shared" si="80"/>
        <v>0.43157423971377462</v>
      </c>
      <c r="BD186" s="18">
        <f>'Tabela '!$BC186-'Tabela '!$BB186</f>
        <v>8.0500894454382854E-2</v>
      </c>
      <c r="BE186" s="18">
        <f t="shared" si="81"/>
        <v>0.18037683823529413</v>
      </c>
      <c r="BF186" s="18">
        <f t="shared" si="82"/>
        <v>0.22173713235294118</v>
      </c>
      <c r="BG186" s="18">
        <f t="shared" si="83"/>
        <v>0.28147977941176472</v>
      </c>
      <c r="BH186" s="16">
        <f t="shared" si="84"/>
        <v>4142.5673469387757</v>
      </c>
      <c r="BI186" s="37">
        <f t="shared" si="85"/>
        <v>1166.0489430147059</v>
      </c>
      <c r="BJ186" s="17">
        <f t="shared" si="86"/>
        <v>6.1132199347074485E-2</v>
      </c>
      <c r="BK186" s="17">
        <f t="shared" si="87"/>
        <v>8.6530612244897956E-2</v>
      </c>
      <c r="BL186" s="18">
        <f>IFERROR('Tabela '!$J186/'Tabela '!$K186-1,"")</f>
        <v>9.6221662468513935E-2</v>
      </c>
      <c r="BM186" s="17">
        <f t="shared" si="88"/>
        <v>0.13324937027707809</v>
      </c>
      <c r="BN186" s="19">
        <f>IFERROR('Tabela '!$J186/'Tabela '!$I186,"")</f>
        <v>20.006895759108147</v>
      </c>
      <c r="BO186" s="18">
        <f t="shared" si="89"/>
        <v>8.8280060882800604E-2</v>
      </c>
      <c r="BP186" s="18">
        <f t="shared" si="90"/>
        <v>0.14977168949771688</v>
      </c>
      <c r="BQ186" s="18">
        <f t="shared" si="91"/>
        <v>2.2526636225266364E-2</v>
      </c>
      <c r="BR186" s="17">
        <v>0.5575</v>
      </c>
      <c r="BS186" s="18">
        <f t="shared" si="92"/>
        <v>2.4353120243531201E-2</v>
      </c>
      <c r="BT186" s="18">
        <f t="shared" si="93"/>
        <v>6.0882800608828011E-4</v>
      </c>
      <c r="BU186" s="18">
        <f t="shared" si="94"/>
        <v>3.944124897288414E-2</v>
      </c>
      <c r="BV186" s="18">
        <f t="shared" si="95"/>
        <v>2.4650780608052587E-3</v>
      </c>
      <c r="BW186" s="18">
        <f t="shared" si="96"/>
        <v>5.7430730478589417E-2</v>
      </c>
      <c r="BX186" s="18">
        <f t="shared" si="97"/>
        <v>2.1158690176322419E-2</v>
      </c>
      <c r="BY186" s="18">
        <f t="shared" si="98"/>
        <v>0.24282115869017631</v>
      </c>
      <c r="BZ186" s="18">
        <f t="shared" si="99"/>
        <v>0.26397984886649872</v>
      </c>
      <c r="CA186" s="18">
        <f>IFERROR('Tabela '!$V186/'Tabela '!$K186,"")</f>
        <v>0.26473551637279596</v>
      </c>
      <c r="CB186" s="18">
        <f t="shared" si="100"/>
        <v>0.51486146095717888</v>
      </c>
      <c r="CC186" s="20">
        <f>IFERROR('Tabela '!$AJ186/'Tabela '!$K186,"")</f>
        <v>0.45516372795969773</v>
      </c>
      <c r="CD186" s="21">
        <f>IFERROR('Tabela '!$AJ186/'Tabela '!$AK186,"")</f>
        <v>7.5606694560669458</v>
      </c>
      <c r="CE186" s="20">
        <f t="shared" si="101"/>
        <v>0.86773657996679576</v>
      </c>
      <c r="CF186" s="18">
        <f t="shared" si="102"/>
        <v>6.0201511335012593E-2</v>
      </c>
      <c r="CG186" s="18">
        <f t="shared" si="103"/>
        <v>6.387867647058823E-2</v>
      </c>
      <c r="CH186" s="18">
        <f t="shared" si="104"/>
        <v>0.16317991631799167</v>
      </c>
      <c r="CI186" s="18">
        <f t="shared" si="105"/>
        <v>3.6771651355756371E-3</v>
      </c>
      <c r="CJ186" s="17">
        <f t="shared" si="106"/>
        <v>7.9497907949790794E-2</v>
      </c>
      <c r="CK186" s="17">
        <f t="shared" si="107"/>
        <v>8.6330935251798566E-2</v>
      </c>
      <c r="CL186" s="17">
        <f t="shared" si="108"/>
        <v>6.8330273020077714E-3</v>
      </c>
      <c r="CM186" s="17">
        <f t="shared" si="109"/>
        <v>0.26315789473684204</v>
      </c>
      <c r="CN186" s="17">
        <f>IFERROR('Tabela '!$AO186/'Tabela '!$AK186,"")</f>
        <v>4.1841004184100415E-3</v>
      </c>
      <c r="CO186" s="17">
        <f>IFERROR('Tabela '!$AP186/'Tabela '!$AL186,"")</f>
        <v>0</v>
      </c>
      <c r="CP186" s="17">
        <f>IFERROR('Tabela '!$CO186-'Tabela '!$CN186,"")</f>
        <v>-4.1841004184100415E-3</v>
      </c>
      <c r="CQ186" s="17">
        <f t="shared" si="110"/>
        <v>0.26315789473684204</v>
      </c>
      <c r="CR186" s="17">
        <f>IFERROR('Tabela '!$AQ186/'Tabela '!$AK186,"")</f>
        <v>7.5313807531380755E-2</v>
      </c>
      <c r="CS186" s="17">
        <f>IFERROR('Tabela '!$AR186/'Tabela '!$AL186,"")</f>
        <v>8.6330935251798566E-2</v>
      </c>
      <c r="CT186" s="17">
        <f>IFERROR('Tabela '!$CS186-'Tabela '!$CR186,"")</f>
        <v>1.101712772041781E-2</v>
      </c>
      <c r="CU186" s="17">
        <f t="shared" si="111"/>
        <v>0.33333333333333326</v>
      </c>
      <c r="CV186" s="21">
        <f>IFERROR('Tabela '!$AS186/'Tabela '!$K186,"")</f>
        <v>10.011586901763224</v>
      </c>
      <c r="CW186" s="21">
        <f>IFERROR('Tabela '!$AV186/'Tabela '!$J186,"")</f>
        <v>19.07421875</v>
      </c>
      <c r="CX186" s="17">
        <f>IFERROR('Tabela '!$AV186/'Tabela '!$AS186-1,"")</f>
        <v>1.0885372112917024</v>
      </c>
      <c r="CY186" s="20">
        <f>IFERROR('Tabela '!$CW186/'Tabela '!$CV186-1,"")</f>
        <v>0.90521432188144724</v>
      </c>
      <c r="CZ186" s="17">
        <f>IFERROR('Tabela '!$AU186/'Tabela '!$AT186,"")</f>
        <v>3.9096230763118162E-2</v>
      </c>
      <c r="DA186" s="17">
        <f t="shared" si="112"/>
        <v>3.3831223732094941E-2</v>
      </c>
      <c r="DB186" s="17">
        <f t="shared" si="113"/>
        <v>-5.2650070310232208E-3</v>
      </c>
      <c r="DC186" s="22">
        <f t="shared" si="114"/>
        <v>73.8</v>
      </c>
      <c r="DD186" s="22">
        <f t="shared" si="115"/>
        <v>115.04166666666667</v>
      </c>
      <c r="DE186" s="17">
        <f t="shared" si="116"/>
        <v>0.55883017163504989</v>
      </c>
      <c r="DH186" s="23"/>
      <c r="DQ186" s="23"/>
      <c r="DR186" s="23"/>
      <c r="DU186" s="23"/>
      <c r="DV186" s="23"/>
      <c r="DX186" s="23"/>
      <c r="EA186" s="23"/>
      <c r="EB186" s="23"/>
    </row>
    <row r="187" spans="1:132" ht="13.8" x14ac:dyDescent="0.25">
      <c r="A187" s="24" t="s">
        <v>133</v>
      </c>
      <c r="B187" s="24">
        <v>43</v>
      </c>
      <c r="C187" s="24">
        <v>4309209</v>
      </c>
      <c r="D187" s="24">
        <v>430920</v>
      </c>
      <c r="E187" s="55" t="s">
        <v>746</v>
      </c>
      <c r="F187" s="55" t="s">
        <v>749</v>
      </c>
      <c r="G187" s="55" t="s">
        <v>750</v>
      </c>
      <c r="H187" s="25" t="s">
        <v>309</v>
      </c>
      <c r="I187" s="26">
        <v>463.49900000000002</v>
      </c>
      <c r="J187" s="27">
        <v>283620</v>
      </c>
      <c r="K187" s="26">
        <v>255660</v>
      </c>
      <c r="L187" s="26">
        <v>15899</v>
      </c>
      <c r="M187" s="26">
        <v>627</v>
      </c>
      <c r="N187" s="26">
        <v>82551</v>
      </c>
      <c r="O187" s="26">
        <v>95935</v>
      </c>
      <c r="P187" s="26">
        <v>134258</v>
      </c>
      <c r="Q187" s="28">
        <v>79373</v>
      </c>
      <c r="R187" s="28">
        <v>14414</v>
      </c>
      <c r="S187" s="28">
        <v>349055646</v>
      </c>
      <c r="T187" s="26">
        <v>219132</v>
      </c>
      <c r="U187" s="29">
        <v>243497</v>
      </c>
      <c r="V187" s="28">
        <v>74302</v>
      </c>
      <c r="W187" s="28">
        <v>46705</v>
      </c>
      <c r="X187" s="28">
        <v>17805</v>
      </c>
      <c r="Y187" s="28">
        <v>20560</v>
      </c>
      <c r="Z187" s="28">
        <v>38365</v>
      </c>
      <c r="AA187" s="26">
        <v>124880</v>
      </c>
      <c r="AB187" s="28">
        <v>1815</v>
      </c>
      <c r="AC187" s="28">
        <v>102</v>
      </c>
      <c r="AD187" s="28">
        <v>82431</v>
      </c>
      <c r="AE187" s="28">
        <v>574</v>
      </c>
      <c r="AF187" s="28">
        <v>384</v>
      </c>
      <c r="AG187" s="30">
        <v>0.96982640600186187</v>
      </c>
      <c r="AH187" s="28">
        <v>46930</v>
      </c>
      <c r="AI187" s="28">
        <v>9291</v>
      </c>
      <c r="AJ187" s="26">
        <v>147292</v>
      </c>
      <c r="AK187" s="26">
        <v>48622</v>
      </c>
      <c r="AL187" s="26">
        <v>54658</v>
      </c>
      <c r="AM187" s="26">
        <v>22824</v>
      </c>
      <c r="AN187" s="26">
        <v>24151</v>
      </c>
      <c r="AO187" s="26">
        <v>1380</v>
      </c>
      <c r="AP187" s="26">
        <v>1941</v>
      </c>
      <c r="AQ187" s="26">
        <v>21444</v>
      </c>
      <c r="AR187" s="26">
        <v>22210</v>
      </c>
      <c r="AS187" s="26">
        <v>7295813</v>
      </c>
      <c r="AT187" s="26">
        <v>5863515</v>
      </c>
      <c r="AU187" s="26">
        <v>3251216</v>
      </c>
      <c r="AV187" s="26">
        <v>11964052</v>
      </c>
      <c r="AW187" s="26">
        <v>9107544</v>
      </c>
      <c r="AX187" s="26">
        <v>3882137</v>
      </c>
      <c r="AY187" s="31">
        <f>'Tabela '!$L187/'Tabela '!$J187</f>
        <v>5.6057400747479023E-2</v>
      </c>
      <c r="AZ187" s="31">
        <f>'Tabela '!$M187/'Tabela '!$J187</f>
        <v>2.2107044637190605E-3</v>
      </c>
      <c r="BA187" s="31">
        <f t="shared" si="78"/>
        <v>3.9436442543556195E-2</v>
      </c>
      <c r="BB187" s="31">
        <f t="shared" si="79"/>
        <v>0.61486838773108488</v>
      </c>
      <c r="BC187" s="31">
        <f t="shared" si="80"/>
        <v>0.71455704687988797</v>
      </c>
      <c r="BD187" s="31">
        <f>'Tabela '!$BC187-'Tabela '!$BB187</f>
        <v>9.9688659148803094E-2</v>
      </c>
      <c r="BE187" s="31">
        <f t="shared" si="81"/>
        <v>0.29106198434525071</v>
      </c>
      <c r="BF187" s="31">
        <f t="shared" si="82"/>
        <v>0.33825188632677528</v>
      </c>
      <c r="BG187" s="31">
        <f t="shared" si="83"/>
        <v>0.2798568507157464</v>
      </c>
      <c r="BH187" s="29">
        <f t="shared" si="84"/>
        <v>4397.6622529071601</v>
      </c>
      <c r="BI187" s="32">
        <f t="shared" si="85"/>
        <v>1230.7159086101121</v>
      </c>
      <c r="BJ187" s="30">
        <f t="shared" si="86"/>
        <v>2.9175370183947714E-2</v>
      </c>
      <c r="BK187" s="30">
        <f t="shared" si="87"/>
        <v>0.18159827649200611</v>
      </c>
      <c r="BL187" s="31">
        <f>IFERROR('Tabela '!$J187/'Tabela '!$K187-1,"")</f>
        <v>0.10936399906125316</v>
      </c>
      <c r="BM187" s="30">
        <f t="shared" si="88"/>
        <v>0.9524250958303998</v>
      </c>
      <c r="BN187" s="33">
        <f>IFERROR('Tabela '!$J187/'Tabela '!$I187,"")</f>
        <v>611.91070530896502</v>
      </c>
      <c r="BO187" s="31">
        <f t="shared" si="89"/>
        <v>3.0173593998138126E-2</v>
      </c>
      <c r="BP187" s="31">
        <f t="shared" si="90"/>
        <v>0.21416315280287682</v>
      </c>
      <c r="BQ187" s="31">
        <f t="shared" si="91"/>
        <v>4.2399101911176823E-2</v>
      </c>
      <c r="BR187" s="30">
        <v>0.45779999999999998</v>
      </c>
      <c r="BS187" s="31">
        <f t="shared" si="92"/>
        <v>8.282678933245715E-3</v>
      </c>
      <c r="BT187" s="31">
        <f t="shared" si="93"/>
        <v>4.6547286567000712E-4</v>
      </c>
      <c r="BU187" s="31">
        <f t="shared" si="94"/>
        <v>6.9633996918634982E-3</v>
      </c>
      <c r="BV187" s="31">
        <f t="shared" si="95"/>
        <v>4.6584416057065909E-3</v>
      </c>
      <c r="BW187" s="31">
        <f t="shared" si="96"/>
        <v>0.18268403348196824</v>
      </c>
      <c r="BX187" s="31">
        <f t="shared" si="97"/>
        <v>6.9643276226237977E-2</v>
      </c>
      <c r="BY187" s="31">
        <f t="shared" si="98"/>
        <v>8.0419306891965886E-2</v>
      </c>
      <c r="BZ187" s="31">
        <f t="shared" si="99"/>
        <v>0.15006258311820386</v>
      </c>
      <c r="CA187" s="31">
        <f>IFERROR('Tabela '!$V187/'Tabela '!$K187,"")</f>
        <v>0.29062817804897129</v>
      </c>
      <c r="CB187" s="31">
        <f t="shared" si="100"/>
        <v>0.4884612375811625</v>
      </c>
      <c r="CC187" s="34">
        <f>IFERROR('Tabela '!$AJ187/'Tabela '!$K187,"")</f>
        <v>0.57612454040522565</v>
      </c>
      <c r="CD187" s="35">
        <f>IFERROR('Tabela '!$AJ187/'Tabela '!$AK187,"")</f>
        <v>3.0293282876064334</v>
      </c>
      <c r="CE187" s="34">
        <f t="shared" si="101"/>
        <v>0.66989381636477197</v>
      </c>
      <c r="CF187" s="31">
        <f t="shared" si="102"/>
        <v>0.19018227333176876</v>
      </c>
      <c r="CG187" s="31">
        <f t="shared" si="103"/>
        <v>0.1927156053874903</v>
      </c>
      <c r="CH187" s="31">
        <f t="shared" si="104"/>
        <v>0.12414133519805848</v>
      </c>
      <c r="CI187" s="31">
        <f t="shared" si="105"/>
        <v>2.5333320557215377E-3</v>
      </c>
      <c r="CJ187" s="30">
        <f t="shared" si="106"/>
        <v>0.46941713627575998</v>
      </c>
      <c r="CK187" s="30">
        <f t="shared" si="107"/>
        <v>0.44185663580811596</v>
      </c>
      <c r="CL187" s="30">
        <f t="shared" si="108"/>
        <v>-2.7560500467644022E-2</v>
      </c>
      <c r="CM187" s="30">
        <f t="shared" si="109"/>
        <v>5.8140553803014416E-2</v>
      </c>
      <c r="CN187" s="30">
        <f>IFERROR('Tabela '!$AO187/'Tabela '!$AK187,"")</f>
        <v>2.8382213812677391E-2</v>
      </c>
      <c r="CO187" s="30">
        <f>IFERROR('Tabela '!$AP187/'Tabela '!$AL187,"")</f>
        <v>3.5511727468988986E-2</v>
      </c>
      <c r="CP187" s="30">
        <f>IFERROR('Tabela '!$CO187-'Tabela '!$CN187,"")</f>
        <v>7.1295136563115959E-3</v>
      </c>
      <c r="CQ187" s="30">
        <f t="shared" si="110"/>
        <v>5.8140553803014416E-2</v>
      </c>
      <c r="CR187" s="30">
        <f>IFERROR('Tabela '!$AQ187/'Tabela '!$AK187,"")</f>
        <v>0.44103492246308257</v>
      </c>
      <c r="CS187" s="30">
        <f>IFERROR('Tabela '!$AR187/'Tabela '!$AL187,"")</f>
        <v>0.40634490833912695</v>
      </c>
      <c r="CT187" s="30">
        <f>IFERROR('Tabela '!$CS187-'Tabela '!$CR187,"")</f>
        <v>-3.4690014123955615E-2</v>
      </c>
      <c r="CU187" s="30">
        <f t="shared" si="111"/>
        <v>3.5720947584405804E-2</v>
      </c>
      <c r="CV187" s="35">
        <f>IFERROR('Tabela '!$AS187/'Tabela '!$K187,"")</f>
        <v>28.537170460768209</v>
      </c>
      <c r="CW187" s="35">
        <f>IFERROR('Tabela '!$AV187/'Tabela '!$J187,"")</f>
        <v>42.183386220999928</v>
      </c>
      <c r="CX187" s="30">
        <f>IFERROR('Tabela '!$AV187/'Tabela '!$AS187-1,"")</f>
        <v>0.63985178896443751</v>
      </c>
      <c r="CY187" s="34">
        <f>IFERROR('Tabela '!$CW187/'Tabela '!$CV187-1,"")</f>
        <v>0.47819091871746733</v>
      </c>
      <c r="CZ187" s="30">
        <f>IFERROR('Tabela '!$AU187/'Tabela '!$AT187,"")</f>
        <v>0.55448242223308031</v>
      </c>
      <c r="DA187" s="30">
        <f t="shared" si="112"/>
        <v>0.42625509138358264</v>
      </c>
      <c r="DB187" s="30">
        <f t="shared" si="113"/>
        <v>-0.12822733084949767</v>
      </c>
      <c r="DC187" s="36">
        <f t="shared" si="114"/>
        <v>134.3255660221451</v>
      </c>
      <c r="DD187" s="36">
        <f t="shared" si="115"/>
        <v>148.78648627931932</v>
      </c>
      <c r="DE187" s="30">
        <f t="shared" si="116"/>
        <v>0.10765575523270221</v>
      </c>
      <c r="DH187" s="23"/>
      <c r="DQ187" s="23"/>
      <c r="DR187" s="23"/>
      <c r="DU187" s="23"/>
      <c r="DV187" s="23"/>
      <c r="DX187" s="23"/>
      <c r="EA187" s="23"/>
      <c r="EB187" s="23"/>
    </row>
    <row r="188" spans="1:132" ht="13.8" x14ac:dyDescent="0.25">
      <c r="A188" s="11" t="s">
        <v>133</v>
      </c>
      <c r="B188" s="11">
        <v>43</v>
      </c>
      <c r="C188" s="11">
        <v>4309258</v>
      </c>
      <c r="D188" s="11">
        <v>430925</v>
      </c>
      <c r="E188" s="54" t="s">
        <v>730</v>
      </c>
      <c r="F188" s="54" t="s">
        <v>754</v>
      </c>
      <c r="G188" s="54" t="s">
        <v>758</v>
      </c>
      <c r="H188" s="12" t="s">
        <v>310</v>
      </c>
      <c r="I188" s="13">
        <v>146.90100000000001</v>
      </c>
      <c r="J188" s="14">
        <v>1490</v>
      </c>
      <c r="K188" s="13">
        <v>1598</v>
      </c>
      <c r="L188" s="13">
        <v>177</v>
      </c>
      <c r="M188" s="13">
        <v>0</v>
      </c>
      <c r="N188" s="13">
        <v>761</v>
      </c>
      <c r="O188" s="13">
        <v>897</v>
      </c>
      <c r="P188" s="13">
        <v>1119</v>
      </c>
      <c r="Q188" s="15">
        <v>205</v>
      </c>
      <c r="R188" s="15">
        <v>30</v>
      </c>
      <c r="S188" s="15">
        <v>866308</v>
      </c>
      <c r="T188" s="13">
        <v>1474</v>
      </c>
      <c r="U188" s="16">
        <v>738</v>
      </c>
      <c r="V188" s="15">
        <v>329</v>
      </c>
      <c r="W188" s="15">
        <v>39</v>
      </c>
      <c r="X188" s="15">
        <v>37</v>
      </c>
      <c r="Y188" s="15">
        <v>120</v>
      </c>
      <c r="Z188" s="15">
        <v>157</v>
      </c>
      <c r="AA188" s="13">
        <v>806</v>
      </c>
      <c r="AB188" s="15">
        <v>21</v>
      </c>
      <c r="AC188" s="15">
        <v>4</v>
      </c>
      <c r="AD188" s="15">
        <v>531</v>
      </c>
      <c r="AE188" s="15">
        <v>2</v>
      </c>
      <c r="AF188" s="15">
        <v>7</v>
      </c>
      <c r="AG188" s="17">
        <v>0.95590230664857534</v>
      </c>
      <c r="AH188" s="15">
        <v>204</v>
      </c>
      <c r="AI188" s="15">
        <v>120</v>
      </c>
      <c r="AJ188" s="13">
        <v>1157</v>
      </c>
      <c r="AK188" s="13">
        <v>245</v>
      </c>
      <c r="AL188" s="13">
        <v>253</v>
      </c>
      <c r="AM188" s="13">
        <v>66</v>
      </c>
      <c r="AN188" s="13">
        <v>45</v>
      </c>
      <c r="AO188" s="13">
        <v>1</v>
      </c>
      <c r="AP188" s="13">
        <v>0</v>
      </c>
      <c r="AQ188" s="13">
        <v>65</v>
      </c>
      <c r="AR188" s="13">
        <v>45</v>
      </c>
      <c r="AS188" s="13">
        <v>31262</v>
      </c>
      <c r="AT188" s="13">
        <v>29722</v>
      </c>
      <c r="AU188" s="13">
        <v>1502</v>
      </c>
      <c r="AV188" s="13">
        <v>74048</v>
      </c>
      <c r="AW188" s="13">
        <v>70784</v>
      </c>
      <c r="AX188" s="13">
        <v>2265</v>
      </c>
      <c r="AY188" s="18">
        <f>'Tabela '!$L188/'Tabela '!$J188</f>
        <v>0.11879194630872483</v>
      </c>
      <c r="AZ188" s="18">
        <f>'Tabela '!$M188/'Tabela '!$J188</f>
        <v>0</v>
      </c>
      <c r="BA188" s="18">
        <f t="shared" si="78"/>
        <v>0</v>
      </c>
      <c r="BB188" s="18">
        <f t="shared" si="79"/>
        <v>0.68007149240393205</v>
      </c>
      <c r="BC188" s="18">
        <f t="shared" si="80"/>
        <v>0.80160857908847183</v>
      </c>
      <c r="BD188" s="18">
        <f>'Tabela '!$BC188-'Tabela '!$BB188</f>
        <v>0.12153708668453977</v>
      </c>
      <c r="BE188" s="18">
        <f t="shared" si="81"/>
        <v>0.51073825503355708</v>
      </c>
      <c r="BF188" s="18">
        <f t="shared" si="82"/>
        <v>0.602013422818792</v>
      </c>
      <c r="BG188" s="18">
        <f t="shared" si="83"/>
        <v>0.13758389261744966</v>
      </c>
      <c r="BH188" s="16">
        <f t="shared" si="84"/>
        <v>4225.8926829268294</v>
      </c>
      <c r="BI188" s="37">
        <f t="shared" si="85"/>
        <v>581.41476510067116</v>
      </c>
      <c r="BJ188" s="17">
        <f t="shared" si="86"/>
        <v>1.1699276145203111E-2</v>
      </c>
      <c r="BK188" s="17">
        <f t="shared" si="87"/>
        <v>0.14634146341463414</v>
      </c>
      <c r="BL188" s="18">
        <f>IFERROR('Tabela '!$J188/'Tabela '!$K188-1,"")</f>
        <v>-6.7584480600750951E-2</v>
      </c>
      <c r="BM188" s="17">
        <f t="shared" si="88"/>
        <v>0.46182728410513141</v>
      </c>
      <c r="BN188" s="19">
        <f>IFERROR('Tabela '!$J188/'Tabela '!$I188,"")</f>
        <v>10.142885344551772</v>
      </c>
      <c r="BO188" s="18">
        <f t="shared" si="89"/>
        <v>4.4097693351424661E-2</v>
      </c>
      <c r="BP188" s="18">
        <f t="shared" si="90"/>
        <v>0.13839891451831751</v>
      </c>
      <c r="BQ188" s="18">
        <f t="shared" si="91"/>
        <v>8.1411126187245594E-2</v>
      </c>
      <c r="BR188" s="17">
        <v>0.55530000000000002</v>
      </c>
      <c r="BS188" s="18">
        <f t="shared" si="92"/>
        <v>1.4246947082767978E-2</v>
      </c>
      <c r="BT188" s="18">
        <f t="shared" si="93"/>
        <v>2.7137042062415195E-3</v>
      </c>
      <c r="BU188" s="18">
        <f t="shared" si="94"/>
        <v>3.766478342749529E-3</v>
      </c>
      <c r="BV188" s="18">
        <f t="shared" si="95"/>
        <v>1.3182674199623353E-2</v>
      </c>
      <c r="BW188" s="18">
        <f t="shared" si="96"/>
        <v>2.4405506883604506E-2</v>
      </c>
      <c r="BX188" s="18">
        <f t="shared" si="97"/>
        <v>2.3153942428035045E-2</v>
      </c>
      <c r="BY188" s="18">
        <f t="shared" si="98"/>
        <v>7.5093867334167716E-2</v>
      </c>
      <c r="BZ188" s="18">
        <f t="shared" si="99"/>
        <v>9.8247809762202765E-2</v>
      </c>
      <c r="CA188" s="18">
        <f>IFERROR('Tabela '!$V188/'Tabela '!$K188,"")</f>
        <v>0.20588235294117646</v>
      </c>
      <c r="CB188" s="18">
        <f t="shared" si="100"/>
        <v>0.50438047559449317</v>
      </c>
      <c r="CC188" s="20">
        <f>IFERROR('Tabela '!$AJ188/'Tabela '!$K188,"")</f>
        <v>0.72403003754693362</v>
      </c>
      <c r="CD188" s="21">
        <f>IFERROR('Tabela '!$AJ188/'Tabela '!$AK188,"")</f>
        <v>4.722448979591837</v>
      </c>
      <c r="CE188" s="20">
        <f t="shared" si="101"/>
        <v>0.78824546240276583</v>
      </c>
      <c r="CF188" s="18">
        <f t="shared" si="102"/>
        <v>0.15331664580725907</v>
      </c>
      <c r="CG188" s="18">
        <f t="shared" si="103"/>
        <v>0.1697986577181208</v>
      </c>
      <c r="CH188" s="18">
        <f t="shared" si="104"/>
        <v>3.2653061224489743E-2</v>
      </c>
      <c r="CI188" s="18">
        <f t="shared" si="105"/>
        <v>1.6482011910861738E-2</v>
      </c>
      <c r="CJ188" s="17">
        <f t="shared" si="106"/>
        <v>0.26938775510204083</v>
      </c>
      <c r="CK188" s="17">
        <f t="shared" si="107"/>
        <v>0.17786561264822134</v>
      </c>
      <c r="CL188" s="17">
        <f t="shared" si="108"/>
        <v>-9.1522142453819483E-2</v>
      </c>
      <c r="CM188" s="17">
        <f t="shared" si="109"/>
        <v>-0.31818181818181823</v>
      </c>
      <c r="CN188" s="17">
        <f>IFERROR('Tabela '!$AO188/'Tabela '!$AK188,"")</f>
        <v>4.0816326530612249E-3</v>
      </c>
      <c r="CO188" s="17">
        <f>IFERROR('Tabela '!$AP188/'Tabela '!$AL188,"")</f>
        <v>0</v>
      </c>
      <c r="CP188" s="17">
        <f>IFERROR('Tabela '!$CO188-'Tabela '!$CN188,"")</f>
        <v>-4.0816326530612249E-3</v>
      </c>
      <c r="CQ188" s="17">
        <f t="shared" si="110"/>
        <v>-0.31818181818181823</v>
      </c>
      <c r="CR188" s="17">
        <f>IFERROR('Tabela '!$AQ188/'Tabela '!$AK188,"")</f>
        <v>0.26530612244897961</v>
      </c>
      <c r="CS188" s="17">
        <f>IFERROR('Tabela '!$AR188/'Tabela '!$AL188,"")</f>
        <v>0.17786561264822134</v>
      </c>
      <c r="CT188" s="17">
        <f>IFERROR('Tabela '!$CS188-'Tabela '!$CR188,"")</f>
        <v>-8.7440509800758265E-2</v>
      </c>
      <c r="CU188" s="17">
        <f t="shared" si="111"/>
        <v>-0.30769230769230771</v>
      </c>
      <c r="CV188" s="21">
        <f>IFERROR('Tabela '!$AS188/'Tabela '!$K188,"")</f>
        <v>19.563204005006259</v>
      </c>
      <c r="CW188" s="21">
        <f>IFERROR('Tabela '!$AV188/'Tabela '!$J188,"")</f>
        <v>49.696644295302015</v>
      </c>
      <c r="CX188" s="17">
        <f>IFERROR('Tabela '!$AV188/'Tabela '!$AS188-1,"")</f>
        <v>1.3686264474441816</v>
      </c>
      <c r="CY188" s="20">
        <f>IFERROR('Tabela '!$CW188/'Tabela '!$CV188-1,"")</f>
        <v>1.540312122829397</v>
      </c>
      <c r="CZ188" s="17">
        <f>IFERROR('Tabela '!$AU188/'Tabela '!$AT188,"")</f>
        <v>5.0534957270708565E-2</v>
      </c>
      <c r="DA188" s="17">
        <f t="shared" si="112"/>
        <v>3.1998756781193488E-2</v>
      </c>
      <c r="DB188" s="17">
        <f t="shared" si="113"/>
        <v>-1.8536200489515077E-2</v>
      </c>
      <c r="DC188" s="22">
        <f t="shared" si="114"/>
        <v>22.417910447761194</v>
      </c>
      <c r="DD188" s="22">
        <f t="shared" si="115"/>
        <v>50.333333333333336</v>
      </c>
      <c r="DE188" s="17">
        <f t="shared" si="116"/>
        <v>1.2452285841100754</v>
      </c>
      <c r="DH188" s="23"/>
      <c r="DQ188" s="23"/>
      <c r="DR188" s="23"/>
      <c r="DU188" s="23"/>
      <c r="DV188" s="23"/>
      <c r="DX188" s="23"/>
      <c r="EA188" s="23"/>
      <c r="EB188" s="23"/>
    </row>
    <row r="189" spans="1:132" ht="13.8" x14ac:dyDescent="0.25">
      <c r="A189" s="24" t="s">
        <v>133</v>
      </c>
      <c r="B189" s="24">
        <v>43</v>
      </c>
      <c r="C189" s="24">
        <v>4309308</v>
      </c>
      <c r="D189" s="24">
        <v>430930</v>
      </c>
      <c r="E189" s="55" t="s">
        <v>746</v>
      </c>
      <c r="F189" s="55" t="s">
        <v>749</v>
      </c>
      <c r="G189" s="55" t="s">
        <v>750</v>
      </c>
      <c r="H189" s="25" t="s">
        <v>311</v>
      </c>
      <c r="I189" s="26">
        <v>376.947</v>
      </c>
      <c r="J189" s="27">
        <v>98239</v>
      </c>
      <c r="K189" s="26">
        <v>95204</v>
      </c>
      <c r="L189" s="26">
        <v>5460</v>
      </c>
      <c r="M189" s="26">
        <v>247</v>
      </c>
      <c r="N189" s="26">
        <v>27021</v>
      </c>
      <c r="O189" s="26">
        <v>31968</v>
      </c>
      <c r="P189" s="26">
        <v>52391</v>
      </c>
      <c r="Q189" s="28">
        <v>26676</v>
      </c>
      <c r="R189" s="28">
        <v>4594</v>
      </c>
      <c r="S189" s="28">
        <v>116244008</v>
      </c>
      <c r="T189" s="26">
        <v>82102</v>
      </c>
      <c r="U189" s="29">
        <v>93064</v>
      </c>
      <c r="V189" s="28">
        <v>26725</v>
      </c>
      <c r="W189" s="28">
        <v>20609</v>
      </c>
      <c r="X189" s="28">
        <v>7585</v>
      </c>
      <c r="Y189" s="28">
        <v>8390</v>
      </c>
      <c r="Z189" s="28">
        <v>15975</v>
      </c>
      <c r="AA189" s="26">
        <v>46153</v>
      </c>
      <c r="AB189" s="28">
        <v>1115</v>
      </c>
      <c r="AC189" s="28">
        <v>53</v>
      </c>
      <c r="AD189" s="28">
        <v>31267</v>
      </c>
      <c r="AE189" s="28">
        <v>291</v>
      </c>
      <c r="AF189" s="28">
        <v>162</v>
      </c>
      <c r="AG189" s="30">
        <v>0.96393510511315195</v>
      </c>
      <c r="AH189" s="28">
        <v>16742</v>
      </c>
      <c r="AI189" s="28">
        <v>4007</v>
      </c>
      <c r="AJ189" s="26">
        <v>55462</v>
      </c>
      <c r="AK189" s="26">
        <v>13574</v>
      </c>
      <c r="AL189" s="26">
        <v>17244</v>
      </c>
      <c r="AM189" s="26">
        <v>3865</v>
      </c>
      <c r="AN189" s="26">
        <v>4412</v>
      </c>
      <c r="AO189" s="26">
        <v>576</v>
      </c>
      <c r="AP189" s="26">
        <v>1006</v>
      </c>
      <c r="AQ189" s="26">
        <v>3289</v>
      </c>
      <c r="AR189" s="26">
        <v>3406</v>
      </c>
      <c r="AS189" s="26">
        <v>2910560</v>
      </c>
      <c r="AT189" s="26">
        <v>1931953</v>
      </c>
      <c r="AU189" s="26">
        <v>528950</v>
      </c>
      <c r="AV189" s="26">
        <v>6729778</v>
      </c>
      <c r="AW189" s="26">
        <v>4593809</v>
      </c>
      <c r="AX189" s="26">
        <v>1653674</v>
      </c>
      <c r="AY189" s="31">
        <f>'Tabela '!$L189/'Tabela '!$J189</f>
        <v>5.557874164028543E-2</v>
      </c>
      <c r="AZ189" s="31">
        <f>'Tabela '!$M189/'Tabela '!$J189</f>
        <v>2.5142764075367216E-3</v>
      </c>
      <c r="BA189" s="31">
        <f t="shared" si="78"/>
        <v>4.5238095238095237E-2</v>
      </c>
      <c r="BB189" s="31">
        <f t="shared" si="79"/>
        <v>0.51575652306693898</v>
      </c>
      <c r="BC189" s="31">
        <f t="shared" si="80"/>
        <v>0.61018113798171447</v>
      </c>
      <c r="BD189" s="31">
        <f>'Tabela '!$BC189-'Tabela '!$BB189</f>
        <v>9.4424614914775495E-2</v>
      </c>
      <c r="BE189" s="31">
        <f t="shared" si="81"/>
        <v>0.27505369557914883</v>
      </c>
      <c r="BF189" s="31">
        <f t="shared" si="82"/>
        <v>0.32541047852685795</v>
      </c>
      <c r="BG189" s="31">
        <f t="shared" si="83"/>
        <v>0.27154185201396597</v>
      </c>
      <c r="BH189" s="29">
        <f t="shared" si="84"/>
        <v>4357.6251312040786</v>
      </c>
      <c r="BI189" s="32">
        <f t="shared" si="85"/>
        <v>1183.2775985097569</v>
      </c>
      <c r="BJ189" s="30">
        <f t="shared" si="86"/>
        <v>1.7273082113555605E-2</v>
      </c>
      <c r="BK189" s="30">
        <f t="shared" si="87"/>
        <v>0.17221472484630379</v>
      </c>
      <c r="BL189" s="31">
        <f>IFERROR('Tabela '!$J189/'Tabela '!$K189-1,"")</f>
        <v>3.1878912650729063E-2</v>
      </c>
      <c r="BM189" s="30">
        <f t="shared" si="88"/>
        <v>0.97752195285912358</v>
      </c>
      <c r="BN189" s="33">
        <f>IFERROR('Tabela '!$J189/'Tabela '!$I189,"")</f>
        <v>260.61754039692585</v>
      </c>
      <c r="BO189" s="31">
        <f t="shared" si="89"/>
        <v>3.6064894886848053E-2</v>
      </c>
      <c r="BP189" s="31">
        <f t="shared" si="90"/>
        <v>0.20391707875569415</v>
      </c>
      <c r="BQ189" s="31">
        <f t="shared" si="91"/>
        <v>4.8805144819858225E-2</v>
      </c>
      <c r="BR189" s="30">
        <v>0.4793</v>
      </c>
      <c r="BS189" s="31">
        <f t="shared" si="92"/>
        <v>1.358066794962364E-2</v>
      </c>
      <c r="BT189" s="31">
        <f t="shared" si="93"/>
        <v>6.4553847652919541E-4</v>
      </c>
      <c r="BU189" s="31">
        <f t="shared" si="94"/>
        <v>9.306937026257716E-3</v>
      </c>
      <c r="BV189" s="31">
        <f t="shared" si="95"/>
        <v>5.18118143729811E-3</v>
      </c>
      <c r="BW189" s="31">
        <f t="shared" si="96"/>
        <v>0.21647199697491701</v>
      </c>
      <c r="BX189" s="31">
        <f t="shared" si="97"/>
        <v>7.9671022225956886E-2</v>
      </c>
      <c r="BY189" s="31">
        <f t="shared" si="98"/>
        <v>8.8126549304651067E-2</v>
      </c>
      <c r="BZ189" s="31">
        <f t="shared" si="99"/>
        <v>0.16779757153060795</v>
      </c>
      <c r="CA189" s="31">
        <f>IFERROR('Tabela '!$V189/'Tabela '!$K189,"")</f>
        <v>0.28071299525230031</v>
      </c>
      <c r="CB189" s="31">
        <f t="shared" si="100"/>
        <v>0.4847800512583505</v>
      </c>
      <c r="CC189" s="34">
        <f>IFERROR('Tabela '!$AJ189/'Tabela '!$K189,"")</f>
        <v>0.58255955632116296</v>
      </c>
      <c r="CD189" s="35">
        <f>IFERROR('Tabela '!$AJ189/'Tabela '!$AK189,"")</f>
        <v>4.0858995137763374</v>
      </c>
      <c r="CE189" s="34">
        <f t="shared" si="101"/>
        <v>0.7552558508528362</v>
      </c>
      <c r="CF189" s="31">
        <f t="shared" si="102"/>
        <v>0.14257804293937229</v>
      </c>
      <c r="CG189" s="31">
        <f t="shared" si="103"/>
        <v>0.17553110271887948</v>
      </c>
      <c r="CH189" s="31">
        <f t="shared" si="104"/>
        <v>0.27036982466480031</v>
      </c>
      <c r="CI189" s="31">
        <f t="shared" si="105"/>
        <v>3.2953059779507188E-2</v>
      </c>
      <c r="CJ189" s="30">
        <f t="shared" si="106"/>
        <v>0.28473552379549139</v>
      </c>
      <c r="CK189" s="30">
        <f t="shared" si="107"/>
        <v>0.25585710971932268</v>
      </c>
      <c r="CL189" s="30">
        <f t="shared" si="108"/>
        <v>-2.8878414076168701E-2</v>
      </c>
      <c r="CM189" s="30">
        <f t="shared" si="109"/>
        <v>0.14152652005174637</v>
      </c>
      <c r="CN189" s="30">
        <f>IFERROR('Tabela '!$AO189/'Tabela '!$AK189,"")</f>
        <v>4.2434065124502728E-2</v>
      </c>
      <c r="CO189" s="30">
        <f>IFERROR('Tabela '!$AP189/'Tabela '!$AL189,"")</f>
        <v>5.8339132451867316E-2</v>
      </c>
      <c r="CP189" s="30">
        <f>IFERROR('Tabela '!$CO189-'Tabela '!$CN189,"")</f>
        <v>1.5905067327364589E-2</v>
      </c>
      <c r="CQ189" s="30">
        <f t="shared" si="110"/>
        <v>0.14152652005174637</v>
      </c>
      <c r="CR189" s="30">
        <f>IFERROR('Tabela '!$AQ189/'Tabela '!$AK189,"")</f>
        <v>0.24230145867098865</v>
      </c>
      <c r="CS189" s="30">
        <f>IFERROR('Tabela '!$AR189/'Tabela '!$AL189,"")</f>
        <v>0.19751797726745535</v>
      </c>
      <c r="CT189" s="30">
        <f>IFERROR('Tabela '!$CS189-'Tabela '!$CR189,"")</f>
        <v>-4.4783481403533304E-2</v>
      </c>
      <c r="CU189" s="30">
        <f t="shared" si="111"/>
        <v>3.5573122529644285E-2</v>
      </c>
      <c r="CV189" s="35">
        <f>IFERROR('Tabela '!$AS189/'Tabela '!$K189,"")</f>
        <v>30.571824713247342</v>
      </c>
      <c r="CW189" s="35">
        <f>IFERROR('Tabela '!$AV189/'Tabela '!$J189,"")</f>
        <v>68.50413786785289</v>
      </c>
      <c r="CX189" s="30">
        <f>IFERROR('Tabela '!$AV189/'Tabela '!$AS189-1,"")</f>
        <v>1.3121935297674674</v>
      </c>
      <c r="CY189" s="34">
        <f>IFERROR('Tabela '!$CW189/'Tabela '!$CV189-1,"")</f>
        <v>1.240760520852024</v>
      </c>
      <c r="CZ189" s="30">
        <f>IFERROR('Tabela '!$AU189/'Tabela '!$AT189,"")</f>
        <v>0.27379030442251961</v>
      </c>
      <c r="DA189" s="30">
        <f t="shared" si="112"/>
        <v>0.35997883238071066</v>
      </c>
      <c r="DB189" s="30">
        <f t="shared" si="113"/>
        <v>8.6188527958191041E-2</v>
      </c>
      <c r="DC189" s="36">
        <f t="shared" si="114"/>
        <v>119.1060571943256</v>
      </c>
      <c r="DD189" s="36">
        <f t="shared" si="115"/>
        <v>305.21853082318199</v>
      </c>
      <c r="DE189" s="30">
        <f t="shared" si="116"/>
        <v>1.5625777396459992</v>
      </c>
      <c r="DH189" s="23"/>
      <c r="DQ189" s="23"/>
      <c r="DR189" s="23"/>
      <c r="DU189" s="23"/>
      <c r="DV189" s="23"/>
      <c r="DX189" s="23"/>
      <c r="EA189" s="23"/>
      <c r="EB189" s="23"/>
    </row>
    <row r="190" spans="1:132" ht="13.8" x14ac:dyDescent="0.25">
      <c r="A190" s="11" t="s">
        <v>133</v>
      </c>
      <c r="B190" s="11">
        <v>43</v>
      </c>
      <c r="C190" s="11">
        <v>4309407</v>
      </c>
      <c r="D190" s="11">
        <v>430940</v>
      </c>
      <c r="E190" s="54" t="s">
        <v>730</v>
      </c>
      <c r="F190" s="54" t="s">
        <v>754</v>
      </c>
      <c r="G190" s="54" t="s">
        <v>758</v>
      </c>
      <c r="H190" s="12" t="s">
        <v>312</v>
      </c>
      <c r="I190" s="13">
        <v>297.65899999999999</v>
      </c>
      <c r="J190" s="14">
        <v>25968</v>
      </c>
      <c r="K190" s="13">
        <v>22814</v>
      </c>
      <c r="L190" s="13">
        <v>3220</v>
      </c>
      <c r="M190" s="13">
        <v>49</v>
      </c>
      <c r="N190" s="13">
        <v>10120</v>
      </c>
      <c r="O190" s="13">
        <v>11449</v>
      </c>
      <c r="P190" s="13">
        <v>14406</v>
      </c>
      <c r="Q190" s="15">
        <v>4204</v>
      </c>
      <c r="R190" s="15">
        <v>572</v>
      </c>
      <c r="S190" s="15">
        <v>17457798</v>
      </c>
      <c r="T190" s="13">
        <v>20255</v>
      </c>
      <c r="U190" s="16">
        <v>20820</v>
      </c>
      <c r="V190" s="15">
        <v>6498</v>
      </c>
      <c r="W190" s="15">
        <v>1690</v>
      </c>
      <c r="X190" s="15">
        <v>496</v>
      </c>
      <c r="Y190" s="15">
        <v>2769</v>
      </c>
      <c r="Z190" s="15">
        <v>3265</v>
      </c>
      <c r="AA190" s="13">
        <v>11124</v>
      </c>
      <c r="AB190" s="15">
        <v>85</v>
      </c>
      <c r="AC190" s="15">
        <v>19</v>
      </c>
      <c r="AD190" s="15">
        <v>7635</v>
      </c>
      <c r="AE190" s="15">
        <v>10</v>
      </c>
      <c r="AF190" s="15">
        <v>73</v>
      </c>
      <c r="AG190" s="17">
        <v>0.96391014564305111</v>
      </c>
      <c r="AH190" s="15">
        <v>3621</v>
      </c>
      <c r="AI190" s="15">
        <v>1513</v>
      </c>
      <c r="AJ190" s="13">
        <v>16456</v>
      </c>
      <c r="AK190" s="13">
        <v>7607</v>
      </c>
      <c r="AL190" s="13">
        <v>9056</v>
      </c>
      <c r="AM190" s="13">
        <v>4974</v>
      </c>
      <c r="AN190" s="13">
        <v>5364</v>
      </c>
      <c r="AO190" s="13">
        <v>293</v>
      </c>
      <c r="AP190" s="13">
        <v>637</v>
      </c>
      <c r="AQ190" s="13">
        <v>4681</v>
      </c>
      <c r="AR190" s="13">
        <v>4727</v>
      </c>
      <c r="AS190" s="13">
        <v>426315</v>
      </c>
      <c r="AT190" s="13">
        <v>382940</v>
      </c>
      <c r="AU190" s="13">
        <v>127407</v>
      </c>
      <c r="AV190" s="13">
        <v>866189</v>
      </c>
      <c r="AW190" s="13">
        <v>787862</v>
      </c>
      <c r="AX190" s="13">
        <v>250086</v>
      </c>
      <c r="AY190" s="18">
        <f>'Tabela '!$L190/'Tabela '!$J190</f>
        <v>0.12399876771410967</v>
      </c>
      <c r="AZ190" s="18">
        <f>'Tabela '!$M190/'Tabela '!$J190</f>
        <v>1.8869377695625385E-3</v>
      </c>
      <c r="BA190" s="18">
        <f t="shared" si="78"/>
        <v>1.5217391304347827E-2</v>
      </c>
      <c r="BB190" s="18">
        <f t="shared" si="79"/>
        <v>0.70248507566291818</v>
      </c>
      <c r="BC190" s="18">
        <f t="shared" si="80"/>
        <v>0.79473830348465913</v>
      </c>
      <c r="BD190" s="18">
        <f>'Tabela '!$BC190-'Tabela '!$BB190</f>
        <v>9.2253227821740946E-2</v>
      </c>
      <c r="BE190" s="18">
        <f t="shared" si="81"/>
        <v>0.38971041281577323</v>
      </c>
      <c r="BF190" s="18">
        <f t="shared" si="82"/>
        <v>0.44088878619839805</v>
      </c>
      <c r="BG190" s="18">
        <f t="shared" si="83"/>
        <v>0.16189155884165127</v>
      </c>
      <c r="BH190" s="16">
        <f t="shared" si="84"/>
        <v>4152.6636536631777</v>
      </c>
      <c r="BI190" s="37">
        <f t="shared" si="85"/>
        <v>672.28119223659894</v>
      </c>
      <c r="BJ190" s="17">
        <f t="shared" si="86"/>
        <v>2.0154721429156915E-2</v>
      </c>
      <c r="BK190" s="17">
        <f t="shared" si="87"/>
        <v>0.13606089438629876</v>
      </c>
      <c r="BL190" s="18">
        <f>IFERROR('Tabela '!$J190/'Tabela '!$K190-1,"")</f>
        <v>0.13824844393793279</v>
      </c>
      <c r="BM190" s="17">
        <f t="shared" si="88"/>
        <v>0.91259752783378623</v>
      </c>
      <c r="BN190" s="19">
        <f>IFERROR('Tabela '!$J190/'Tabela '!$I190,"")</f>
        <v>87.240768799196402</v>
      </c>
      <c r="BO190" s="18">
        <f t="shared" si="89"/>
        <v>3.6089854356948892E-2</v>
      </c>
      <c r="BP190" s="18">
        <f t="shared" si="90"/>
        <v>0.17877067390767712</v>
      </c>
      <c r="BQ190" s="18">
        <f t="shared" si="91"/>
        <v>7.4697605529498889E-2</v>
      </c>
      <c r="BR190" s="17">
        <v>0.42509999999999998</v>
      </c>
      <c r="BS190" s="18">
        <f t="shared" si="92"/>
        <v>4.1964946926684767E-3</v>
      </c>
      <c r="BT190" s="18">
        <f t="shared" si="93"/>
        <v>9.3803999012589479E-4</v>
      </c>
      <c r="BU190" s="18">
        <f t="shared" si="94"/>
        <v>1.3097576948264572E-3</v>
      </c>
      <c r="BV190" s="18">
        <f t="shared" si="95"/>
        <v>9.5612311722331374E-3</v>
      </c>
      <c r="BW190" s="18">
        <f t="shared" si="96"/>
        <v>7.4077320943280442E-2</v>
      </c>
      <c r="BX190" s="18">
        <f t="shared" si="97"/>
        <v>2.1741036205838522E-2</v>
      </c>
      <c r="BY190" s="18">
        <f t="shared" si="98"/>
        <v>0.12137284123783641</v>
      </c>
      <c r="BZ190" s="18">
        <f t="shared" si="99"/>
        <v>0.14311387744367493</v>
      </c>
      <c r="CA190" s="18">
        <f>IFERROR('Tabela '!$V190/'Tabela '!$K190,"")</f>
        <v>0.28482510739019901</v>
      </c>
      <c r="CB190" s="18">
        <f t="shared" si="100"/>
        <v>0.48759533619707196</v>
      </c>
      <c r="CC190" s="20">
        <f>IFERROR('Tabela '!$AJ190/'Tabela '!$K190,"")</f>
        <v>0.72131147540983609</v>
      </c>
      <c r="CD190" s="21">
        <f>IFERROR('Tabela '!$AJ190/'Tabela '!$AK190,"")</f>
        <v>2.1632706717497041</v>
      </c>
      <c r="CE190" s="20">
        <f t="shared" si="101"/>
        <v>0.53773699562469612</v>
      </c>
      <c r="CF190" s="18">
        <f t="shared" si="102"/>
        <v>0.33343560971333391</v>
      </c>
      <c r="CG190" s="18">
        <f t="shared" si="103"/>
        <v>0.34873690696241527</v>
      </c>
      <c r="CH190" s="18">
        <f t="shared" si="104"/>
        <v>0.19048245037465494</v>
      </c>
      <c r="CI190" s="18">
        <f t="shared" si="105"/>
        <v>1.5301297249081358E-2</v>
      </c>
      <c r="CJ190" s="17">
        <f t="shared" si="106"/>
        <v>0.65387143420533722</v>
      </c>
      <c r="CK190" s="17">
        <f t="shared" si="107"/>
        <v>0.59231448763250882</v>
      </c>
      <c r="CL190" s="17">
        <f t="shared" si="108"/>
        <v>-6.1556946572828397E-2</v>
      </c>
      <c r="CM190" s="17">
        <f t="shared" si="109"/>
        <v>7.8407720144752613E-2</v>
      </c>
      <c r="CN190" s="17">
        <f>IFERROR('Tabela '!$AO190/'Tabela '!$AK190,"")</f>
        <v>3.8517155251741819E-2</v>
      </c>
      <c r="CO190" s="17">
        <f>IFERROR('Tabela '!$AP190/'Tabela '!$AL190,"")</f>
        <v>7.0340106007067138E-2</v>
      </c>
      <c r="CP190" s="17">
        <f>IFERROR('Tabela '!$CO190-'Tabela '!$CN190,"")</f>
        <v>3.1822950755325319E-2</v>
      </c>
      <c r="CQ190" s="17">
        <f t="shared" si="110"/>
        <v>7.8407720144752613E-2</v>
      </c>
      <c r="CR190" s="17">
        <f>IFERROR('Tabela '!$AQ190/'Tabela '!$AK190,"")</f>
        <v>0.6153542789535954</v>
      </c>
      <c r="CS190" s="17">
        <f>IFERROR('Tabela '!$AR190/'Tabela '!$AL190,"")</f>
        <v>0.52197438162544174</v>
      </c>
      <c r="CT190" s="17">
        <f>IFERROR('Tabela '!$CS190-'Tabela '!$CR190,"")</f>
        <v>-9.337989732815366E-2</v>
      </c>
      <c r="CU190" s="17">
        <f t="shared" si="111"/>
        <v>9.8269600512710387E-3</v>
      </c>
      <c r="CV190" s="21">
        <f>IFERROR('Tabela '!$AS190/'Tabela '!$K190,"")</f>
        <v>18.686552117121067</v>
      </c>
      <c r="CW190" s="21">
        <f>IFERROR('Tabela '!$AV190/'Tabela '!$J190,"")</f>
        <v>33.356015095502158</v>
      </c>
      <c r="CX190" s="17">
        <f>IFERROR('Tabela '!$AV190/'Tabela '!$AS190-1,"")</f>
        <v>1.0318051206267667</v>
      </c>
      <c r="CY190" s="20">
        <f>IFERROR('Tabela '!$CW190/'Tabela '!$CV190-1,"")</f>
        <v>0.78502780429679042</v>
      </c>
      <c r="CZ190" s="17">
        <f>IFERROR('Tabela '!$AU190/'Tabela '!$AT190,"")</f>
        <v>0.33270747375567972</v>
      </c>
      <c r="DA190" s="17">
        <f t="shared" si="112"/>
        <v>0.31742360971845324</v>
      </c>
      <c r="DB190" s="17">
        <f t="shared" si="113"/>
        <v>-1.528386403722648E-2</v>
      </c>
      <c r="DC190" s="22">
        <f t="shared" si="114"/>
        <v>24.189671539775965</v>
      </c>
      <c r="DD190" s="22">
        <f t="shared" si="115"/>
        <v>41.67405432427929</v>
      </c>
      <c r="DE190" s="17">
        <f t="shared" si="116"/>
        <v>0.72280364600044744</v>
      </c>
      <c r="DH190" s="23"/>
      <c r="DQ190" s="23"/>
      <c r="DR190" s="23"/>
      <c r="DU190" s="23"/>
      <c r="DV190" s="23"/>
      <c r="DX190" s="23"/>
      <c r="EA190" s="23"/>
      <c r="EB190" s="23"/>
    </row>
    <row r="191" spans="1:132" ht="13.8" x14ac:dyDescent="0.25">
      <c r="A191" s="24" t="s">
        <v>133</v>
      </c>
      <c r="B191" s="24">
        <v>43</v>
      </c>
      <c r="C191" s="24">
        <v>4309506</v>
      </c>
      <c r="D191" s="24">
        <v>430950</v>
      </c>
      <c r="E191" s="55" t="s">
        <v>728</v>
      </c>
      <c r="F191" s="55" t="s">
        <v>786</v>
      </c>
      <c r="G191" s="55" t="s">
        <v>781</v>
      </c>
      <c r="H191" s="25" t="s">
        <v>313</v>
      </c>
      <c r="I191" s="26">
        <v>290.49599999999998</v>
      </c>
      <c r="J191" s="27">
        <v>7463</v>
      </c>
      <c r="K191" s="26">
        <v>8115</v>
      </c>
      <c r="L191" s="26">
        <v>276</v>
      </c>
      <c r="M191" s="26">
        <v>11</v>
      </c>
      <c r="N191" s="26">
        <v>2306</v>
      </c>
      <c r="O191" s="26">
        <v>2633</v>
      </c>
      <c r="P191" s="26">
        <v>4778</v>
      </c>
      <c r="Q191" s="28">
        <v>1680</v>
      </c>
      <c r="R191" s="28">
        <v>178</v>
      </c>
      <c r="S191" s="28">
        <v>6991754</v>
      </c>
      <c r="T191" s="26">
        <v>7230</v>
      </c>
      <c r="U191" s="29">
        <v>5030</v>
      </c>
      <c r="V191" s="28">
        <v>1812</v>
      </c>
      <c r="W191" s="28">
        <v>920</v>
      </c>
      <c r="X191" s="28">
        <v>130</v>
      </c>
      <c r="Y191" s="28">
        <v>958</v>
      </c>
      <c r="Z191" s="28">
        <v>1088</v>
      </c>
      <c r="AA191" s="26">
        <v>3951</v>
      </c>
      <c r="AB191" s="28">
        <v>242</v>
      </c>
      <c r="AC191" s="28">
        <v>5</v>
      </c>
      <c r="AD191" s="28">
        <v>2700</v>
      </c>
      <c r="AE191" s="28">
        <v>50</v>
      </c>
      <c r="AF191" s="28">
        <v>9</v>
      </c>
      <c r="AG191" s="30">
        <v>0.95297372060857533</v>
      </c>
      <c r="AH191" s="28">
        <v>1309</v>
      </c>
      <c r="AI191" s="28">
        <v>419</v>
      </c>
      <c r="AJ191" s="26">
        <v>5012</v>
      </c>
      <c r="AK191" s="26">
        <v>1077</v>
      </c>
      <c r="AL191" s="26">
        <v>1082</v>
      </c>
      <c r="AM191" s="26">
        <v>276</v>
      </c>
      <c r="AN191" s="26">
        <v>165</v>
      </c>
      <c r="AO191" s="26">
        <v>15</v>
      </c>
      <c r="AP191" s="26">
        <v>2</v>
      </c>
      <c r="AQ191" s="26">
        <v>261</v>
      </c>
      <c r="AR191" s="26">
        <v>163</v>
      </c>
      <c r="AS191" s="26">
        <v>159411</v>
      </c>
      <c r="AT191" s="26">
        <v>143486</v>
      </c>
      <c r="AU191" s="26">
        <v>31413</v>
      </c>
      <c r="AV191" s="26">
        <v>357567</v>
      </c>
      <c r="AW191" s="26">
        <v>326000</v>
      </c>
      <c r="AX191" s="26">
        <v>79019</v>
      </c>
      <c r="AY191" s="31">
        <f>'Tabela '!$L191/'Tabela '!$J191</f>
        <v>3.6982446737237037E-2</v>
      </c>
      <c r="AZ191" s="31">
        <f>'Tabela '!$M191/'Tabela '!$J191</f>
        <v>1.4739380946000268E-3</v>
      </c>
      <c r="BA191" s="31">
        <f t="shared" si="78"/>
        <v>3.9855072463768113E-2</v>
      </c>
      <c r="BB191" s="31">
        <f t="shared" si="79"/>
        <v>0.48262871494349102</v>
      </c>
      <c r="BC191" s="31">
        <f t="shared" si="80"/>
        <v>0.55106739221431567</v>
      </c>
      <c r="BD191" s="31">
        <f>'Tabela '!$BC191-'Tabela '!$BB191</f>
        <v>6.8438677270824644E-2</v>
      </c>
      <c r="BE191" s="31">
        <f t="shared" si="81"/>
        <v>0.30899102237706016</v>
      </c>
      <c r="BF191" s="31">
        <f t="shared" si="82"/>
        <v>0.35280718209835188</v>
      </c>
      <c r="BG191" s="31">
        <f t="shared" si="83"/>
        <v>0.22511054535709502</v>
      </c>
      <c r="BH191" s="29">
        <f t="shared" si="84"/>
        <v>4161.7583333333332</v>
      </c>
      <c r="BI191" s="32">
        <f t="shared" si="85"/>
        <v>936.85568806110143</v>
      </c>
      <c r="BJ191" s="30">
        <f t="shared" si="86"/>
        <v>1.9553689238660167E-2</v>
      </c>
      <c r="BK191" s="30">
        <f t="shared" si="87"/>
        <v>0.10595238095238095</v>
      </c>
      <c r="BL191" s="31">
        <f>IFERROR('Tabela '!$J191/'Tabela '!$K191-1,"")</f>
        <v>-8.0345040049291438E-2</v>
      </c>
      <c r="BM191" s="30">
        <f t="shared" si="88"/>
        <v>0.61983980283425755</v>
      </c>
      <c r="BN191" s="33">
        <f>IFERROR('Tabela '!$J191/'Tabela '!$I191,"")</f>
        <v>25.690543071161052</v>
      </c>
      <c r="BO191" s="31">
        <f t="shared" si="89"/>
        <v>4.7026279391424675E-2</v>
      </c>
      <c r="BP191" s="31">
        <f t="shared" si="90"/>
        <v>0.18105117565698478</v>
      </c>
      <c r="BQ191" s="31">
        <f t="shared" si="91"/>
        <v>5.7952973720608578E-2</v>
      </c>
      <c r="BR191" s="30">
        <v>0.42820000000000003</v>
      </c>
      <c r="BS191" s="31">
        <f t="shared" si="92"/>
        <v>3.3471645919778699E-2</v>
      </c>
      <c r="BT191" s="31">
        <f t="shared" si="93"/>
        <v>6.9156293222683268E-4</v>
      </c>
      <c r="BU191" s="31">
        <f t="shared" si="94"/>
        <v>1.8518518518518517E-2</v>
      </c>
      <c r="BV191" s="31">
        <f t="shared" si="95"/>
        <v>3.3333333333333335E-3</v>
      </c>
      <c r="BW191" s="31">
        <f t="shared" si="96"/>
        <v>0.11337030191004313</v>
      </c>
      <c r="BX191" s="31">
        <f t="shared" si="97"/>
        <v>1.6019716574245224E-2</v>
      </c>
      <c r="BY191" s="31">
        <f t="shared" si="98"/>
        <v>0.11805298829328405</v>
      </c>
      <c r="BZ191" s="31">
        <f t="shared" si="99"/>
        <v>0.13407270486752926</v>
      </c>
      <c r="CA191" s="31">
        <f>IFERROR('Tabela '!$V191/'Tabela '!$K191,"")</f>
        <v>0.22329020332717189</v>
      </c>
      <c r="CB191" s="31">
        <f t="shared" si="100"/>
        <v>0.48687615526802219</v>
      </c>
      <c r="CC191" s="34">
        <f>IFERROR('Tabela '!$AJ191/'Tabela '!$K191,"")</f>
        <v>0.61762168823166974</v>
      </c>
      <c r="CD191" s="35">
        <f>IFERROR('Tabela '!$AJ191/'Tabela '!$AK191,"")</f>
        <v>4.6536675951717736</v>
      </c>
      <c r="CE191" s="34">
        <f t="shared" si="101"/>
        <v>0.78511572226656023</v>
      </c>
      <c r="CF191" s="31">
        <f t="shared" si="102"/>
        <v>0.13271719038817006</v>
      </c>
      <c r="CG191" s="31">
        <f t="shared" si="103"/>
        <v>0.14498191075974809</v>
      </c>
      <c r="CH191" s="31">
        <f t="shared" si="104"/>
        <v>4.6425255338904403E-3</v>
      </c>
      <c r="CI191" s="31">
        <f t="shared" si="105"/>
        <v>1.2264720371578025E-2</v>
      </c>
      <c r="CJ191" s="30">
        <f t="shared" si="106"/>
        <v>0.25626740947075211</v>
      </c>
      <c r="CK191" s="30">
        <f t="shared" si="107"/>
        <v>0.15249537892791126</v>
      </c>
      <c r="CL191" s="30">
        <f t="shared" si="108"/>
        <v>-0.10377203054284084</v>
      </c>
      <c r="CM191" s="30">
        <f t="shared" si="109"/>
        <v>-0.40217391304347827</v>
      </c>
      <c r="CN191" s="30">
        <f>IFERROR('Tabela '!$AO191/'Tabela '!$AK191,"")</f>
        <v>1.3927576601671309E-2</v>
      </c>
      <c r="CO191" s="30">
        <f>IFERROR('Tabela '!$AP191/'Tabela '!$AL191,"")</f>
        <v>1.8484288354898336E-3</v>
      </c>
      <c r="CP191" s="30">
        <f>IFERROR('Tabela '!$CO191-'Tabela '!$CN191,"")</f>
        <v>-1.2079147766181474E-2</v>
      </c>
      <c r="CQ191" s="30">
        <f t="shared" si="110"/>
        <v>-0.40217391304347827</v>
      </c>
      <c r="CR191" s="30">
        <f>IFERROR('Tabela '!$AQ191/'Tabela '!$AK191,"")</f>
        <v>0.24233983286908078</v>
      </c>
      <c r="CS191" s="30">
        <f>IFERROR('Tabela '!$AR191/'Tabela '!$AL191,"")</f>
        <v>0.15064695009242143</v>
      </c>
      <c r="CT191" s="30">
        <f>IFERROR('Tabela '!$CS191-'Tabela '!$CR191,"")</f>
        <v>-9.1692882776659351E-2</v>
      </c>
      <c r="CU191" s="30">
        <f t="shared" si="111"/>
        <v>-0.37547892720306508</v>
      </c>
      <c r="CV191" s="35">
        <f>IFERROR('Tabela '!$AS191/'Tabela '!$K191,"")</f>
        <v>19.643992606284659</v>
      </c>
      <c r="CW191" s="35">
        <f>IFERROR('Tabela '!$AV191/'Tabela '!$J191,"")</f>
        <v>47.911965697440706</v>
      </c>
      <c r="CX191" s="30">
        <f>IFERROR('Tabela '!$AV191/'Tabela '!$AS191-1,"")</f>
        <v>1.2430509814253723</v>
      </c>
      <c r="CY191" s="34">
        <f>IFERROR('Tabela '!$CW191/'Tabela '!$CV191-1,"")</f>
        <v>1.4390136291393398</v>
      </c>
      <c r="CZ191" s="30">
        <f>IFERROR('Tabela '!$AU191/'Tabela '!$AT191,"")</f>
        <v>0.21892728210417742</v>
      </c>
      <c r="DA191" s="30">
        <f t="shared" si="112"/>
        <v>0.24238957055214724</v>
      </c>
      <c r="DB191" s="30">
        <f t="shared" si="113"/>
        <v>2.3462288447969826E-2</v>
      </c>
      <c r="DC191" s="36">
        <f t="shared" si="114"/>
        <v>107.94845360824742</v>
      </c>
      <c r="DD191" s="36">
        <f t="shared" si="115"/>
        <v>473.16766467065867</v>
      </c>
      <c r="DE191" s="30">
        <f t="shared" si="116"/>
        <v>3.3832741355222895</v>
      </c>
      <c r="DH191" s="23"/>
      <c r="DQ191" s="23"/>
      <c r="DR191" s="23"/>
      <c r="DU191" s="23"/>
      <c r="DV191" s="23"/>
      <c r="DX191" s="23"/>
      <c r="EA191" s="23"/>
      <c r="EB191" s="23"/>
    </row>
    <row r="192" spans="1:132" ht="13.8" x14ac:dyDescent="0.25">
      <c r="A192" s="11" t="s">
        <v>133</v>
      </c>
      <c r="B192" s="11">
        <v>43</v>
      </c>
      <c r="C192" s="11">
        <v>4309555</v>
      </c>
      <c r="D192" s="11">
        <v>430955</v>
      </c>
      <c r="E192" s="54" t="s">
        <v>746</v>
      </c>
      <c r="F192" s="54" t="s">
        <v>747</v>
      </c>
      <c r="G192" s="54" t="s">
        <v>748</v>
      </c>
      <c r="H192" s="12" t="s">
        <v>314</v>
      </c>
      <c r="I192" s="13">
        <v>44.761000000000003</v>
      </c>
      <c r="J192" s="14">
        <v>4917</v>
      </c>
      <c r="K192" s="13">
        <v>4254</v>
      </c>
      <c r="L192" s="13">
        <v>368</v>
      </c>
      <c r="M192" s="13">
        <v>4</v>
      </c>
      <c r="N192" s="13">
        <v>1987</v>
      </c>
      <c r="O192" s="13">
        <v>2363</v>
      </c>
      <c r="P192" s="13">
        <v>3084</v>
      </c>
      <c r="Q192" s="15">
        <v>714</v>
      </c>
      <c r="R192" s="15">
        <v>71</v>
      </c>
      <c r="S192" s="15">
        <v>2890684</v>
      </c>
      <c r="T192" s="13">
        <v>3769</v>
      </c>
      <c r="U192" s="16">
        <v>2456</v>
      </c>
      <c r="V192" s="15">
        <v>1130</v>
      </c>
      <c r="W192" s="15">
        <v>156</v>
      </c>
      <c r="X192" s="15">
        <v>70</v>
      </c>
      <c r="Y192" s="15">
        <v>119</v>
      </c>
      <c r="Z192" s="15">
        <v>189</v>
      </c>
      <c r="AA192" s="13">
        <v>2151</v>
      </c>
      <c r="AB192" s="15">
        <v>26</v>
      </c>
      <c r="AC192" s="15">
        <v>3</v>
      </c>
      <c r="AD192" s="15">
        <v>1424</v>
      </c>
      <c r="AE192" s="15">
        <v>2</v>
      </c>
      <c r="AF192" s="15">
        <v>7</v>
      </c>
      <c r="AG192" s="17">
        <v>0.98036614486601226</v>
      </c>
      <c r="AH192" s="15">
        <v>886</v>
      </c>
      <c r="AI192" s="15">
        <v>162</v>
      </c>
      <c r="AJ192" s="13">
        <v>3123</v>
      </c>
      <c r="AK192" s="13">
        <v>953</v>
      </c>
      <c r="AL192" s="13">
        <v>1370</v>
      </c>
      <c r="AM192" s="13">
        <v>519</v>
      </c>
      <c r="AN192" s="13">
        <v>802</v>
      </c>
      <c r="AO192" s="13">
        <v>2</v>
      </c>
      <c r="AP192" s="13">
        <v>19</v>
      </c>
      <c r="AQ192" s="13">
        <v>517</v>
      </c>
      <c r="AR192" s="13">
        <v>783</v>
      </c>
      <c r="AS192" s="13">
        <v>64604</v>
      </c>
      <c r="AT192" s="13">
        <v>58249</v>
      </c>
      <c r="AU192" s="13">
        <v>12113</v>
      </c>
      <c r="AV192" s="13">
        <v>169229</v>
      </c>
      <c r="AW192" s="13">
        <v>150620</v>
      </c>
      <c r="AX192" s="13">
        <v>33623</v>
      </c>
      <c r="AY192" s="18">
        <f>'Tabela '!$L192/'Tabela '!$J192</f>
        <v>7.4842383567215787E-2</v>
      </c>
      <c r="AZ192" s="18">
        <f>'Tabela '!$M192/'Tabela '!$J192</f>
        <v>8.1350416920886724E-4</v>
      </c>
      <c r="BA192" s="18">
        <f t="shared" si="78"/>
        <v>1.0869565217391304E-2</v>
      </c>
      <c r="BB192" s="18">
        <f t="shared" si="79"/>
        <v>0.64429312581063558</v>
      </c>
      <c r="BC192" s="18">
        <f t="shared" si="80"/>
        <v>0.76621271076524</v>
      </c>
      <c r="BD192" s="18">
        <f>'Tabela '!$BC192-'Tabela '!$BB192</f>
        <v>0.12191958495460442</v>
      </c>
      <c r="BE192" s="18">
        <f t="shared" si="81"/>
        <v>0.40410819605450476</v>
      </c>
      <c r="BF192" s="18">
        <f t="shared" si="82"/>
        <v>0.48057758796013827</v>
      </c>
      <c r="BG192" s="18">
        <f t="shared" si="83"/>
        <v>0.14521049420378279</v>
      </c>
      <c r="BH192" s="16">
        <f t="shared" si="84"/>
        <v>4048.5770308123251</v>
      </c>
      <c r="BI192" s="37">
        <f t="shared" si="85"/>
        <v>587.8958714663413</v>
      </c>
      <c r="BJ192" s="17">
        <f t="shared" si="86"/>
        <v>1.708149312470085E-2</v>
      </c>
      <c r="BK192" s="17">
        <f t="shared" si="87"/>
        <v>9.9439775910364139E-2</v>
      </c>
      <c r="BL192" s="18">
        <f>IFERROR('Tabela '!$J192/'Tabela '!$K192-1,"")</f>
        <v>0.15585331452750362</v>
      </c>
      <c r="BM192" s="17">
        <f t="shared" si="88"/>
        <v>0.5773389750822755</v>
      </c>
      <c r="BN192" s="19">
        <f>IFERROR('Tabela '!$J192/'Tabela '!$I192,"")</f>
        <v>109.85009271463997</v>
      </c>
      <c r="BO192" s="18">
        <f t="shared" si="89"/>
        <v>1.9633855133987743E-2</v>
      </c>
      <c r="BP192" s="18">
        <f t="shared" si="90"/>
        <v>0.23507561687450251</v>
      </c>
      <c r="BQ192" s="18">
        <f t="shared" si="91"/>
        <v>4.2982223401432741E-2</v>
      </c>
      <c r="BR192" s="17">
        <v>0.36199999999999999</v>
      </c>
      <c r="BS192" s="18">
        <f t="shared" si="92"/>
        <v>6.8983815335632798E-3</v>
      </c>
      <c r="BT192" s="18">
        <f t="shared" si="93"/>
        <v>7.9596710002653227E-4</v>
      </c>
      <c r="BU192" s="18">
        <f t="shared" si="94"/>
        <v>1.4044943820224719E-3</v>
      </c>
      <c r="BV192" s="18">
        <f t="shared" si="95"/>
        <v>4.9157303370786515E-3</v>
      </c>
      <c r="BW192" s="18">
        <f t="shared" si="96"/>
        <v>3.6671368124118475E-2</v>
      </c>
      <c r="BX192" s="18">
        <f t="shared" si="97"/>
        <v>1.6455101081335213E-2</v>
      </c>
      <c r="BY192" s="18">
        <f t="shared" si="98"/>
        <v>2.7973671838269865E-2</v>
      </c>
      <c r="BZ192" s="18">
        <f t="shared" si="99"/>
        <v>4.4428772919605078E-2</v>
      </c>
      <c r="CA192" s="18">
        <f>IFERROR('Tabela '!$V192/'Tabela '!$K192,"")</f>
        <v>0.26563234602726843</v>
      </c>
      <c r="CB192" s="18">
        <f t="shared" si="100"/>
        <v>0.50564174894217206</v>
      </c>
      <c r="CC192" s="20">
        <f>IFERROR('Tabela '!$AJ192/'Tabela '!$K192,"")</f>
        <v>0.73413258110014101</v>
      </c>
      <c r="CD192" s="21">
        <f>IFERROR('Tabela '!$AJ192/'Tabela '!$AK192,"")</f>
        <v>3.2770199370409232</v>
      </c>
      <c r="CE192" s="20">
        <f t="shared" si="101"/>
        <v>0.69484470060838932</v>
      </c>
      <c r="CF192" s="18">
        <f t="shared" si="102"/>
        <v>0.22402444757874942</v>
      </c>
      <c r="CG192" s="18">
        <f t="shared" si="103"/>
        <v>0.27862517795403702</v>
      </c>
      <c r="CH192" s="18">
        <f t="shared" si="104"/>
        <v>0.43756558237145859</v>
      </c>
      <c r="CI192" s="18">
        <f t="shared" si="105"/>
        <v>5.4600730375287593E-2</v>
      </c>
      <c r="CJ192" s="17">
        <f t="shared" si="106"/>
        <v>0.54459601259181534</v>
      </c>
      <c r="CK192" s="17">
        <f t="shared" si="107"/>
        <v>0.58540145985401459</v>
      </c>
      <c r="CL192" s="17">
        <f t="shared" si="108"/>
        <v>4.0805447262199257E-2</v>
      </c>
      <c r="CM192" s="17">
        <f t="shared" si="109"/>
        <v>0.54527938342967253</v>
      </c>
      <c r="CN192" s="17">
        <f>IFERROR('Tabela '!$AO192/'Tabela '!$AK192,"")</f>
        <v>2.0986358866736622E-3</v>
      </c>
      <c r="CO192" s="17">
        <f>IFERROR('Tabela '!$AP192/'Tabela '!$AL192,"")</f>
        <v>1.3868613138686132E-2</v>
      </c>
      <c r="CP192" s="17">
        <f>IFERROR('Tabela '!$CO192-'Tabela '!$CN192,"")</f>
        <v>1.1769977252012471E-2</v>
      </c>
      <c r="CQ192" s="17">
        <f t="shared" si="110"/>
        <v>0.54527938342967253</v>
      </c>
      <c r="CR192" s="17">
        <f>IFERROR('Tabela '!$AQ192/'Tabela '!$AK192,"")</f>
        <v>0.54249737670514164</v>
      </c>
      <c r="CS192" s="17">
        <f>IFERROR('Tabela '!$AR192/'Tabela '!$AL192,"")</f>
        <v>0.57153284671532845</v>
      </c>
      <c r="CT192" s="17">
        <f>IFERROR('Tabela '!$CS192-'Tabela '!$CR192,"")</f>
        <v>2.9035470010186804E-2</v>
      </c>
      <c r="CU192" s="17">
        <f t="shared" si="111"/>
        <v>0.5145067698259187</v>
      </c>
      <c r="CV192" s="21">
        <f>IFERROR('Tabela '!$AS192/'Tabela '!$K192,"")</f>
        <v>15.18664786083686</v>
      </c>
      <c r="CW192" s="21">
        <f>IFERROR('Tabela '!$AV192/'Tabela '!$J192,"")</f>
        <v>34.417124262761845</v>
      </c>
      <c r="CX192" s="17">
        <f>IFERROR('Tabela '!$AV192/'Tabela '!$AS192-1,"")</f>
        <v>1.6194817658349328</v>
      </c>
      <c r="CY192" s="20">
        <f>IFERROR('Tabela '!$CW192/'Tabela '!$CV192-1,"")</f>
        <v>1.2662752556155792</v>
      </c>
      <c r="CZ192" s="17">
        <f>IFERROR('Tabela '!$AU192/'Tabela '!$AT192,"")</f>
        <v>0.20795206784665832</v>
      </c>
      <c r="DA192" s="17">
        <f t="shared" si="112"/>
        <v>0.22323064666047004</v>
      </c>
      <c r="DB192" s="17">
        <f t="shared" si="113"/>
        <v>1.5278578813811727E-2</v>
      </c>
      <c r="DC192" s="22">
        <f t="shared" si="114"/>
        <v>23.249520153550865</v>
      </c>
      <c r="DD192" s="22">
        <f t="shared" si="115"/>
        <v>40.953714981729597</v>
      </c>
      <c r="DE192" s="17">
        <f t="shared" si="116"/>
        <v>0.7614864612797092</v>
      </c>
      <c r="DH192" s="23"/>
      <c r="DQ192" s="23"/>
      <c r="DR192" s="23"/>
      <c r="DU192" s="23"/>
      <c r="DV192" s="23"/>
      <c r="DX192" s="23"/>
      <c r="EA192" s="23"/>
      <c r="EB192" s="23"/>
    </row>
    <row r="193" spans="1:132" ht="13.8" x14ac:dyDescent="0.25">
      <c r="A193" s="24" t="s">
        <v>133</v>
      </c>
      <c r="B193" s="24">
        <v>43</v>
      </c>
      <c r="C193" s="24">
        <v>4309571</v>
      </c>
      <c r="D193" s="24">
        <v>430957</v>
      </c>
      <c r="E193" s="55" t="s">
        <v>764</v>
      </c>
      <c r="F193" s="55" t="s">
        <v>770</v>
      </c>
      <c r="G193" s="55" t="s">
        <v>771</v>
      </c>
      <c r="H193" s="25" t="s">
        <v>315</v>
      </c>
      <c r="I193" s="26">
        <v>118.28</v>
      </c>
      <c r="J193" s="27">
        <v>3019</v>
      </c>
      <c r="K193" s="26">
        <v>2954</v>
      </c>
      <c r="L193" s="26">
        <v>128</v>
      </c>
      <c r="M193" s="26">
        <v>2</v>
      </c>
      <c r="N193" s="26">
        <v>613</v>
      </c>
      <c r="O193" s="26">
        <v>710</v>
      </c>
      <c r="P193" s="26">
        <v>1968</v>
      </c>
      <c r="Q193" s="28">
        <v>956</v>
      </c>
      <c r="R193" s="28">
        <v>93</v>
      </c>
      <c r="S193" s="28">
        <v>3960791</v>
      </c>
      <c r="T193" s="26">
        <v>2514</v>
      </c>
      <c r="U193" s="29">
        <v>384</v>
      </c>
      <c r="V193" s="28">
        <v>785</v>
      </c>
      <c r="W193" s="28">
        <v>657</v>
      </c>
      <c r="X193" s="28">
        <v>49</v>
      </c>
      <c r="Y193" s="28">
        <v>524</v>
      </c>
      <c r="Z193" s="28">
        <v>573</v>
      </c>
      <c r="AA193" s="26">
        <v>1543</v>
      </c>
      <c r="AB193" s="28">
        <v>111</v>
      </c>
      <c r="AC193" s="28" t="e">
        <v>#NULL!</v>
      </c>
      <c r="AD193" s="28">
        <v>919</v>
      </c>
      <c r="AE193" s="28">
        <v>32</v>
      </c>
      <c r="AF193" s="28">
        <v>0</v>
      </c>
      <c r="AG193" s="30">
        <v>0.90891010342084333</v>
      </c>
      <c r="AH193" s="28">
        <v>325</v>
      </c>
      <c r="AI193" s="28">
        <v>45</v>
      </c>
      <c r="AJ193" s="26">
        <v>1901</v>
      </c>
      <c r="AK193" s="26">
        <v>187</v>
      </c>
      <c r="AL193" s="26">
        <v>210</v>
      </c>
      <c r="AM193" s="26">
        <v>2</v>
      </c>
      <c r="AN193" s="26">
        <v>2</v>
      </c>
      <c r="AO193" s="26">
        <v>2</v>
      </c>
      <c r="AP193" s="26">
        <v>0</v>
      </c>
      <c r="AQ193" s="26">
        <v>0</v>
      </c>
      <c r="AR193" s="26">
        <v>2</v>
      </c>
      <c r="AS193" s="26">
        <v>34770</v>
      </c>
      <c r="AT193" s="26">
        <v>33115</v>
      </c>
      <c r="AU193" s="26">
        <v>1403</v>
      </c>
      <c r="AV193" s="26">
        <v>60127</v>
      </c>
      <c r="AW193" s="26">
        <v>58670</v>
      </c>
      <c r="AX193" s="26">
        <v>1909</v>
      </c>
      <c r="AY193" s="31">
        <f>'Tabela '!$L193/'Tabela '!$J193</f>
        <v>4.2398145081152701E-2</v>
      </c>
      <c r="AZ193" s="31">
        <f>'Tabela '!$M193/'Tabela '!$J193</f>
        <v>6.6247101689301095E-4</v>
      </c>
      <c r="BA193" s="31">
        <f t="shared" si="78"/>
        <v>1.5625E-2</v>
      </c>
      <c r="BB193" s="31">
        <f t="shared" si="79"/>
        <v>0.31148373983739835</v>
      </c>
      <c r="BC193" s="31">
        <f t="shared" si="80"/>
        <v>0.36077235772357724</v>
      </c>
      <c r="BD193" s="31">
        <f>'Tabela '!$BC193-'Tabela '!$BB193</f>
        <v>4.9288617886178887E-2</v>
      </c>
      <c r="BE193" s="31">
        <f t="shared" si="81"/>
        <v>0.20304736667770784</v>
      </c>
      <c r="BF193" s="31">
        <f t="shared" si="82"/>
        <v>0.23517721099701888</v>
      </c>
      <c r="BG193" s="31">
        <f t="shared" si="83"/>
        <v>0.31666114607485923</v>
      </c>
      <c r="BH193" s="29">
        <f t="shared" si="84"/>
        <v>4143.0868200836821</v>
      </c>
      <c r="BI193" s="32">
        <f t="shared" si="85"/>
        <v>1311.9546207353428</v>
      </c>
      <c r="BJ193" s="30">
        <f t="shared" si="86"/>
        <v>6.5873750561311895E-2</v>
      </c>
      <c r="BK193" s="30">
        <f t="shared" si="87"/>
        <v>9.7280334728033477E-2</v>
      </c>
      <c r="BL193" s="31">
        <f>IFERROR('Tabela '!$J193/'Tabela '!$K193-1,"")</f>
        <v>2.2004062288422555E-2</v>
      </c>
      <c r="BM193" s="30">
        <f t="shared" si="88"/>
        <v>0.12999322951929587</v>
      </c>
      <c r="BN193" s="33">
        <f>IFERROR('Tabela '!$J193/'Tabela '!$I193,"")</f>
        <v>25.524179912073048</v>
      </c>
      <c r="BO193" s="31">
        <f t="shared" si="89"/>
        <v>9.1089896579156671E-2</v>
      </c>
      <c r="BP193" s="31">
        <f t="shared" si="90"/>
        <v>0.12927605409705648</v>
      </c>
      <c r="BQ193" s="31">
        <f t="shared" si="91"/>
        <v>1.7899761336515514E-2</v>
      </c>
      <c r="BR193" s="30">
        <v>0.42130000000000001</v>
      </c>
      <c r="BS193" s="31">
        <f t="shared" si="92"/>
        <v>4.41527446300716E-2</v>
      </c>
      <c r="BT193" s="31" t="str">
        <f t="shared" si="93"/>
        <v/>
      </c>
      <c r="BU193" s="31">
        <f t="shared" si="94"/>
        <v>3.4820457018498369E-2</v>
      </c>
      <c r="BV193" s="31">
        <f t="shared" si="95"/>
        <v>0</v>
      </c>
      <c r="BW193" s="31">
        <f t="shared" si="96"/>
        <v>0.22241029113067029</v>
      </c>
      <c r="BX193" s="31">
        <f t="shared" si="97"/>
        <v>1.6587677725118485E-2</v>
      </c>
      <c r="BY193" s="31">
        <f t="shared" si="98"/>
        <v>0.17738659444820581</v>
      </c>
      <c r="BZ193" s="31">
        <f t="shared" si="99"/>
        <v>0.1939742721733243</v>
      </c>
      <c r="CA193" s="31">
        <f>IFERROR('Tabela '!$V193/'Tabela '!$K193,"")</f>
        <v>0.26574136763710221</v>
      </c>
      <c r="CB193" s="31">
        <f t="shared" si="100"/>
        <v>0.52234258632362895</v>
      </c>
      <c r="CC193" s="34">
        <f>IFERROR('Tabela '!$AJ193/'Tabela '!$K193,"")</f>
        <v>0.64353419092755582</v>
      </c>
      <c r="CD193" s="35">
        <f>IFERROR('Tabela '!$AJ193/'Tabela '!$AK193,"")</f>
        <v>10.165775401069519</v>
      </c>
      <c r="CE193" s="34">
        <f t="shared" si="101"/>
        <v>0.90163072067332983</v>
      </c>
      <c r="CF193" s="31">
        <f t="shared" si="102"/>
        <v>6.3303994583615436E-2</v>
      </c>
      <c r="CG193" s="31">
        <f t="shared" si="103"/>
        <v>6.9559456773766154E-2</v>
      </c>
      <c r="CH193" s="31">
        <f t="shared" si="104"/>
        <v>0.12299465240641716</v>
      </c>
      <c r="CI193" s="31">
        <f t="shared" si="105"/>
        <v>6.2554621901507179E-3</v>
      </c>
      <c r="CJ193" s="30">
        <f t="shared" si="106"/>
        <v>1.06951871657754E-2</v>
      </c>
      <c r="CK193" s="30">
        <f t="shared" si="107"/>
        <v>9.5238095238095247E-3</v>
      </c>
      <c r="CL193" s="30">
        <f t="shared" si="108"/>
        <v>-1.1713776419658758E-3</v>
      </c>
      <c r="CM193" s="30">
        <f t="shared" si="109"/>
        <v>0</v>
      </c>
      <c r="CN193" s="30">
        <f>IFERROR('Tabela '!$AO193/'Tabela '!$AK193,"")</f>
        <v>1.06951871657754E-2</v>
      </c>
      <c r="CO193" s="30">
        <f>IFERROR('Tabela '!$AP193/'Tabela '!$AL193,"")</f>
        <v>0</v>
      </c>
      <c r="CP193" s="30">
        <f>IFERROR('Tabela '!$CO193-'Tabela '!$CN193,"")</f>
        <v>-1.06951871657754E-2</v>
      </c>
      <c r="CQ193" s="30">
        <f t="shared" si="110"/>
        <v>0</v>
      </c>
      <c r="CR193" s="30">
        <f>IFERROR('Tabela '!$AQ193/'Tabela '!$AK193,"")</f>
        <v>0</v>
      </c>
      <c r="CS193" s="30">
        <f>IFERROR('Tabela '!$AR193/'Tabela '!$AL193,"")</f>
        <v>9.5238095238095247E-3</v>
      </c>
      <c r="CT193" s="30">
        <f>IFERROR('Tabela '!$CS193-'Tabela '!$CR193,"")</f>
        <v>9.5238095238095247E-3</v>
      </c>
      <c r="CU193" s="30" t="str">
        <f t="shared" si="111"/>
        <v/>
      </c>
      <c r="CV193" s="35">
        <f>IFERROR('Tabela '!$AS193/'Tabela '!$K193,"")</f>
        <v>11.770480704129993</v>
      </c>
      <c r="CW193" s="35">
        <f>IFERROR('Tabela '!$AV193/'Tabela '!$J193,"")</f>
        <v>19.916197416363033</v>
      </c>
      <c r="CX193" s="30">
        <f>IFERROR('Tabela '!$AV193/'Tabela '!$AS193-1,"")</f>
        <v>0.72927811331607706</v>
      </c>
      <c r="CY193" s="34">
        <f>IFERROR('Tabela '!$CW193/'Tabela '!$CV193-1,"")</f>
        <v>0.69204622283394901</v>
      </c>
      <c r="CZ193" s="30">
        <f>IFERROR('Tabela '!$AU193/'Tabela '!$AT193,"")</f>
        <v>4.2367507171976446E-2</v>
      </c>
      <c r="DA193" s="30">
        <f t="shared" si="112"/>
        <v>3.2537923981591957E-2</v>
      </c>
      <c r="DB193" s="30">
        <f t="shared" si="113"/>
        <v>-9.8295831903844888E-3</v>
      </c>
      <c r="DC193" s="36">
        <f t="shared" si="114"/>
        <v>350.75</v>
      </c>
      <c r="DD193" s="36">
        <f t="shared" si="115"/>
        <v>954.5</v>
      </c>
      <c r="DE193" s="30">
        <f t="shared" si="116"/>
        <v>1.721311475409836</v>
      </c>
      <c r="DH193" s="23"/>
      <c r="DQ193" s="23"/>
      <c r="DR193" s="23"/>
      <c r="DU193" s="23"/>
      <c r="DV193" s="23"/>
      <c r="DX193" s="23"/>
      <c r="EA193" s="23"/>
      <c r="EB193" s="23"/>
    </row>
    <row r="194" spans="1:132" ht="13.8" x14ac:dyDescent="0.25">
      <c r="A194" s="11" t="s">
        <v>133</v>
      </c>
      <c r="B194" s="11">
        <v>43</v>
      </c>
      <c r="C194" s="11">
        <v>4309605</v>
      </c>
      <c r="D194" s="11">
        <v>430960</v>
      </c>
      <c r="E194" s="54" t="s">
        <v>728</v>
      </c>
      <c r="F194" s="54" t="s">
        <v>774</v>
      </c>
      <c r="G194" s="54" t="s">
        <v>737</v>
      </c>
      <c r="H194" s="12" t="s">
        <v>316</v>
      </c>
      <c r="I194" s="13">
        <v>229.398</v>
      </c>
      <c r="J194" s="14">
        <v>19389</v>
      </c>
      <c r="K194" s="13">
        <v>18348</v>
      </c>
      <c r="L194" s="13">
        <v>1702</v>
      </c>
      <c r="M194" s="13">
        <v>19</v>
      </c>
      <c r="N194" s="13">
        <v>7060</v>
      </c>
      <c r="O194" s="13">
        <v>7891</v>
      </c>
      <c r="P194" s="13">
        <v>11337</v>
      </c>
      <c r="Q194" s="15">
        <v>3586</v>
      </c>
      <c r="R194" s="15">
        <v>541</v>
      </c>
      <c r="S194" s="15">
        <v>15346571</v>
      </c>
      <c r="T194" s="13">
        <v>16208</v>
      </c>
      <c r="U194" s="16">
        <v>14569</v>
      </c>
      <c r="V194" s="15">
        <v>5094</v>
      </c>
      <c r="W194" s="15">
        <v>6136</v>
      </c>
      <c r="X194" s="15">
        <v>213</v>
      </c>
      <c r="Y194" s="15">
        <v>2025</v>
      </c>
      <c r="Z194" s="15">
        <v>2238</v>
      </c>
      <c r="AA194" s="13">
        <v>8946</v>
      </c>
      <c r="AB194" s="15">
        <v>275</v>
      </c>
      <c r="AC194" s="15">
        <v>22</v>
      </c>
      <c r="AD194" s="15">
        <v>6585</v>
      </c>
      <c r="AE194" s="15">
        <v>35</v>
      </c>
      <c r="AF194" s="15">
        <v>69</v>
      </c>
      <c r="AG194" s="17">
        <v>0.97285291214215197</v>
      </c>
      <c r="AH194" s="15">
        <v>3314</v>
      </c>
      <c r="AI194" s="15">
        <v>1535</v>
      </c>
      <c r="AJ194" s="13">
        <v>12256</v>
      </c>
      <c r="AK194" s="13">
        <v>6062</v>
      </c>
      <c r="AL194" s="13">
        <v>5735</v>
      </c>
      <c r="AM194" s="13">
        <v>3132</v>
      </c>
      <c r="AN194" s="13">
        <v>2323</v>
      </c>
      <c r="AO194" s="13">
        <v>41</v>
      </c>
      <c r="AP194" s="13">
        <v>103</v>
      </c>
      <c r="AQ194" s="13">
        <v>3091</v>
      </c>
      <c r="AR194" s="13">
        <v>2220</v>
      </c>
      <c r="AS194" s="13">
        <v>892861</v>
      </c>
      <c r="AT194" s="13">
        <v>761021</v>
      </c>
      <c r="AU194" s="13">
        <v>485439</v>
      </c>
      <c r="AV194" s="13">
        <v>1626247</v>
      </c>
      <c r="AW194" s="13">
        <v>1278506</v>
      </c>
      <c r="AX194" s="13">
        <v>685817</v>
      </c>
      <c r="AY194" s="18">
        <f>'Tabela '!$L194/'Tabela '!$J194</f>
        <v>8.7781731909845784E-2</v>
      </c>
      <c r="AZ194" s="18">
        <f>'Tabela '!$M194/'Tabela '!$J194</f>
        <v>9.7993707772448305E-4</v>
      </c>
      <c r="BA194" s="18">
        <f t="shared" ref="BA194:BA257" si="117">M194/L194</f>
        <v>1.1163337250293772E-2</v>
      </c>
      <c r="BB194" s="18">
        <f t="shared" ref="BB194:BB257" si="118">N194/P194</f>
        <v>0.62273970186116256</v>
      </c>
      <c r="BC194" s="18">
        <f t="shared" ref="BC194:BC257" si="119">O194/P194</f>
        <v>0.69603951662697361</v>
      </c>
      <c r="BD194" s="18">
        <f>'Tabela '!$BC194-'Tabela '!$BB194</f>
        <v>7.3299814765811044E-2</v>
      </c>
      <c r="BE194" s="18">
        <f t="shared" ref="BE194:BE257" si="120">N194/J194</f>
        <v>0.36412398782814998</v>
      </c>
      <c r="BF194" s="18">
        <f t="shared" ref="BF194:BF257" si="121">O194/J194</f>
        <v>0.40698334106967871</v>
      </c>
      <c r="BG194" s="18">
        <f t="shared" ref="BG194:BG257" si="122">Q194/J194</f>
        <v>0.18495022951157872</v>
      </c>
      <c r="BH194" s="16">
        <f t="shared" ref="BH194:BH257" si="123">S194/Q194</f>
        <v>4279.5791968767426</v>
      </c>
      <c r="BI194" s="37">
        <f t="shared" ref="BI194:BI257" si="124">S194/J194</f>
        <v>791.50915467533139</v>
      </c>
      <c r="BJ194" s="17">
        <f t="shared" ref="BJ194:BJ257" si="125">S194/(AV194*1000)</f>
        <v>9.4368020356071364E-3</v>
      </c>
      <c r="BK194" s="17">
        <f t="shared" ref="BK194:BK257" si="126">R194/Q194</f>
        <v>0.15086447295036251</v>
      </c>
      <c r="BL194" s="18">
        <f>IFERROR('Tabela '!$J194/'Tabela '!$K194-1,"")</f>
        <v>5.6736429038587222E-2</v>
      </c>
      <c r="BM194" s="17">
        <f t="shared" ref="BM194:BM257" si="127">IFERROR(U194/K194,"")</f>
        <v>0.79403749727490736</v>
      </c>
      <c r="BN194" s="19">
        <f>IFERROR('Tabela '!$J194/'Tabela '!$I194,"")</f>
        <v>84.521225119661025</v>
      </c>
      <c r="BO194" s="18">
        <f t="shared" ref="BO194:BO257" si="128">IFERROR(1-AG194,"")</f>
        <v>2.7147087857848029E-2</v>
      </c>
      <c r="BP194" s="18">
        <f t="shared" ref="BP194:BP257" si="129">IFERROR(AH194/T194,"")</f>
        <v>0.20446692991115498</v>
      </c>
      <c r="BQ194" s="18">
        <f t="shared" ref="BQ194:BQ257" si="130">IFERROR(AI194/T194,"")</f>
        <v>9.4706317867719644E-2</v>
      </c>
      <c r="BR194" s="17">
        <v>0.49490000000000001</v>
      </c>
      <c r="BS194" s="18">
        <f t="shared" ref="BS194:BS257" si="131">IFERROR(AB194/T194,"")</f>
        <v>1.6966929911154987E-2</v>
      </c>
      <c r="BT194" s="18">
        <f t="shared" ref="BT194:BT257" si="132">IFERROR(AC194/T194,"")</f>
        <v>1.3573543928923988E-3</v>
      </c>
      <c r="BU194" s="18">
        <f t="shared" ref="BU194:BU257" si="133">IFERROR(AE194/AD194,"")</f>
        <v>5.3151100987091872E-3</v>
      </c>
      <c r="BV194" s="18">
        <f t="shared" ref="BV194:BV257" si="134">IFERROR(AF194/AD194,"")</f>
        <v>1.0478359908883827E-2</v>
      </c>
      <c r="BW194" s="18">
        <f t="shared" ref="BW194:BW257" si="135">IFERROR(W194/$K194,"")</f>
        <v>0.33442337039459341</v>
      </c>
      <c r="BX194" s="18">
        <f t="shared" ref="BX194:BX257" si="136">IFERROR(X194/$K194,"")</f>
        <v>1.1608894702419882E-2</v>
      </c>
      <c r="BY194" s="18">
        <f t="shared" ref="BY194:BY257" si="137">IFERROR(Y194/K194,"")</f>
        <v>0.11036625245258339</v>
      </c>
      <c r="BZ194" s="18">
        <f t="shared" ref="BZ194:BZ257" si="138">IFERROR(BY194+BX194,"")</f>
        <v>0.12197514715500327</v>
      </c>
      <c r="CA194" s="18">
        <f>IFERROR('Tabela '!$V194/'Tabela '!$K194,"")</f>
        <v>0.27763243950294308</v>
      </c>
      <c r="CB194" s="18">
        <f t="shared" ref="CB194:CB257" si="139">IFERROR(AA194/K194,"")</f>
        <v>0.48757357750163505</v>
      </c>
      <c r="CC194" s="20">
        <f>IFERROR('Tabela '!$AJ194/'Tabela '!$K194,"")</f>
        <v>0.66797471114017881</v>
      </c>
      <c r="CD194" s="21">
        <f>IFERROR('Tabela '!$AJ194/'Tabela '!$AK194,"")</f>
        <v>2.0217749917518972</v>
      </c>
      <c r="CE194" s="20">
        <f t="shared" ref="CE194:CE257" si="140">IFERROR((AJ194-AK194)/AJ194,"")</f>
        <v>0.50538511749347259</v>
      </c>
      <c r="CF194" s="18">
        <f t="shared" ref="CF194:CF257" si="141">IFERROR(AK194/K194,"")</f>
        <v>0.3303902332679311</v>
      </c>
      <c r="CG194" s="18">
        <f t="shared" ref="CG194:CG257" si="142">AL194/J194</f>
        <v>0.29578627056578471</v>
      </c>
      <c r="CH194" s="18">
        <f t="shared" ref="CH194:CH257" si="143">AL194/AK194-1</f>
        <v>-5.3942593203563205E-2</v>
      </c>
      <c r="CI194" s="18">
        <f t="shared" ref="CI194:CI257" si="144">IFERROR(CG194-CF194,"")</f>
        <v>-3.4603962702146385E-2</v>
      </c>
      <c r="CJ194" s="17">
        <f t="shared" ref="CJ194:CJ257" si="145">IFERROR(CN194+CR194,"")</f>
        <v>0.51666116793137573</v>
      </c>
      <c r="CK194" s="17">
        <f t="shared" ref="CK194:CK257" si="146">IFERROR(CO194+CS194,"")</f>
        <v>0.40505666957279862</v>
      </c>
      <c r="CL194" s="17">
        <f t="shared" ref="CL194:CL257" si="147">IFERROR(CK194-CJ194,"")</f>
        <v>-0.11160449835857711</v>
      </c>
      <c r="CM194" s="17">
        <f t="shared" ref="CM194:CM257" si="148">IFERROR(AN194/AM194-1,"")</f>
        <v>-0.25830140485312902</v>
      </c>
      <c r="CN194" s="17">
        <f>IFERROR('Tabela '!$AO194/'Tabela '!$AK194,"")</f>
        <v>6.7634444077862088E-3</v>
      </c>
      <c r="CO194" s="17">
        <f>IFERROR('Tabela '!$AP194/'Tabela '!$AL194,"")</f>
        <v>1.7959895379250218E-2</v>
      </c>
      <c r="CP194" s="17">
        <f>IFERROR('Tabela '!$CO194-'Tabela '!$CN194,"")</f>
        <v>1.119645097146401E-2</v>
      </c>
      <c r="CQ194" s="17">
        <f t="shared" ref="CQ194:CQ257" si="149">IFERROR(AN194/AM194-1,"")</f>
        <v>-0.25830140485312902</v>
      </c>
      <c r="CR194" s="17">
        <f>IFERROR('Tabela '!$AQ194/'Tabela '!$AK194,"")</f>
        <v>0.50989772352358953</v>
      </c>
      <c r="CS194" s="17">
        <f>IFERROR('Tabela '!$AR194/'Tabela '!$AL194,"")</f>
        <v>0.38709677419354838</v>
      </c>
      <c r="CT194" s="17">
        <f>IFERROR('Tabela '!$CS194-'Tabela '!$CR194,"")</f>
        <v>-0.12280094933004115</v>
      </c>
      <c r="CU194" s="17">
        <f t="shared" ref="CU194:CU257" si="150">IFERROR(AR194/AQ194-1,"")</f>
        <v>-0.28178582982853451</v>
      </c>
      <c r="CV194" s="21">
        <f>IFERROR('Tabela '!$AS194/'Tabela '!$K194,"")</f>
        <v>48.662579027686938</v>
      </c>
      <c r="CW194" s="21">
        <f>IFERROR('Tabela '!$AV194/'Tabela '!$J194,"")</f>
        <v>83.87472278095828</v>
      </c>
      <c r="CX194" s="17">
        <f>IFERROR('Tabela '!$AV194/'Tabela '!$AS194-1,"")</f>
        <v>0.82138877160050661</v>
      </c>
      <c r="CY194" s="20">
        <f>IFERROR('Tabela '!$CW194/'Tabela '!$CV194-1,"")</f>
        <v>0.72359797727196362</v>
      </c>
      <c r="CZ194" s="17">
        <f>IFERROR('Tabela '!$AU194/'Tabela '!$AT194,"")</f>
        <v>0.63787858679326848</v>
      </c>
      <c r="DA194" s="17">
        <f t="shared" ref="DA194:DA257" si="151">IFERROR(AX194/AW194,"")</f>
        <v>0.53642063470957513</v>
      </c>
      <c r="DB194" s="17">
        <f t="shared" ref="DB194:DB257" si="152">IFERROR(DA194-CZ194,"")</f>
        <v>-0.10145795208369335</v>
      </c>
      <c r="DC194" s="22">
        <f t="shared" ref="DC194:DC257" si="153">IFERROR(AU194/(AM194+AO194),"")</f>
        <v>152.99054522533879</v>
      </c>
      <c r="DD194" s="22">
        <f t="shared" ref="DD194:DD257" si="154">IFERROR(AX194/(AN194+AP194),"")</f>
        <v>282.69455894476505</v>
      </c>
      <c r="DE194" s="17">
        <f t="shared" ref="DE194:DE257" si="155">IFERROR(DD194/DC194-1,"")</f>
        <v>0.84779104178226206</v>
      </c>
      <c r="DH194" s="23"/>
      <c r="DQ194" s="23"/>
      <c r="DR194" s="23"/>
      <c r="DU194" s="23"/>
      <c r="DV194" s="23"/>
      <c r="DX194" s="23"/>
      <c r="EA194" s="23"/>
      <c r="EB194" s="23"/>
    </row>
    <row r="195" spans="1:132" ht="13.8" x14ac:dyDescent="0.25">
      <c r="A195" s="24" t="s">
        <v>133</v>
      </c>
      <c r="B195" s="24">
        <v>43</v>
      </c>
      <c r="C195" s="24">
        <v>4309654</v>
      </c>
      <c r="D195" s="24">
        <v>430965</v>
      </c>
      <c r="E195" s="55" t="s">
        <v>725</v>
      </c>
      <c r="F195" s="55" t="s">
        <v>726</v>
      </c>
      <c r="G195" s="55" t="s">
        <v>727</v>
      </c>
      <c r="H195" s="25" t="s">
        <v>317</v>
      </c>
      <c r="I195" s="26">
        <v>822.899</v>
      </c>
      <c r="J195" s="27">
        <v>6836</v>
      </c>
      <c r="K195" s="26">
        <v>6043</v>
      </c>
      <c r="L195" s="26">
        <v>283</v>
      </c>
      <c r="M195" s="26">
        <v>3</v>
      </c>
      <c r="N195" s="26">
        <v>1132</v>
      </c>
      <c r="O195" s="26">
        <v>1399</v>
      </c>
      <c r="P195" s="26">
        <v>3553</v>
      </c>
      <c r="Q195" s="28">
        <v>2106</v>
      </c>
      <c r="R195" s="28">
        <v>389</v>
      </c>
      <c r="S195" s="28">
        <v>9169141</v>
      </c>
      <c r="T195" s="26">
        <v>5005</v>
      </c>
      <c r="U195" s="29">
        <v>2909</v>
      </c>
      <c r="V195" s="28">
        <v>1545</v>
      </c>
      <c r="W195" s="28">
        <v>1895</v>
      </c>
      <c r="X195" s="28">
        <v>342</v>
      </c>
      <c r="Y195" s="28">
        <v>1292</v>
      </c>
      <c r="Z195" s="28">
        <v>1634</v>
      </c>
      <c r="AA195" s="26">
        <v>3124</v>
      </c>
      <c r="AB195" s="28">
        <v>219</v>
      </c>
      <c r="AC195" s="28">
        <v>3</v>
      </c>
      <c r="AD195" s="28">
        <v>1951</v>
      </c>
      <c r="AE195" s="28">
        <v>98</v>
      </c>
      <c r="AF195" s="28">
        <v>3</v>
      </c>
      <c r="AG195" s="30">
        <v>0.92107892107892109</v>
      </c>
      <c r="AH195" s="28">
        <v>1087</v>
      </c>
      <c r="AI195" s="28">
        <v>126</v>
      </c>
      <c r="AJ195" s="26">
        <v>3072</v>
      </c>
      <c r="AK195" s="26">
        <v>1705</v>
      </c>
      <c r="AL195" s="26">
        <v>2079</v>
      </c>
      <c r="AM195" s="26">
        <v>1351</v>
      </c>
      <c r="AN195" s="26">
        <v>1587</v>
      </c>
      <c r="AO195" s="26">
        <v>0</v>
      </c>
      <c r="AP195" s="26">
        <v>2</v>
      </c>
      <c r="AQ195" s="26">
        <v>1351</v>
      </c>
      <c r="AR195" s="26">
        <v>1585</v>
      </c>
      <c r="AS195" s="26">
        <v>72553</v>
      </c>
      <c r="AT195" s="26">
        <v>64784</v>
      </c>
      <c r="AU195" s="26">
        <v>17576</v>
      </c>
      <c r="AV195" s="26">
        <v>201585</v>
      </c>
      <c r="AW195" s="26">
        <v>181420</v>
      </c>
      <c r="AX195" s="26">
        <v>53207</v>
      </c>
      <c r="AY195" s="31">
        <f>'Tabela '!$L195/'Tabela '!$J195</f>
        <v>4.1398478642480981E-2</v>
      </c>
      <c r="AZ195" s="31">
        <f>'Tabela '!$M195/'Tabela '!$J195</f>
        <v>4.3885313048566411E-4</v>
      </c>
      <c r="BA195" s="31">
        <f t="shared" si="117"/>
        <v>1.0600706713780919E-2</v>
      </c>
      <c r="BB195" s="31">
        <f t="shared" si="118"/>
        <v>0.31860399662257249</v>
      </c>
      <c r="BC195" s="31">
        <f t="shared" si="119"/>
        <v>0.39375175907683646</v>
      </c>
      <c r="BD195" s="31">
        <f>'Tabela '!$BC195-'Tabela '!$BB195</f>
        <v>7.5147762454263967E-2</v>
      </c>
      <c r="BE195" s="31">
        <f t="shared" si="120"/>
        <v>0.16559391456992392</v>
      </c>
      <c r="BF195" s="31">
        <f t="shared" si="121"/>
        <v>0.20465184318314805</v>
      </c>
      <c r="BG195" s="31">
        <f t="shared" si="122"/>
        <v>0.3080748976009362</v>
      </c>
      <c r="BH195" s="29">
        <f t="shared" si="123"/>
        <v>4353.8181386514716</v>
      </c>
      <c r="BI195" s="32">
        <f t="shared" si="124"/>
        <v>1341.302077238151</v>
      </c>
      <c r="BJ195" s="30">
        <f t="shared" si="125"/>
        <v>4.5485234516457078E-2</v>
      </c>
      <c r="BK195" s="30">
        <f t="shared" si="126"/>
        <v>0.18471035137701805</v>
      </c>
      <c r="BL195" s="31">
        <f>IFERROR('Tabela '!$J195/'Tabela '!$K195-1,"")</f>
        <v>0.13122621214628505</v>
      </c>
      <c r="BM195" s="30">
        <f t="shared" si="127"/>
        <v>0.4813834188317061</v>
      </c>
      <c r="BN195" s="33">
        <f>IFERROR('Tabela '!$J195/'Tabela '!$I195,"")</f>
        <v>8.3072163169477662</v>
      </c>
      <c r="BO195" s="31">
        <f t="shared" si="128"/>
        <v>7.8921078921078913E-2</v>
      </c>
      <c r="BP195" s="31">
        <f t="shared" si="129"/>
        <v>0.21718281718281718</v>
      </c>
      <c r="BQ195" s="31">
        <f t="shared" si="130"/>
        <v>2.5174825174825177E-2</v>
      </c>
      <c r="BR195" s="30">
        <v>0.54910000000000003</v>
      </c>
      <c r="BS195" s="31">
        <f t="shared" si="131"/>
        <v>4.3756243756243755E-2</v>
      </c>
      <c r="BT195" s="31">
        <f t="shared" si="132"/>
        <v>5.994005994005994E-4</v>
      </c>
      <c r="BU195" s="31">
        <f t="shared" si="133"/>
        <v>5.0230650948231675E-2</v>
      </c>
      <c r="BV195" s="31">
        <f t="shared" si="134"/>
        <v>1.5376729882111738E-3</v>
      </c>
      <c r="BW195" s="31">
        <f t="shared" si="135"/>
        <v>0.31358596723481713</v>
      </c>
      <c r="BX195" s="31">
        <f t="shared" si="136"/>
        <v>5.6594406751613438E-2</v>
      </c>
      <c r="BY195" s="31">
        <f t="shared" si="137"/>
        <v>0.21380109217276189</v>
      </c>
      <c r="BZ195" s="31">
        <f t="shared" si="138"/>
        <v>0.27039549892437531</v>
      </c>
      <c r="CA195" s="31">
        <f>IFERROR('Tabela '!$V195/'Tabela '!$K195,"")</f>
        <v>0.25566771471123612</v>
      </c>
      <c r="CB195" s="31">
        <f t="shared" si="139"/>
        <v>0.51696177395333442</v>
      </c>
      <c r="CC195" s="34">
        <f>IFERROR('Tabela '!$AJ195/'Tabela '!$K195,"")</f>
        <v>0.50835677643554522</v>
      </c>
      <c r="CD195" s="35">
        <f>IFERROR('Tabela '!$AJ195/'Tabela '!$AK195,"")</f>
        <v>1.8017595307917889</v>
      </c>
      <c r="CE195" s="34">
        <f t="shared" si="140"/>
        <v>0.44498697916666669</v>
      </c>
      <c r="CF195" s="31">
        <f t="shared" si="141"/>
        <v>0.28214463015058744</v>
      </c>
      <c r="CG195" s="31">
        <f t="shared" si="142"/>
        <v>0.30412521942656523</v>
      </c>
      <c r="CH195" s="31">
        <f t="shared" si="143"/>
        <v>0.21935483870967731</v>
      </c>
      <c r="CI195" s="31">
        <f t="shared" si="144"/>
        <v>2.1980589275977791E-2</v>
      </c>
      <c r="CJ195" s="30">
        <f t="shared" si="145"/>
        <v>0.79237536656891494</v>
      </c>
      <c r="CK195" s="30">
        <f t="shared" si="146"/>
        <v>0.76334776334776333</v>
      </c>
      <c r="CL195" s="30">
        <f t="shared" si="147"/>
        <v>-2.902760322115161E-2</v>
      </c>
      <c r="CM195" s="30">
        <f t="shared" si="148"/>
        <v>0.17468541820873429</v>
      </c>
      <c r="CN195" s="30">
        <f>IFERROR('Tabela '!$AO195/'Tabela '!$AK195,"")</f>
        <v>0</v>
      </c>
      <c r="CO195" s="30">
        <f>IFERROR('Tabela '!$AP195/'Tabela '!$AL195,"")</f>
        <v>9.6200096200096204E-4</v>
      </c>
      <c r="CP195" s="30">
        <f>IFERROR('Tabela '!$CO195-'Tabela '!$CN195,"")</f>
        <v>9.6200096200096204E-4</v>
      </c>
      <c r="CQ195" s="30">
        <f t="shared" si="149"/>
        <v>0.17468541820873429</v>
      </c>
      <c r="CR195" s="30">
        <f>IFERROR('Tabela '!$AQ195/'Tabela '!$AK195,"")</f>
        <v>0.79237536656891494</v>
      </c>
      <c r="CS195" s="30">
        <f>IFERROR('Tabela '!$AR195/'Tabela '!$AL195,"")</f>
        <v>0.76238576238576239</v>
      </c>
      <c r="CT195" s="30">
        <f>IFERROR('Tabela '!$CS195-'Tabela '!$CR195,"")</f>
        <v>-2.9989604183152552E-2</v>
      </c>
      <c r="CU195" s="30">
        <f t="shared" si="150"/>
        <v>0.17320503330866033</v>
      </c>
      <c r="CV195" s="35">
        <f>IFERROR('Tabela '!$AS195/'Tabela '!$K195,"")</f>
        <v>12.00612278669535</v>
      </c>
      <c r="CW195" s="35">
        <f>IFERROR('Tabela '!$AV195/'Tabela '!$J195,"")</f>
        <v>29.488736102984202</v>
      </c>
      <c r="CX195" s="30">
        <f>IFERROR('Tabela '!$AV195/'Tabela '!$AS195-1,"")</f>
        <v>1.7784516146816811</v>
      </c>
      <c r="CY195" s="34">
        <f>IFERROR('Tabela '!$CW195/'Tabela '!$CV195-1,"")</f>
        <v>1.456141472721094</v>
      </c>
      <c r="CZ195" s="30">
        <f>IFERROR('Tabela '!$AU195/'Tabela '!$AT195,"")</f>
        <v>0.2713015559397382</v>
      </c>
      <c r="DA195" s="30">
        <f t="shared" si="151"/>
        <v>0.29328078491897253</v>
      </c>
      <c r="DB195" s="30">
        <f t="shared" si="152"/>
        <v>2.1979228979234322E-2</v>
      </c>
      <c r="DC195" s="36">
        <f t="shared" si="153"/>
        <v>13.009622501850481</v>
      </c>
      <c r="DD195" s="36">
        <f t="shared" si="154"/>
        <v>33.484581497797357</v>
      </c>
      <c r="DE195" s="30">
        <f t="shared" si="155"/>
        <v>1.573831907346622</v>
      </c>
      <c r="DH195" s="23"/>
      <c r="DQ195" s="23"/>
      <c r="DR195" s="23"/>
      <c r="DU195" s="23"/>
      <c r="DV195" s="23"/>
      <c r="DX195" s="23"/>
      <c r="EA195" s="23"/>
      <c r="EB195" s="23"/>
    </row>
    <row r="196" spans="1:132" ht="13.8" x14ac:dyDescent="0.25">
      <c r="A196" s="11" t="s">
        <v>133</v>
      </c>
      <c r="B196" s="11">
        <v>43</v>
      </c>
      <c r="C196" s="11">
        <v>4309704</v>
      </c>
      <c r="D196" s="11">
        <v>430970</v>
      </c>
      <c r="E196" s="54" t="s">
        <v>728</v>
      </c>
      <c r="F196" s="54" t="s">
        <v>774</v>
      </c>
      <c r="G196" s="54" t="s">
        <v>775</v>
      </c>
      <c r="H196" s="12" t="s">
        <v>106</v>
      </c>
      <c r="I196" s="13">
        <v>134.51300000000001</v>
      </c>
      <c r="J196" s="14">
        <v>4736</v>
      </c>
      <c r="K196" s="13">
        <v>4919</v>
      </c>
      <c r="L196" s="13">
        <v>152</v>
      </c>
      <c r="M196" s="13">
        <v>4</v>
      </c>
      <c r="N196" s="13">
        <v>1757</v>
      </c>
      <c r="O196" s="13">
        <v>2002</v>
      </c>
      <c r="P196" s="13">
        <v>3229</v>
      </c>
      <c r="Q196" s="15">
        <v>795</v>
      </c>
      <c r="R196" s="15">
        <v>77</v>
      </c>
      <c r="S196" s="15">
        <v>3205586</v>
      </c>
      <c r="T196" s="13">
        <v>4385</v>
      </c>
      <c r="U196" s="16">
        <v>2911</v>
      </c>
      <c r="V196" s="15">
        <v>1093</v>
      </c>
      <c r="W196" s="15">
        <v>784</v>
      </c>
      <c r="X196" s="15">
        <v>130</v>
      </c>
      <c r="Y196" s="15">
        <v>614</v>
      </c>
      <c r="Z196" s="15">
        <v>744</v>
      </c>
      <c r="AA196" s="13">
        <v>2387</v>
      </c>
      <c r="AB196" s="15">
        <v>76</v>
      </c>
      <c r="AC196" s="15">
        <v>2</v>
      </c>
      <c r="AD196" s="15">
        <v>1727</v>
      </c>
      <c r="AE196" s="15">
        <v>9</v>
      </c>
      <c r="AF196" s="15">
        <v>11</v>
      </c>
      <c r="AG196" s="17">
        <v>0.96579247434435578</v>
      </c>
      <c r="AH196" s="15">
        <v>640</v>
      </c>
      <c r="AI196" s="15">
        <v>299</v>
      </c>
      <c r="AJ196" s="13">
        <v>3487</v>
      </c>
      <c r="AK196" s="13">
        <v>1003</v>
      </c>
      <c r="AL196" s="13">
        <v>870</v>
      </c>
      <c r="AM196" s="13">
        <v>390</v>
      </c>
      <c r="AN196" s="13">
        <v>98</v>
      </c>
      <c r="AO196" s="13">
        <v>19</v>
      </c>
      <c r="AP196" s="13">
        <v>20</v>
      </c>
      <c r="AQ196" s="13">
        <v>371</v>
      </c>
      <c r="AR196" s="13">
        <v>78</v>
      </c>
      <c r="AS196" s="13">
        <v>79617</v>
      </c>
      <c r="AT196" s="13">
        <v>75350</v>
      </c>
      <c r="AU196" s="13">
        <v>7092</v>
      </c>
      <c r="AV196" s="13">
        <v>145045</v>
      </c>
      <c r="AW196" s="13">
        <v>133742</v>
      </c>
      <c r="AX196" s="13">
        <v>8577</v>
      </c>
      <c r="AY196" s="18">
        <f>'Tabela '!$L196/'Tabela '!$J196</f>
        <v>3.2094594594594593E-2</v>
      </c>
      <c r="AZ196" s="18">
        <f>'Tabela '!$M196/'Tabela '!$J196</f>
        <v>8.4459459459459464E-4</v>
      </c>
      <c r="BA196" s="18">
        <f t="shared" si="117"/>
        <v>2.6315789473684209E-2</v>
      </c>
      <c r="BB196" s="18">
        <f t="shared" si="118"/>
        <v>0.54413131000309689</v>
      </c>
      <c r="BC196" s="18">
        <f t="shared" si="119"/>
        <v>0.62000619386807065</v>
      </c>
      <c r="BD196" s="18">
        <f>'Tabela '!$BC196-'Tabela '!$BB196</f>
        <v>7.5874883864973763E-2</v>
      </c>
      <c r="BE196" s="18">
        <f t="shared" si="120"/>
        <v>0.37098817567567566</v>
      </c>
      <c r="BF196" s="18">
        <f t="shared" si="121"/>
        <v>0.42271959459459457</v>
      </c>
      <c r="BG196" s="18">
        <f t="shared" si="122"/>
        <v>0.16786317567567569</v>
      </c>
      <c r="BH196" s="16">
        <f t="shared" si="123"/>
        <v>4032.1836477987422</v>
      </c>
      <c r="BI196" s="37">
        <f t="shared" si="124"/>
        <v>676.85515202702697</v>
      </c>
      <c r="BJ196" s="17">
        <f t="shared" si="125"/>
        <v>2.210063083870523E-2</v>
      </c>
      <c r="BK196" s="17">
        <f t="shared" si="126"/>
        <v>9.6855345911949692E-2</v>
      </c>
      <c r="BL196" s="18">
        <f>IFERROR('Tabela '!$J196/'Tabela '!$K196-1,"")</f>
        <v>-3.720268347225042E-2</v>
      </c>
      <c r="BM196" s="17">
        <f t="shared" si="127"/>
        <v>0.59178694856678182</v>
      </c>
      <c r="BN196" s="19">
        <f>IFERROR('Tabela '!$J196/'Tabela '!$I196,"")</f>
        <v>35.208492859426222</v>
      </c>
      <c r="BO196" s="18">
        <f t="shared" si="128"/>
        <v>3.4207525655644222E-2</v>
      </c>
      <c r="BP196" s="18">
        <f t="shared" si="129"/>
        <v>0.1459521094640821</v>
      </c>
      <c r="BQ196" s="18">
        <f t="shared" si="130"/>
        <v>6.818700114025085E-2</v>
      </c>
      <c r="BR196" s="17">
        <v>0.42430000000000001</v>
      </c>
      <c r="BS196" s="18">
        <f t="shared" si="131"/>
        <v>1.733181299885975E-2</v>
      </c>
      <c r="BT196" s="18">
        <f t="shared" si="132"/>
        <v>4.5610034207525655E-4</v>
      </c>
      <c r="BU196" s="18">
        <f t="shared" si="133"/>
        <v>5.2113491603937466E-3</v>
      </c>
      <c r="BV196" s="18">
        <f t="shared" si="134"/>
        <v>6.369426751592357E-3</v>
      </c>
      <c r="BW196" s="18">
        <f t="shared" si="135"/>
        <v>0.15938198820898555</v>
      </c>
      <c r="BX196" s="18">
        <f t="shared" si="136"/>
        <v>2.642813579995934E-2</v>
      </c>
      <c r="BY196" s="18">
        <f t="shared" si="137"/>
        <v>0.12482211831673104</v>
      </c>
      <c r="BZ196" s="18">
        <f t="shared" si="138"/>
        <v>0.15125025411669038</v>
      </c>
      <c r="CA196" s="18">
        <f>IFERROR('Tabela '!$V196/'Tabela '!$K196,"")</f>
        <v>0.22219963407196586</v>
      </c>
      <c r="CB196" s="18">
        <f t="shared" si="139"/>
        <v>0.48526123195771498</v>
      </c>
      <c r="CC196" s="20">
        <f>IFERROR('Tabela '!$AJ196/'Tabela '!$K196,"")</f>
        <v>0.70888391949583252</v>
      </c>
      <c r="CD196" s="21">
        <f>IFERROR('Tabela '!$AJ196/'Tabela '!$AK196,"")</f>
        <v>3.476570289132602</v>
      </c>
      <c r="CE196" s="20">
        <f t="shared" si="140"/>
        <v>0.71236019501003733</v>
      </c>
      <c r="CF196" s="18">
        <f t="shared" si="141"/>
        <v>0.20390323236430169</v>
      </c>
      <c r="CG196" s="18">
        <f t="shared" si="142"/>
        <v>0.18369932432432431</v>
      </c>
      <c r="CH196" s="18">
        <f t="shared" si="143"/>
        <v>-0.13260219341974078</v>
      </c>
      <c r="CI196" s="18">
        <f t="shared" si="144"/>
        <v>-2.0203908039977375E-2</v>
      </c>
      <c r="CJ196" s="17">
        <f t="shared" si="145"/>
        <v>0.38883349950149548</v>
      </c>
      <c r="CK196" s="17">
        <f t="shared" si="146"/>
        <v>0.11264367816091954</v>
      </c>
      <c r="CL196" s="17">
        <f t="shared" si="147"/>
        <v>-0.27618982134057596</v>
      </c>
      <c r="CM196" s="17">
        <f t="shared" si="148"/>
        <v>-0.74871794871794872</v>
      </c>
      <c r="CN196" s="17">
        <f>IFERROR('Tabela '!$AO196/'Tabela '!$AK196,"")</f>
        <v>1.8943170488534396E-2</v>
      </c>
      <c r="CO196" s="17">
        <f>IFERROR('Tabela '!$AP196/'Tabela '!$AL196,"")</f>
        <v>2.2988505747126436E-2</v>
      </c>
      <c r="CP196" s="17">
        <f>IFERROR('Tabela '!$CO196-'Tabela '!$CN196,"")</f>
        <v>4.0453352585920407E-3</v>
      </c>
      <c r="CQ196" s="17">
        <f t="shared" si="149"/>
        <v>-0.74871794871794872</v>
      </c>
      <c r="CR196" s="17">
        <f>IFERROR('Tabela '!$AQ196/'Tabela '!$AK196,"")</f>
        <v>0.36989032901296109</v>
      </c>
      <c r="CS196" s="17">
        <f>IFERROR('Tabela '!$AR196/'Tabela '!$AL196,"")</f>
        <v>8.9655172413793102E-2</v>
      </c>
      <c r="CT196" s="17">
        <f>IFERROR('Tabela '!$CS196-'Tabela '!$CR196,"")</f>
        <v>-0.28023515659916798</v>
      </c>
      <c r="CU196" s="17">
        <f t="shared" si="150"/>
        <v>-0.78975741239892183</v>
      </c>
      <c r="CV196" s="21">
        <f>IFERROR('Tabela '!$AS196/'Tabela '!$K196,"")</f>
        <v>16.185606830656639</v>
      </c>
      <c r="CW196" s="21">
        <f>IFERROR('Tabela '!$AV196/'Tabela '!$J196,"")</f>
        <v>30.626055743243242</v>
      </c>
      <c r="CX196" s="17">
        <f>IFERROR('Tabela '!$AV196/'Tabela '!$AS196-1,"")</f>
        <v>0.82178429229938321</v>
      </c>
      <c r="CY196" s="20">
        <f>IFERROR('Tabela '!$CW196/'Tabela '!$CV196-1,"")</f>
        <v>0.89217840663443115</v>
      </c>
      <c r="CZ196" s="17">
        <f>IFERROR('Tabela '!$AU196/'Tabela '!$AT196,"")</f>
        <v>9.4120769741207699E-2</v>
      </c>
      <c r="DA196" s="17">
        <f t="shared" si="151"/>
        <v>6.4130938672967361E-2</v>
      </c>
      <c r="DB196" s="17">
        <f t="shared" si="152"/>
        <v>-2.9989831068240339E-2</v>
      </c>
      <c r="DC196" s="22">
        <f t="shared" si="153"/>
        <v>17.339853300733495</v>
      </c>
      <c r="DD196" s="22">
        <f t="shared" si="154"/>
        <v>72.686440677966104</v>
      </c>
      <c r="DE196" s="17">
        <f t="shared" si="155"/>
        <v>3.1918717198657838</v>
      </c>
      <c r="DH196" s="23"/>
      <c r="DQ196" s="23"/>
      <c r="DR196" s="23"/>
      <c r="DU196" s="23"/>
      <c r="DV196" s="23"/>
      <c r="DX196" s="23"/>
      <c r="EA196" s="23"/>
      <c r="EB196" s="23"/>
    </row>
    <row r="197" spans="1:132" ht="13.8" x14ac:dyDescent="0.25">
      <c r="A197" s="24" t="s">
        <v>133</v>
      </c>
      <c r="B197" s="24">
        <v>43</v>
      </c>
      <c r="C197" s="24">
        <v>4309753</v>
      </c>
      <c r="D197" s="24">
        <v>430975</v>
      </c>
      <c r="E197" s="55" t="s">
        <v>764</v>
      </c>
      <c r="F197" s="55" t="s">
        <v>770</v>
      </c>
      <c r="G197" s="55" t="s">
        <v>771</v>
      </c>
      <c r="H197" s="25" t="s">
        <v>318</v>
      </c>
      <c r="I197" s="26">
        <v>194.92400000000001</v>
      </c>
      <c r="J197" s="27">
        <v>4399</v>
      </c>
      <c r="K197" s="26">
        <v>4371</v>
      </c>
      <c r="L197" s="26">
        <v>173</v>
      </c>
      <c r="M197" s="26">
        <v>5</v>
      </c>
      <c r="N197" s="26">
        <v>1160</v>
      </c>
      <c r="O197" s="26">
        <v>1398</v>
      </c>
      <c r="P197" s="26">
        <v>2751</v>
      </c>
      <c r="Q197" s="28">
        <v>1242</v>
      </c>
      <c r="R197" s="28">
        <v>102</v>
      </c>
      <c r="S197" s="28">
        <v>5112028</v>
      </c>
      <c r="T197" s="26">
        <v>3722</v>
      </c>
      <c r="U197" s="29">
        <v>1053</v>
      </c>
      <c r="V197" s="28">
        <v>1154</v>
      </c>
      <c r="W197" s="28">
        <v>292</v>
      </c>
      <c r="X197" s="28">
        <v>49</v>
      </c>
      <c r="Y197" s="28">
        <v>224</v>
      </c>
      <c r="Z197" s="28">
        <v>273</v>
      </c>
      <c r="AA197" s="26">
        <v>2230</v>
      </c>
      <c r="AB197" s="28">
        <v>244</v>
      </c>
      <c r="AC197" s="28" t="e">
        <v>#NULL!</v>
      </c>
      <c r="AD197" s="28">
        <v>1373</v>
      </c>
      <c r="AE197" s="28">
        <v>51</v>
      </c>
      <c r="AF197" s="28">
        <v>0</v>
      </c>
      <c r="AG197" s="30">
        <v>0.93632455668995163</v>
      </c>
      <c r="AH197" s="28">
        <v>683</v>
      </c>
      <c r="AI197" s="28">
        <v>90</v>
      </c>
      <c r="AJ197" s="26">
        <v>3079</v>
      </c>
      <c r="AK197" s="26">
        <v>260</v>
      </c>
      <c r="AL197" s="26">
        <v>362</v>
      </c>
      <c r="AM197" s="26">
        <v>28</v>
      </c>
      <c r="AN197" s="26">
        <v>64</v>
      </c>
      <c r="AO197" s="26">
        <v>0</v>
      </c>
      <c r="AP197" s="26">
        <v>0</v>
      </c>
      <c r="AQ197" s="26">
        <v>28</v>
      </c>
      <c r="AR197" s="26">
        <v>64</v>
      </c>
      <c r="AS197" s="26">
        <v>45653</v>
      </c>
      <c r="AT197" s="26">
        <v>44111</v>
      </c>
      <c r="AU197" s="26">
        <v>2473</v>
      </c>
      <c r="AV197" s="26">
        <v>90584</v>
      </c>
      <c r="AW197" s="26">
        <v>86917</v>
      </c>
      <c r="AX197" s="26">
        <v>7436</v>
      </c>
      <c r="AY197" s="31">
        <f>'Tabela '!$L197/'Tabela '!$J197</f>
        <v>3.9327119799954534E-2</v>
      </c>
      <c r="AZ197" s="31">
        <f>'Tabela '!$M197/'Tabela '!$J197</f>
        <v>1.1366219595362582E-3</v>
      </c>
      <c r="BA197" s="31">
        <f t="shared" si="117"/>
        <v>2.8901734104046242E-2</v>
      </c>
      <c r="BB197" s="31">
        <f t="shared" si="118"/>
        <v>0.42166484914576519</v>
      </c>
      <c r="BC197" s="31">
        <f t="shared" si="119"/>
        <v>0.50817884405670666</v>
      </c>
      <c r="BD197" s="31">
        <f>'Tabela '!$BC197-'Tabela '!$BB197</f>
        <v>8.6513994910941472E-2</v>
      </c>
      <c r="BE197" s="31">
        <f t="shared" si="120"/>
        <v>0.2636962946124119</v>
      </c>
      <c r="BF197" s="31">
        <f t="shared" si="121"/>
        <v>0.31779949988633782</v>
      </c>
      <c r="BG197" s="31">
        <f t="shared" si="122"/>
        <v>0.28233689474880652</v>
      </c>
      <c r="BH197" s="29">
        <f t="shared" si="123"/>
        <v>4115.9645732689214</v>
      </c>
      <c r="BI197" s="32">
        <f t="shared" si="124"/>
        <v>1162.0886565128437</v>
      </c>
      <c r="BJ197" s="30">
        <f t="shared" si="125"/>
        <v>5.6434116400247286E-2</v>
      </c>
      <c r="BK197" s="30">
        <f t="shared" si="126"/>
        <v>8.2125603864734303E-2</v>
      </c>
      <c r="BL197" s="31">
        <f>IFERROR('Tabela '!$J197/'Tabela '!$K197-1,"")</f>
        <v>6.40585678334471E-3</v>
      </c>
      <c r="BM197" s="30">
        <f t="shared" si="127"/>
        <v>0.24090597117364448</v>
      </c>
      <c r="BN197" s="33">
        <f>IFERROR('Tabela '!$J197/'Tabela '!$I197,"")</f>
        <v>22.567770002667707</v>
      </c>
      <c r="BO197" s="31">
        <f t="shared" si="128"/>
        <v>6.3675443310048374E-2</v>
      </c>
      <c r="BP197" s="31">
        <f t="shared" si="129"/>
        <v>0.18350349274583558</v>
      </c>
      <c r="BQ197" s="31">
        <f t="shared" si="130"/>
        <v>2.418054809242343E-2</v>
      </c>
      <c r="BR197" s="30">
        <v>0.43490000000000001</v>
      </c>
      <c r="BS197" s="31">
        <f t="shared" si="131"/>
        <v>6.5556152606125739E-2</v>
      </c>
      <c r="BT197" s="31" t="str">
        <f t="shared" si="132"/>
        <v/>
      </c>
      <c r="BU197" s="31">
        <f t="shared" si="133"/>
        <v>3.7144938091769844E-2</v>
      </c>
      <c r="BV197" s="31">
        <f t="shared" si="134"/>
        <v>0</v>
      </c>
      <c r="BW197" s="31">
        <f t="shared" si="135"/>
        <v>6.6803935026309769E-2</v>
      </c>
      <c r="BX197" s="31">
        <f t="shared" si="136"/>
        <v>1.1210249370853352E-2</v>
      </c>
      <c r="BY197" s="31">
        <f t="shared" si="137"/>
        <v>5.1246854266758179E-2</v>
      </c>
      <c r="BZ197" s="31">
        <f t="shared" si="138"/>
        <v>6.2457103637611533E-2</v>
      </c>
      <c r="CA197" s="31">
        <f>IFERROR('Tabela '!$V197/'Tabela '!$K197,"")</f>
        <v>0.26401281171356666</v>
      </c>
      <c r="CB197" s="31">
        <f t="shared" si="139"/>
        <v>0.51018073667353003</v>
      </c>
      <c r="CC197" s="34">
        <f>IFERROR('Tabela '!$AJ197/'Tabela '!$K197,"")</f>
        <v>0.70441546556851975</v>
      </c>
      <c r="CD197" s="35">
        <f>IFERROR('Tabela '!$AJ197/'Tabela '!$AK197,"")</f>
        <v>11.842307692307692</v>
      </c>
      <c r="CE197" s="34">
        <f t="shared" si="140"/>
        <v>0.91555699902565768</v>
      </c>
      <c r="CF197" s="31">
        <f t="shared" si="141"/>
        <v>5.9482955845344312E-2</v>
      </c>
      <c r="CG197" s="31">
        <f t="shared" si="142"/>
        <v>8.2291429870425092E-2</v>
      </c>
      <c r="CH197" s="31">
        <f t="shared" si="143"/>
        <v>0.39230769230769225</v>
      </c>
      <c r="CI197" s="31">
        <f t="shared" si="144"/>
        <v>2.280847402508078E-2</v>
      </c>
      <c r="CJ197" s="30">
        <f t="shared" si="145"/>
        <v>0.1076923076923077</v>
      </c>
      <c r="CK197" s="30">
        <f t="shared" si="146"/>
        <v>0.17679558011049723</v>
      </c>
      <c r="CL197" s="30">
        <f t="shared" si="147"/>
        <v>6.9103272418189532E-2</v>
      </c>
      <c r="CM197" s="30">
        <f t="shared" si="148"/>
        <v>1.2857142857142856</v>
      </c>
      <c r="CN197" s="30">
        <f>IFERROR('Tabela '!$AO197/'Tabela '!$AK197,"")</f>
        <v>0</v>
      </c>
      <c r="CO197" s="30">
        <f>IFERROR('Tabela '!$AP197/'Tabela '!$AL197,"")</f>
        <v>0</v>
      </c>
      <c r="CP197" s="30">
        <f>IFERROR('Tabela '!$CO197-'Tabela '!$CN197,"")</f>
        <v>0</v>
      </c>
      <c r="CQ197" s="30">
        <f t="shared" si="149"/>
        <v>1.2857142857142856</v>
      </c>
      <c r="CR197" s="30">
        <f>IFERROR('Tabela '!$AQ197/'Tabela '!$AK197,"")</f>
        <v>0.1076923076923077</v>
      </c>
      <c r="CS197" s="30">
        <f>IFERROR('Tabela '!$AR197/'Tabela '!$AL197,"")</f>
        <v>0.17679558011049723</v>
      </c>
      <c r="CT197" s="30">
        <f>IFERROR('Tabela '!$CS197-'Tabela '!$CR197,"")</f>
        <v>6.9103272418189532E-2</v>
      </c>
      <c r="CU197" s="30">
        <f t="shared" si="150"/>
        <v>1.2857142857142856</v>
      </c>
      <c r="CV197" s="35">
        <f>IFERROR('Tabela '!$AS197/'Tabela '!$K197,"")</f>
        <v>10.444520704644246</v>
      </c>
      <c r="CW197" s="35">
        <f>IFERROR('Tabela '!$AV197/'Tabela '!$J197,"")</f>
        <v>20.591952716526482</v>
      </c>
      <c r="CX197" s="30">
        <f>IFERROR('Tabela '!$AV197/'Tabela '!$AS197-1,"")</f>
        <v>0.98418504808008245</v>
      </c>
      <c r="CY197" s="34">
        <f>IFERROR('Tabela '!$CW197/'Tabela '!$CV197-1,"")</f>
        <v>0.97155554561446689</v>
      </c>
      <c r="CZ197" s="30">
        <f>IFERROR('Tabela '!$AU197/'Tabela '!$AT197,"")</f>
        <v>5.6063113509102036E-2</v>
      </c>
      <c r="DA197" s="30">
        <f t="shared" si="151"/>
        <v>8.5552883785680586E-2</v>
      </c>
      <c r="DB197" s="30">
        <f t="shared" si="152"/>
        <v>2.948977027657855E-2</v>
      </c>
      <c r="DC197" s="36">
        <f t="shared" si="153"/>
        <v>88.321428571428569</v>
      </c>
      <c r="DD197" s="36">
        <f t="shared" si="154"/>
        <v>116.1875</v>
      </c>
      <c r="DE197" s="30">
        <f t="shared" si="155"/>
        <v>0.31550748079255975</v>
      </c>
      <c r="DH197" s="23"/>
      <c r="DQ197" s="23"/>
      <c r="DR197" s="23"/>
      <c r="DU197" s="23"/>
      <c r="DV197" s="23"/>
      <c r="DX197" s="23"/>
      <c r="EA197" s="23"/>
      <c r="EB197" s="23"/>
    </row>
    <row r="198" spans="1:132" ht="13.8" x14ac:dyDescent="0.25">
      <c r="A198" s="11" t="s">
        <v>133</v>
      </c>
      <c r="B198" s="11">
        <v>43</v>
      </c>
      <c r="C198" s="11">
        <v>4309803</v>
      </c>
      <c r="D198" s="11">
        <v>430980</v>
      </c>
      <c r="E198" s="54" t="s">
        <v>728</v>
      </c>
      <c r="F198" s="54" t="s">
        <v>773</v>
      </c>
      <c r="G198" s="54" t="s">
        <v>730</v>
      </c>
      <c r="H198" s="12" t="s">
        <v>319</v>
      </c>
      <c r="I198" s="13">
        <v>348.81599999999997</v>
      </c>
      <c r="J198" s="14">
        <v>4699</v>
      </c>
      <c r="K198" s="13">
        <v>4710</v>
      </c>
      <c r="L198" s="13">
        <v>494</v>
      </c>
      <c r="M198" s="13">
        <v>10</v>
      </c>
      <c r="N198" s="13">
        <v>1810</v>
      </c>
      <c r="O198" s="13">
        <v>2094</v>
      </c>
      <c r="P198" s="13">
        <v>3024</v>
      </c>
      <c r="Q198" s="15">
        <v>935</v>
      </c>
      <c r="R198" s="15">
        <v>80</v>
      </c>
      <c r="S198" s="15">
        <v>3749575</v>
      </c>
      <c r="T198" s="13">
        <v>4242</v>
      </c>
      <c r="U198" s="16">
        <v>2849</v>
      </c>
      <c r="V198" s="15">
        <v>1010</v>
      </c>
      <c r="W198" s="15">
        <v>315</v>
      </c>
      <c r="X198" s="15">
        <v>71</v>
      </c>
      <c r="Y198" s="15">
        <v>537</v>
      </c>
      <c r="Z198" s="15">
        <v>608</v>
      </c>
      <c r="AA198" s="13">
        <v>2290</v>
      </c>
      <c r="AB198" s="15">
        <v>66</v>
      </c>
      <c r="AC198" s="15">
        <v>7</v>
      </c>
      <c r="AD198" s="15">
        <v>1648</v>
      </c>
      <c r="AE198" s="15">
        <v>11</v>
      </c>
      <c r="AF198" s="15">
        <v>14</v>
      </c>
      <c r="AG198" s="17">
        <v>0.93705799151343705</v>
      </c>
      <c r="AH198" s="15">
        <v>624</v>
      </c>
      <c r="AI198" s="15">
        <v>216</v>
      </c>
      <c r="AJ198" s="13">
        <v>3301</v>
      </c>
      <c r="AK198" s="13">
        <v>614</v>
      </c>
      <c r="AL198" s="13">
        <v>761</v>
      </c>
      <c r="AM198" s="13">
        <v>153</v>
      </c>
      <c r="AN198" s="13">
        <v>86</v>
      </c>
      <c r="AO198" s="13">
        <v>13</v>
      </c>
      <c r="AP198" s="13">
        <v>14</v>
      </c>
      <c r="AQ198" s="13">
        <v>140</v>
      </c>
      <c r="AR198" s="13">
        <v>72</v>
      </c>
      <c r="AS198" s="13">
        <v>99491</v>
      </c>
      <c r="AT198" s="13">
        <v>90077</v>
      </c>
      <c r="AU198" s="13">
        <v>5971</v>
      </c>
      <c r="AV198" s="13">
        <v>222148</v>
      </c>
      <c r="AW198" s="13">
        <v>203921</v>
      </c>
      <c r="AX198" s="13">
        <v>15406</v>
      </c>
      <c r="AY198" s="18">
        <f>'Tabela '!$L198/'Tabela '!$J198</f>
        <v>0.10512875079804214</v>
      </c>
      <c r="AZ198" s="18">
        <f>'Tabela '!$M198/'Tabela '!$J198</f>
        <v>2.1281123643328366E-3</v>
      </c>
      <c r="BA198" s="18">
        <f t="shared" si="117"/>
        <v>2.0242914979757085E-2</v>
      </c>
      <c r="BB198" s="18">
        <f t="shared" si="118"/>
        <v>0.59854497354497349</v>
      </c>
      <c r="BC198" s="18">
        <f t="shared" si="119"/>
        <v>0.69246031746031744</v>
      </c>
      <c r="BD198" s="18">
        <f>'Tabela '!$BC198-'Tabela '!$BB198</f>
        <v>9.3915343915343952E-2</v>
      </c>
      <c r="BE198" s="18">
        <f t="shared" si="120"/>
        <v>0.38518833794424345</v>
      </c>
      <c r="BF198" s="18">
        <f t="shared" si="121"/>
        <v>0.44562672909129603</v>
      </c>
      <c r="BG198" s="18">
        <f t="shared" si="122"/>
        <v>0.19897850606512024</v>
      </c>
      <c r="BH198" s="16">
        <f t="shared" si="123"/>
        <v>4010.2406417112297</v>
      </c>
      <c r="BI198" s="37">
        <f t="shared" si="124"/>
        <v>797.95169184932968</v>
      </c>
      <c r="BJ198" s="17">
        <f t="shared" si="125"/>
        <v>1.6878724994148046E-2</v>
      </c>
      <c r="BK198" s="17">
        <f t="shared" si="126"/>
        <v>8.5561497326203204E-2</v>
      </c>
      <c r="BL198" s="18">
        <f>IFERROR('Tabela '!$J198/'Tabela '!$K198-1,"")</f>
        <v>-2.3354564755838636E-3</v>
      </c>
      <c r="BM198" s="17">
        <f t="shared" si="127"/>
        <v>0.60488322717622078</v>
      </c>
      <c r="BN198" s="19">
        <f>IFERROR('Tabela '!$J198/'Tabela '!$I198,"")</f>
        <v>13.471285720838495</v>
      </c>
      <c r="BO198" s="18">
        <f t="shared" si="128"/>
        <v>6.294200848656295E-2</v>
      </c>
      <c r="BP198" s="18">
        <f t="shared" si="129"/>
        <v>0.1471004243281471</v>
      </c>
      <c r="BQ198" s="18">
        <f t="shared" si="130"/>
        <v>5.0919377652050922E-2</v>
      </c>
      <c r="BR198" s="17">
        <v>0.43619999999999998</v>
      </c>
      <c r="BS198" s="18">
        <f t="shared" si="131"/>
        <v>1.5558698727015558E-2</v>
      </c>
      <c r="BT198" s="18">
        <f t="shared" si="132"/>
        <v>1.6501650165016502E-3</v>
      </c>
      <c r="BU198" s="18">
        <f t="shared" si="133"/>
        <v>6.6747572815533977E-3</v>
      </c>
      <c r="BV198" s="18">
        <f t="shared" si="134"/>
        <v>8.4951456310679609E-3</v>
      </c>
      <c r="BW198" s="18">
        <f t="shared" si="135"/>
        <v>6.6878980891719744E-2</v>
      </c>
      <c r="BX198" s="18">
        <f t="shared" si="136"/>
        <v>1.5074309978768578E-2</v>
      </c>
      <c r="BY198" s="18">
        <f t="shared" si="137"/>
        <v>0.11401273885350319</v>
      </c>
      <c r="BZ198" s="18">
        <f t="shared" si="138"/>
        <v>0.12908704883227176</v>
      </c>
      <c r="CA198" s="18">
        <f>IFERROR('Tabela '!$V198/'Tabela '!$K198,"")</f>
        <v>0.21443736730360935</v>
      </c>
      <c r="CB198" s="18">
        <f t="shared" si="139"/>
        <v>0.4861995753715499</v>
      </c>
      <c r="CC198" s="20">
        <f>IFERROR('Tabela '!$AJ198/'Tabela '!$K198,"")</f>
        <v>0.70084925690021227</v>
      </c>
      <c r="CD198" s="21">
        <f>IFERROR('Tabela '!$AJ198/'Tabela '!$AK198,"")</f>
        <v>5.3762214983713354</v>
      </c>
      <c r="CE198" s="20">
        <f t="shared" si="140"/>
        <v>0.81399575886095121</v>
      </c>
      <c r="CF198" s="18">
        <f t="shared" si="141"/>
        <v>0.13036093418259023</v>
      </c>
      <c r="CG198" s="18">
        <f t="shared" si="142"/>
        <v>0.16194935092572887</v>
      </c>
      <c r="CH198" s="18">
        <f t="shared" si="143"/>
        <v>0.23941368078175906</v>
      </c>
      <c r="CI198" s="18">
        <f t="shared" si="144"/>
        <v>3.1588416743138642E-2</v>
      </c>
      <c r="CJ198" s="17">
        <f t="shared" si="145"/>
        <v>0.249185667752443</v>
      </c>
      <c r="CK198" s="17">
        <f t="shared" si="146"/>
        <v>0.11300919842312747</v>
      </c>
      <c r="CL198" s="17">
        <f t="shared" si="147"/>
        <v>-0.13617646932931554</v>
      </c>
      <c r="CM198" s="17">
        <f t="shared" si="148"/>
        <v>-0.43790849673202614</v>
      </c>
      <c r="CN198" s="17">
        <f>IFERROR('Tabela '!$AO198/'Tabela '!$AK198,"")</f>
        <v>2.1172638436482084E-2</v>
      </c>
      <c r="CO198" s="17">
        <f>IFERROR('Tabela '!$AP198/'Tabela '!$AL198,"")</f>
        <v>1.8396846254927726E-2</v>
      </c>
      <c r="CP198" s="17">
        <f>IFERROR('Tabela '!$CO198-'Tabela '!$CN198,"")</f>
        <v>-2.7757921815543575E-3</v>
      </c>
      <c r="CQ198" s="17">
        <f t="shared" si="149"/>
        <v>-0.43790849673202614</v>
      </c>
      <c r="CR198" s="17">
        <f>IFERROR('Tabela '!$AQ198/'Tabela '!$AK198,"")</f>
        <v>0.2280130293159609</v>
      </c>
      <c r="CS198" s="17">
        <f>IFERROR('Tabela '!$AR198/'Tabela '!$AL198,"")</f>
        <v>9.4612352168199743E-2</v>
      </c>
      <c r="CT198" s="17">
        <f>IFERROR('Tabela '!$CS198-'Tabela '!$CR198,"")</f>
        <v>-0.13340067714776116</v>
      </c>
      <c r="CU198" s="17">
        <f t="shared" si="150"/>
        <v>-0.48571428571428577</v>
      </c>
      <c r="CV198" s="21">
        <f>IFERROR('Tabela '!$AS198/'Tabela '!$K198,"")</f>
        <v>21.123354564755839</v>
      </c>
      <c r="CW198" s="21">
        <f>IFERROR('Tabela '!$AV198/'Tabela '!$J198,"")</f>
        <v>47.275590551181104</v>
      </c>
      <c r="CX198" s="17">
        <f>IFERROR('Tabela '!$AV198/'Tabela '!$AS198-1,"")</f>
        <v>1.2328451819762591</v>
      </c>
      <c r="CY198" s="20">
        <f>IFERROR('Tabela '!$CW198/'Tabela '!$CV198-1,"")</f>
        <v>1.2380721019596042</v>
      </c>
      <c r="CZ198" s="17">
        <f>IFERROR('Tabela '!$AU198/'Tabela '!$AT198,"")</f>
        <v>6.6287731607402561E-2</v>
      </c>
      <c r="DA198" s="17">
        <f t="shared" si="151"/>
        <v>7.5548864511256808E-2</v>
      </c>
      <c r="DB198" s="17">
        <f t="shared" si="152"/>
        <v>9.2611329038542467E-3</v>
      </c>
      <c r="DC198" s="22">
        <f t="shared" si="153"/>
        <v>35.96987951807229</v>
      </c>
      <c r="DD198" s="22">
        <f t="shared" si="154"/>
        <v>154.06</v>
      </c>
      <c r="DE198" s="17">
        <f t="shared" si="155"/>
        <v>3.283027968514487</v>
      </c>
      <c r="DH198" s="23"/>
      <c r="DQ198" s="23"/>
      <c r="DR198" s="23"/>
      <c r="DU198" s="23"/>
      <c r="DV198" s="23"/>
      <c r="DX198" s="23"/>
      <c r="EA198" s="23"/>
      <c r="EB198" s="23"/>
    </row>
    <row r="199" spans="1:132" ht="13.8" x14ac:dyDescent="0.25">
      <c r="A199" s="24" t="s">
        <v>133</v>
      </c>
      <c r="B199" s="24">
        <v>43</v>
      </c>
      <c r="C199" s="24">
        <v>4309902</v>
      </c>
      <c r="D199" s="24">
        <v>430990</v>
      </c>
      <c r="E199" s="55" t="s">
        <v>728</v>
      </c>
      <c r="F199" s="55" t="s">
        <v>729</v>
      </c>
      <c r="G199" s="55" t="s">
        <v>730</v>
      </c>
      <c r="H199" s="25" t="s">
        <v>320</v>
      </c>
      <c r="I199" s="26">
        <v>300.64999999999998</v>
      </c>
      <c r="J199" s="27">
        <v>7265</v>
      </c>
      <c r="K199" s="26">
        <v>7171</v>
      </c>
      <c r="L199" s="26">
        <v>777</v>
      </c>
      <c r="M199" s="26">
        <v>22</v>
      </c>
      <c r="N199" s="26">
        <v>2505</v>
      </c>
      <c r="O199" s="26">
        <v>2964</v>
      </c>
      <c r="P199" s="26">
        <v>4177</v>
      </c>
      <c r="Q199" s="28">
        <v>1556</v>
      </c>
      <c r="R199" s="28">
        <v>142</v>
      </c>
      <c r="S199" s="28">
        <v>6315236</v>
      </c>
      <c r="T199" s="26">
        <v>6298</v>
      </c>
      <c r="U199" s="29">
        <v>3817</v>
      </c>
      <c r="V199" s="28">
        <v>1710</v>
      </c>
      <c r="W199" s="28">
        <v>407</v>
      </c>
      <c r="X199" s="28">
        <v>145</v>
      </c>
      <c r="Y199" s="28">
        <v>590</v>
      </c>
      <c r="Z199" s="28">
        <v>735</v>
      </c>
      <c r="AA199" s="26">
        <v>3588</v>
      </c>
      <c r="AB199" s="28">
        <v>131</v>
      </c>
      <c r="AC199" s="28">
        <v>1</v>
      </c>
      <c r="AD199" s="28">
        <v>2205</v>
      </c>
      <c r="AE199" s="28">
        <v>28</v>
      </c>
      <c r="AF199" s="28">
        <v>12</v>
      </c>
      <c r="AG199" s="30">
        <v>0.94379167989838042</v>
      </c>
      <c r="AH199" s="28">
        <v>984</v>
      </c>
      <c r="AI199" s="28">
        <v>401</v>
      </c>
      <c r="AJ199" s="26">
        <v>4633</v>
      </c>
      <c r="AK199" s="26">
        <v>929</v>
      </c>
      <c r="AL199" s="26">
        <v>1171</v>
      </c>
      <c r="AM199" s="26">
        <v>124</v>
      </c>
      <c r="AN199" s="26">
        <v>94</v>
      </c>
      <c r="AO199" s="26">
        <v>26</v>
      </c>
      <c r="AP199" s="26">
        <v>13</v>
      </c>
      <c r="AQ199" s="26">
        <v>98</v>
      </c>
      <c r="AR199" s="26">
        <v>81</v>
      </c>
      <c r="AS199" s="26">
        <v>133081</v>
      </c>
      <c r="AT199" s="26">
        <v>121640</v>
      </c>
      <c r="AU199" s="26">
        <v>6083</v>
      </c>
      <c r="AV199" s="26">
        <v>248921</v>
      </c>
      <c r="AW199" s="26">
        <v>222295</v>
      </c>
      <c r="AX199" s="26">
        <v>9779</v>
      </c>
      <c r="AY199" s="31">
        <f>'Tabela '!$L199/'Tabela '!$J199</f>
        <v>0.1069511355815554</v>
      </c>
      <c r="AZ199" s="31">
        <f>'Tabela '!$M199/'Tabela '!$J199</f>
        <v>3.0282174810736407E-3</v>
      </c>
      <c r="BA199" s="31">
        <f t="shared" si="117"/>
        <v>2.8314028314028315E-2</v>
      </c>
      <c r="BB199" s="31">
        <f t="shared" si="118"/>
        <v>0.59971271247306679</v>
      </c>
      <c r="BC199" s="31">
        <f t="shared" si="119"/>
        <v>0.70960019152501796</v>
      </c>
      <c r="BD199" s="31">
        <f>'Tabela '!$BC199-'Tabela '!$BB199</f>
        <v>0.10988747905195118</v>
      </c>
      <c r="BE199" s="31">
        <f t="shared" si="120"/>
        <v>0.34480385409497594</v>
      </c>
      <c r="BF199" s="31">
        <f t="shared" si="121"/>
        <v>0.40798348245010324</v>
      </c>
      <c r="BG199" s="31">
        <f t="shared" si="122"/>
        <v>0.21417756366139024</v>
      </c>
      <c r="BH199" s="29">
        <f t="shared" si="123"/>
        <v>4058.6349614395886</v>
      </c>
      <c r="BI199" s="32">
        <f t="shared" si="124"/>
        <v>869.26854783207159</v>
      </c>
      <c r="BJ199" s="30">
        <f t="shared" si="125"/>
        <v>2.5370442831259717E-2</v>
      </c>
      <c r="BK199" s="30">
        <f t="shared" si="126"/>
        <v>9.1259640102827763E-2</v>
      </c>
      <c r="BL199" s="31">
        <f>IFERROR('Tabela '!$J199/'Tabela '!$K199-1,"")</f>
        <v>1.3108353088830071E-2</v>
      </c>
      <c r="BM199" s="30">
        <f t="shared" si="127"/>
        <v>0.53228280574536324</v>
      </c>
      <c r="BN199" s="33">
        <f>IFERROR('Tabela '!$J199/'Tabela '!$I199,"")</f>
        <v>24.164310660236158</v>
      </c>
      <c r="BO199" s="31">
        <f t="shared" si="128"/>
        <v>5.620832010161958E-2</v>
      </c>
      <c r="BP199" s="31">
        <f t="shared" si="129"/>
        <v>0.15624007621467131</v>
      </c>
      <c r="BQ199" s="31">
        <f t="shared" si="130"/>
        <v>6.3671006668783739E-2</v>
      </c>
      <c r="BR199" s="30">
        <v>0.44369999999999998</v>
      </c>
      <c r="BS199" s="31">
        <f t="shared" si="131"/>
        <v>2.0800254048904412E-2</v>
      </c>
      <c r="BT199" s="31">
        <f t="shared" si="132"/>
        <v>1.5878056525881233E-4</v>
      </c>
      <c r="BU199" s="31">
        <f t="shared" si="133"/>
        <v>1.2698412698412698E-2</v>
      </c>
      <c r="BV199" s="31">
        <f t="shared" si="134"/>
        <v>5.4421768707482989E-3</v>
      </c>
      <c r="BW199" s="31">
        <f t="shared" si="135"/>
        <v>5.6756379863338445E-2</v>
      </c>
      <c r="BX199" s="31">
        <f t="shared" si="136"/>
        <v>2.0220331892344165E-2</v>
      </c>
      <c r="BY199" s="31">
        <f t="shared" si="137"/>
        <v>8.2275833217124533E-2</v>
      </c>
      <c r="BZ199" s="31">
        <f t="shared" si="138"/>
        <v>0.1024961651094687</v>
      </c>
      <c r="CA199" s="31">
        <f>IFERROR('Tabela '!$V199/'Tabela '!$K199,"")</f>
        <v>0.23846046576488636</v>
      </c>
      <c r="CB199" s="31">
        <f t="shared" si="139"/>
        <v>0.500348626411937</v>
      </c>
      <c r="CC199" s="34">
        <f>IFERROR('Tabela '!$AJ199/'Tabela '!$K199,"")</f>
        <v>0.64607446660158974</v>
      </c>
      <c r="CD199" s="35">
        <f>IFERROR('Tabela '!$AJ199/'Tabela '!$AK199,"")</f>
        <v>4.9870828848223896</v>
      </c>
      <c r="CE199" s="34">
        <f t="shared" si="140"/>
        <v>0.79948197712065616</v>
      </c>
      <c r="CF199" s="31">
        <f t="shared" si="141"/>
        <v>0.12954957467577743</v>
      </c>
      <c r="CG199" s="31">
        <f t="shared" si="142"/>
        <v>0.16118375774260152</v>
      </c>
      <c r="CH199" s="31">
        <f t="shared" si="143"/>
        <v>0.26049515608180829</v>
      </c>
      <c r="CI199" s="31">
        <f t="shared" si="144"/>
        <v>3.1634183066824084E-2</v>
      </c>
      <c r="CJ199" s="30">
        <f t="shared" si="145"/>
        <v>0.13347685683530677</v>
      </c>
      <c r="CK199" s="30">
        <f t="shared" si="146"/>
        <v>8.0273270708795905E-2</v>
      </c>
      <c r="CL199" s="30">
        <f t="shared" si="147"/>
        <v>-5.3203586126510868E-2</v>
      </c>
      <c r="CM199" s="30">
        <f t="shared" si="148"/>
        <v>-0.24193548387096775</v>
      </c>
      <c r="CN199" s="30">
        <f>IFERROR('Tabela '!$AO199/'Tabela '!$AK199,"")</f>
        <v>2.7987082884822389E-2</v>
      </c>
      <c r="CO199" s="30">
        <f>IFERROR('Tabela '!$AP199/'Tabela '!$AL199,"")</f>
        <v>1.1101622544833475E-2</v>
      </c>
      <c r="CP199" s="30">
        <f>IFERROR('Tabela '!$CO199-'Tabela '!$CN199,"")</f>
        <v>-1.6885460339988913E-2</v>
      </c>
      <c r="CQ199" s="30">
        <f t="shared" si="149"/>
        <v>-0.24193548387096775</v>
      </c>
      <c r="CR199" s="30">
        <f>IFERROR('Tabela '!$AQ199/'Tabela '!$AK199,"")</f>
        <v>0.10548977395048439</v>
      </c>
      <c r="CS199" s="30">
        <f>IFERROR('Tabela '!$AR199/'Tabela '!$AL199,"")</f>
        <v>6.9171648163962429E-2</v>
      </c>
      <c r="CT199" s="30">
        <f>IFERROR('Tabela '!$CS199-'Tabela '!$CR199,"")</f>
        <v>-3.6318125786521965E-2</v>
      </c>
      <c r="CU199" s="30">
        <f t="shared" si="150"/>
        <v>-0.17346938775510201</v>
      </c>
      <c r="CV199" s="35">
        <f>IFERROR('Tabela '!$AS199/'Tabela '!$K199,"")</f>
        <v>18.558220610793473</v>
      </c>
      <c r="CW199" s="35">
        <f>IFERROR('Tabela '!$AV199/'Tabela '!$J199,"")</f>
        <v>34.263041982105989</v>
      </c>
      <c r="CX199" s="30">
        <f>IFERROR('Tabela '!$AV199/'Tabela '!$AS199-1,"")</f>
        <v>0.87044732155604487</v>
      </c>
      <c r="CY199" s="34">
        <f>IFERROR('Tabela '!$CW199/'Tabela '!$CV199-1,"")</f>
        <v>0.84624607610163771</v>
      </c>
      <c r="CZ199" s="30">
        <f>IFERROR('Tabela '!$AU199/'Tabela '!$AT199,"")</f>
        <v>5.0008220979940808E-2</v>
      </c>
      <c r="DA199" s="30">
        <f t="shared" si="151"/>
        <v>4.3991092917069659E-2</v>
      </c>
      <c r="DB199" s="30">
        <f t="shared" si="152"/>
        <v>-6.0171280628711493E-3</v>
      </c>
      <c r="DC199" s="36">
        <f t="shared" si="153"/>
        <v>40.553333333333335</v>
      </c>
      <c r="DD199" s="36">
        <f t="shared" si="154"/>
        <v>91.392523364485982</v>
      </c>
      <c r="DE199" s="30">
        <f t="shared" si="155"/>
        <v>1.2536377617413934</v>
      </c>
      <c r="DH199" s="23"/>
      <c r="DQ199" s="23"/>
      <c r="DR199" s="23"/>
      <c r="DU199" s="23"/>
      <c r="DV199" s="23"/>
      <c r="DX199" s="23"/>
      <c r="EA199" s="23"/>
      <c r="EB199" s="23"/>
    </row>
    <row r="200" spans="1:132" ht="13.8" x14ac:dyDescent="0.25">
      <c r="A200" s="11" t="s">
        <v>133</v>
      </c>
      <c r="B200" s="11">
        <v>43</v>
      </c>
      <c r="C200" s="11">
        <v>4309951</v>
      </c>
      <c r="D200" s="11">
        <v>430995</v>
      </c>
      <c r="E200" s="54" t="s">
        <v>728</v>
      </c>
      <c r="F200" s="54" t="s">
        <v>777</v>
      </c>
      <c r="G200" s="54" t="s">
        <v>745</v>
      </c>
      <c r="H200" s="12" t="s">
        <v>321</v>
      </c>
      <c r="I200" s="13">
        <v>307.35199999999998</v>
      </c>
      <c r="J200" s="14">
        <v>4000</v>
      </c>
      <c r="K200" s="13">
        <v>4061</v>
      </c>
      <c r="L200" s="13">
        <v>272</v>
      </c>
      <c r="M200" s="13">
        <v>11</v>
      </c>
      <c r="N200" s="13">
        <v>1188</v>
      </c>
      <c r="O200" s="13">
        <v>1374</v>
      </c>
      <c r="P200" s="13">
        <v>2578</v>
      </c>
      <c r="Q200" s="15">
        <v>940</v>
      </c>
      <c r="R200" s="15">
        <v>156</v>
      </c>
      <c r="S200" s="15">
        <v>4029429</v>
      </c>
      <c r="T200" s="13">
        <v>3528</v>
      </c>
      <c r="U200" s="16">
        <v>2391</v>
      </c>
      <c r="V200" s="15">
        <v>953</v>
      </c>
      <c r="W200" s="15">
        <v>732</v>
      </c>
      <c r="X200" s="15">
        <v>74</v>
      </c>
      <c r="Y200" s="15">
        <v>573</v>
      </c>
      <c r="Z200" s="15">
        <v>647</v>
      </c>
      <c r="AA200" s="13">
        <v>2063</v>
      </c>
      <c r="AB200" s="15">
        <v>100</v>
      </c>
      <c r="AC200" s="15">
        <v>2</v>
      </c>
      <c r="AD200" s="15">
        <v>1397</v>
      </c>
      <c r="AE200" s="15">
        <v>45</v>
      </c>
      <c r="AF200" s="15">
        <v>7</v>
      </c>
      <c r="AG200" s="17">
        <v>0.90958049886621317</v>
      </c>
      <c r="AH200" s="15">
        <v>433</v>
      </c>
      <c r="AI200" s="15">
        <v>86</v>
      </c>
      <c r="AJ200" s="13">
        <v>2395</v>
      </c>
      <c r="AK200" s="13">
        <v>359</v>
      </c>
      <c r="AL200" s="13">
        <v>412</v>
      </c>
      <c r="AM200" s="13">
        <v>10</v>
      </c>
      <c r="AN200" s="13">
        <v>4</v>
      </c>
      <c r="AO200" s="13">
        <v>0</v>
      </c>
      <c r="AP200" s="13">
        <v>2</v>
      </c>
      <c r="AQ200" s="13">
        <v>10</v>
      </c>
      <c r="AR200" s="13">
        <v>2</v>
      </c>
      <c r="AS200" s="13">
        <v>51996</v>
      </c>
      <c r="AT200" s="13">
        <v>49951</v>
      </c>
      <c r="AU200" s="13">
        <v>1766</v>
      </c>
      <c r="AV200" s="13">
        <v>117234</v>
      </c>
      <c r="AW200" s="13">
        <v>112438</v>
      </c>
      <c r="AX200" s="13">
        <v>3533</v>
      </c>
      <c r="AY200" s="18">
        <f>'Tabela '!$L200/'Tabela '!$J200</f>
        <v>6.8000000000000005E-2</v>
      </c>
      <c r="AZ200" s="18">
        <f>'Tabela '!$M200/'Tabela '!$J200</f>
        <v>2.7499999999999998E-3</v>
      </c>
      <c r="BA200" s="18">
        <f t="shared" si="117"/>
        <v>4.0441176470588237E-2</v>
      </c>
      <c r="BB200" s="18">
        <f t="shared" si="118"/>
        <v>0.460822342901474</v>
      </c>
      <c r="BC200" s="18">
        <f t="shared" si="119"/>
        <v>0.53297129557796741</v>
      </c>
      <c r="BD200" s="18">
        <f>'Tabela '!$BC200-'Tabela '!$BB200</f>
        <v>7.2148952676493405E-2</v>
      </c>
      <c r="BE200" s="18">
        <f t="shared" si="120"/>
        <v>0.29699999999999999</v>
      </c>
      <c r="BF200" s="18">
        <f t="shared" si="121"/>
        <v>0.34350000000000003</v>
      </c>
      <c r="BG200" s="18">
        <f t="shared" si="122"/>
        <v>0.23499999999999999</v>
      </c>
      <c r="BH200" s="16">
        <f t="shared" si="123"/>
        <v>4286.6265957446813</v>
      </c>
      <c r="BI200" s="37">
        <f t="shared" si="124"/>
        <v>1007.35725</v>
      </c>
      <c r="BJ200" s="17">
        <f t="shared" si="125"/>
        <v>3.4370822457648803E-2</v>
      </c>
      <c r="BK200" s="17">
        <f t="shared" si="126"/>
        <v>0.16595744680851063</v>
      </c>
      <c r="BL200" s="18">
        <f>IFERROR('Tabela '!$J200/'Tabela '!$K200-1,"")</f>
        <v>-1.5020930805220378E-2</v>
      </c>
      <c r="BM200" s="17">
        <f t="shared" si="127"/>
        <v>0.58877123861117953</v>
      </c>
      <c r="BN200" s="19">
        <f>IFERROR('Tabela '!$J200/'Tabela '!$I200,"")</f>
        <v>13.014393919675161</v>
      </c>
      <c r="BO200" s="18">
        <f t="shared" si="128"/>
        <v>9.0419501133786828E-2</v>
      </c>
      <c r="BP200" s="18">
        <f t="shared" si="129"/>
        <v>0.12273242630385488</v>
      </c>
      <c r="BQ200" s="18">
        <f t="shared" si="130"/>
        <v>2.4376417233560092E-2</v>
      </c>
      <c r="BR200" s="17">
        <v>0.53600000000000003</v>
      </c>
      <c r="BS200" s="18">
        <f t="shared" si="131"/>
        <v>2.834467120181406E-2</v>
      </c>
      <c r="BT200" s="18">
        <f t="shared" si="132"/>
        <v>5.6689342403628119E-4</v>
      </c>
      <c r="BU200" s="18">
        <f t="shared" si="133"/>
        <v>3.2211882605583393E-2</v>
      </c>
      <c r="BV200" s="18">
        <f t="shared" si="134"/>
        <v>5.0107372942018611E-3</v>
      </c>
      <c r="BW200" s="18">
        <f t="shared" si="135"/>
        <v>0.18025116966264468</v>
      </c>
      <c r="BX200" s="18">
        <f t="shared" si="136"/>
        <v>1.8222112780103421E-2</v>
      </c>
      <c r="BY200" s="18">
        <f t="shared" si="137"/>
        <v>0.14109825166215217</v>
      </c>
      <c r="BZ200" s="18">
        <f t="shared" si="138"/>
        <v>0.15932036444225559</v>
      </c>
      <c r="CA200" s="18">
        <f>IFERROR('Tabela '!$V200/'Tabela '!$K200,"")</f>
        <v>0.23467126323565624</v>
      </c>
      <c r="CB200" s="18">
        <f t="shared" si="139"/>
        <v>0.5080029549372076</v>
      </c>
      <c r="CC200" s="20">
        <f>IFERROR('Tabela '!$AJ200/'Tabela '!$K200,"")</f>
        <v>0.58975621768037434</v>
      </c>
      <c r="CD200" s="21">
        <f>IFERROR('Tabela '!$AJ200/'Tabela '!$AK200,"")</f>
        <v>6.6713091922005567</v>
      </c>
      <c r="CE200" s="20">
        <f t="shared" si="140"/>
        <v>0.85010438413361167</v>
      </c>
      <c r="CF200" s="18">
        <f t="shared" si="141"/>
        <v>8.8401871460231471E-2</v>
      </c>
      <c r="CG200" s="18">
        <f t="shared" si="142"/>
        <v>0.10299999999999999</v>
      </c>
      <c r="CH200" s="18">
        <f t="shared" si="143"/>
        <v>0.14763231197771587</v>
      </c>
      <c r="CI200" s="18">
        <f t="shared" si="144"/>
        <v>1.4598128539768523E-2</v>
      </c>
      <c r="CJ200" s="17">
        <f t="shared" si="145"/>
        <v>2.7855153203342618E-2</v>
      </c>
      <c r="CK200" s="17">
        <f t="shared" si="146"/>
        <v>9.7087378640776691E-3</v>
      </c>
      <c r="CL200" s="17">
        <f t="shared" si="147"/>
        <v>-1.8146415339264949E-2</v>
      </c>
      <c r="CM200" s="17">
        <f t="shared" si="148"/>
        <v>-0.6</v>
      </c>
      <c r="CN200" s="17">
        <f>IFERROR('Tabela '!$AO200/'Tabela '!$AK200,"")</f>
        <v>0</v>
      </c>
      <c r="CO200" s="17">
        <f>IFERROR('Tabela '!$AP200/'Tabela '!$AL200,"")</f>
        <v>4.8543689320388345E-3</v>
      </c>
      <c r="CP200" s="17">
        <f>IFERROR('Tabela '!$CO200-'Tabela '!$CN200,"")</f>
        <v>4.8543689320388345E-3</v>
      </c>
      <c r="CQ200" s="17">
        <f t="shared" si="149"/>
        <v>-0.6</v>
      </c>
      <c r="CR200" s="17">
        <f>IFERROR('Tabela '!$AQ200/'Tabela '!$AK200,"")</f>
        <v>2.7855153203342618E-2</v>
      </c>
      <c r="CS200" s="17">
        <f>IFERROR('Tabela '!$AR200/'Tabela '!$AL200,"")</f>
        <v>4.8543689320388345E-3</v>
      </c>
      <c r="CT200" s="17">
        <f>IFERROR('Tabela '!$CS200-'Tabela '!$CR200,"")</f>
        <v>-2.3000784271303781E-2</v>
      </c>
      <c r="CU200" s="17">
        <f t="shared" si="150"/>
        <v>-0.8</v>
      </c>
      <c r="CV200" s="21">
        <f>IFERROR('Tabela '!$AS200/'Tabela '!$K200,"")</f>
        <v>12.803742920462939</v>
      </c>
      <c r="CW200" s="21">
        <f>IFERROR('Tabela '!$AV200/'Tabela '!$J200,"")</f>
        <v>29.308499999999999</v>
      </c>
      <c r="CX200" s="17">
        <f>IFERROR('Tabela '!$AV200/'Tabela '!$AS200-1,"")</f>
        <v>1.254673436418186</v>
      </c>
      <c r="CY200" s="20">
        <f>IFERROR('Tabela '!$CW200/'Tabela '!$CV200-1,"")</f>
        <v>1.2890572063235632</v>
      </c>
      <c r="CZ200" s="17">
        <f>IFERROR('Tabela '!$AU200/'Tabela '!$AT200,"")</f>
        <v>3.5354647554603512E-2</v>
      </c>
      <c r="DA200" s="17">
        <f t="shared" si="151"/>
        <v>3.1421761326242019E-2</v>
      </c>
      <c r="DB200" s="17">
        <f t="shared" si="152"/>
        <v>-3.9328862283614929E-3</v>
      </c>
      <c r="DC200" s="22">
        <f t="shared" si="153"/>
        <v>176.6</v>
      </c>
      <c r="DD200" s="22">
        <f t="shared" si="154"/>
        <v>588.83333333333337</v>
      </c>
      <c r="DE200" s="17">
        <f t="shared" si="155"/>
        <v>2.3342770856927144</v>
      </c>
      <c r="DH200" s="23"/>
      <c r="DQ200" s="23"/>
      <c r="DR200" s="23"/>
      <c r="DU200" s="23"/>
      <c r="DV200" s="23"/>
      <c r="DX200" s="23"/>
      <c r="EA200" s="23"/>
      <c r="EB200" s="23"/>
    </row>
    <row r="201" spans="1:132" ht="13.8" x14ac:dyDescent="0.25">
      <c r="A201" s="24" t="s">
        <v>133</v>
      </c>
      <c r="B201" s="24">
        <v>43</v>
      </c>
      <c r="C201" s="24">
        <v>4310009</v>
      </c>
      <c r="D201" s="24">
        <v>431000</v>
      </c>
      <c r="E201" s="55" t="s">
        <v>728</v>
      </c>
      <c r="F201" s="55" t="s">
        <v>744</v>
      </c>
      <c r="G201" s="55" t="s">
        <v>778</v>
      </c>
      <c r="H201" s="25" t="s">
        <v>322</v>
      </c>
      <c r="I201" s="26">
        <v>607.53499999999997</v>
      </c>
      <c r="J201" s="27">
        <v>20413</v>
      </c>
      <c r="K201" s="26">
        <v>19310</v>
      </c>
      <c r="L201" s="26">
        <v>3337</v>
      </c>
      <c r="M201" s="26">
        <v>48</v>
      </c>
      <c r="N201" s="26">
        <v>8090</v>
      </c>
      <c r="O201" s="26">
        <v>8953</v>
      </c>
      <c r="P201" s="26">
        <v>12638</v>
      </c>
      <c r="Q201" s="28">
        <v>4300</v>
      </c>
      <c r="R201" s="28">
        <v>542</v>
      </c>
      <c r="S201" s="28">
        <v>18078846</v>
      </c>
      <c r="T201" s="26">
        <v>17090</v>
      </c>
      <c r="U201" s="29">
        <v>15342</v>
      </c>
      <c r="V201" s="28">
        <v>5260</v>
      </c>
      <c r="W201" s="28">
        <v>6775</v>
      </c>
      <c r="X201" s="28">
        <v>227</v>
      </c>
      <c r="Y201" s="28">
        <v>2369</v>
      </c>
      <c r="Z201" s="28">
        <v>2596</v>
      </c>
      <c r="AA201" s="26">
        <v>9472</v>
      </c>
      <c r="AB201" s="28">
        <v>220</v>
      </c>
      <c r="AC201" s="28">
        <v>45</v>
      </c>
      <c r="AD201" s="28">
        <v>6774</v>
      </c>
      <c r="AE201" s="28">
        <v>26</v>
      </c>
      <c r="AF201" s="28">
        <v>93</v>
      </c>
      <c r="AG201" s="30">
        <v>0.96717378583967228</v>
      </c>
      <c r="AH201" s="28">
        <v>2945</v>
      </c>
      <c r="AI201" s="28">
        <v>1578</v>
      </c>
      <c r="AJ201" s="26">
        <v>13191</v>
      </c>
      <c r="AK201" s="26">
        <v>4548</v>
      </c>
      <c r="AL201" s="26">
        <v>6394</v>
      </c>
      <c r="AM201" s="26">
        <v>1205</v>
      </c>
      <c r="AN201" s="26">
        <v>1944</v>
      </c>
      <c r="AO201" s="26">
        <v>108</v>
      </c>
      <c r="AP201" s="26">
        <v>293</v>
      </c>
      <c r="AQ201" s="26">
        <v>1097</v>
      </c>
      <c r="AR201" s="26">
        <v>1651</v>
      </c>
      <c r="AS201" s="26">
        <v>505811</v>
      </c>
      <c r="AT201" s="26">
        <v>442187</v>
      </c>
      <c r="AU201" s="26">
        <v>62485</v>
      </c>
      <c r="AV201" s="26">
        <v>1065952</v>
      </c>
      <c r="AW201" s="26">
        <v>953121</v>
      </c>
      <c r="AX201" s="26">
        <v>148164</v>
      </c>
      <c r="AY201" s="31">
        <f>'Tabela '!$L201/'Tabela '!$J201</f>
        <v>0.16347425660118553</v>
      </c>
      <c r="AZ201" s="31">
        <f>'Tabela '!$M201/'Tabela '!$J201</f>
        <v>2.3514427080781855E-3</v>
      </c>
      <c r="BA201" s="31">
        <f t="shared" si="117"/>
        <v>1.438417740485466E-2</v>
      </c>
      <c r="BB201" s="31">
        <f t="shared" si="118"/>
        <v>0.64013293242601677</v>
      </c>
      <c r="BC201" s="31">
        <f t="shared" si="119"/>
        <v>0.70841905364772906</v>
      </c>
      <c r="BD201" s="31">
        <f>'Tabela '!$BC201-'Tabela '!$BB201</f>
        <v>6.8286121221712293E-2</v>
      </c>
      <c r="BE201" s="31">
        <f t="shared" si="120"/>
        <v>0.39631607309067751</v>
      </c>
      <c r="BF201" s="31">
        <f t="shared" si="121"/>
        <v>0.4385930534463332</v>
      </c>
      <c r="BG201" s="31">
        <f t="shared" si="122"/>
        <v>0.2106500759320041</v>
      </c>
      <c r="BH201" s="29">
        <f t="shared" si="123"/>
        <v>4204.3827906976749</v>
      </c>
      <c r="BI201" s="32">
        <f t="shared" si="124"/>
        <v>885.65355410767643</v>
      </c>
      <c r="BJ201" s="30">
        <f t="shared" si="125"/>
        <v>1.6960281513614121E-2</v>
      </c>
      <c r="BK201" s="30">
        <f t="shared" si="126"/>
        <v>0.12604651162790698</v>
      </c>
      <c r="BL201" s="31">
        <f>IFERROR('Tabela '!$J201/'Tabela '!$K201-1,"")</f>
        <v>5.7120662868979766E-2</v>
      </c>
      <c r="BM201" s="30">
        <f t="shared" si="127"/>
        <v>0.79451061626100461</v>
      </c>
      <c r="BN201" s="33">
        <f>IFERROR('Tabela '!$J201/'Tabela '!$I201,"")</f>
        <v>33.599710304756108</v>
      </c>
      <c r="BO201" s="31">
        <f t="shared" si="128"/>
        <v>3.2826214160327716E-2</v>
      </c>
      <c r="BP201" s="31">
        <f t="shared" si="129"/>
        <v>0.17232299590403746</v>
      </c>
      <c r="BQ201" s="31">
        <f t="shared" si="130"/>
        <v>9.2334698654183728E-2</v>
      </c>
      <c r="BR201" s="30">
        <v>0.49220000000000003</v>
      </c>
      <c r="BS201" s="31">
        <f t="shared" si="131"/>
        <v>1.2873025160912814E-2</v>
      </c>
      <c r="BT201" s="31">
        <f t="shared" si="132"/>
        <v>2.6331187829139848E-3</v>
      </c>
      <c r="BU201" s="31">
        <f t="shared" si="133"/>
        <v>3.8382049010924121E-3</v>
      </c>
      <c r="BV201" s="31">
        <f t="shared" si="134"/>
        <v>1.3728963684676704E-2</v>
      </c>
      <c r="BW201" s="31">
        <f t="shared" si="135"/>
        <v>0.35085447954427756</v>
      </c>
      <c r="BX201" s="31">
        <f t="shared" si="136"/>
        <v>1.1755567063697566E-2</v>
      </c>
      <c r="BY201" s="31">
        <f t="shared" si="137"/>
        <v>0.12268254790264112</v>
      </c>
      <c r="BZ201" s="31">
        <f t="shared" si="138"/>
        <v>0.13443811496633867</v>
      </c>
      <c r="CA201" s="31">
        <f>IFERROR('Tabela '!$V201/'Tabela '!$K201,"")</f>
        <v>0.27239772138788193</v>
      </c>
      <c r="CB201" s="31">
        <f t="shared" si="139"/>
        <v>0.49052304505437599</v>
      </c>
      <c r="CC201" s="34">
        <f>IFERROR('Tabela '!$AJ201/'Tabela '!$K201,"")</f>
        <v>0.68311755567063692</v>
      </c>
      <c r="CD201" s="35">
        <f>IFERROR('Tabela '!$AJ201/'Tabela '!$AK201,"")</f>
        <v>2.9003957783641159</v>
      </c>
      <c r="CE201" s="34">
        <f t="shared" si="140"/>
        <v>0.65521946781896745</v>
      </c>
      <c r="CF201" s="31">
        <f t="shared" si="141"/>
        <v>0.23552563438632831</v>
      </c>
      <c r="CG201" s="31">
        <f t="shared" si="142"/>
        <v>0.31323176407191494</v>
      </c>
      <c r="CH201" s="31">
        <f t="shared" si="143"/>
        <v>0.40589270008795064</v>
      </c>
      <c r="CI201" s="31">
        <f t="shared" si="144"/>
        <v>7.7706129685586628E-2</v>
      </c>
      <c r="CJ201" s="30">
        <f t="shared" si="145"/>
        <v>0.26495162708883024</v>
      </c>
      <c r="CK201" s="30">
        <f t="shared" si="146"/>
        <v>0.30403503284329059</v>
      </c>
      <c r="CL201" s="30">
        <f t="shared" si="147"/>
        <v>3.9083405754460343E-2</v>
      </c>
      <c r="CM201" s="30">
        <f t="shared" si="148"/>
        <v>0.61327800829875523</v>
      </c>
      <c r="CN201" s="30">
        <f>IFERROR('Tabela '!$AO201/'Tabela '!$AK201,"")</f>
        <v>2.3746701846965697E-2</v>
      </c>
      <c r="CO201" s="30">
        <f>IFERROR('Tabela '!$AP201/'Tabela '!$AL201,"")</f>
        <v>4.5824210197059741E-2</v>
      </c>
      <c r="CP201" s="30">
        <f>IFERROR('Tabela '!$CO201-'Tabela '!$CN201,"")</f>
        <v>2.2077508350094043E-2</v>
      </c>
      <c r="CQ201" s="30">
        <f t="shared" si="149"/>
        <v>0.61327800829875523</v>
      </c>
      <c r="CR201" s="30">
        <f>IFERROR('Tabela '!$AQ201/'Tabela '!$AK201,"")</f>
        <v>0.24120492524186454</v>
      </c>
      <c r="CS201" s="30">
        <f>IFERROR('Tabela '!$AR201/'Tabela '!$AL201,"")</f>
        <v>0.25821082264623085</v>
      </c>
      <c r="CT201" s="30">
        <f>IFERROR('Tabela '!$CS201-'Tabela '!$CR201,"")</f>
        <v>1.700589740436631E-2</v>
      </c>
      <c r="CU201" s="30">
        <f t="shared" si="150"/>
        <v>0.50501367365542382</v>
      </c>
      <c r="CV201" s="35">
        <f>IFERROR('Tabela '!$AS201/'Tabela '!$K201,"")</f>
        <v>26.194251683065769</v>
      </c>
      <c r="CW201" s="35">
        <f>IFERROR('Tabela '!$AV201/'Tabela '!$J201,"")</f>
        <v>52.219272032528288</v>
      </c>
      <c r="CX201" s="30">
        <f>IFERROR('Tabela '!$AV201/'Tabela '!$AS201-1,"")</f>
        <v>1.1074116616680936</v>
      </c>
      <c r="CY201" s="34">
        <f>IFERROR('Tabela '!$CW201/'Tabela '!$CV201-1,"")</f>
        <v>0.99353937132272963</v>
      </c>
      <c r="CZ201" s="30">
        <f>IFERROR('Tabela '!$AU201/'Tabela '!$AT201,"")</f>
        <v>0.14130899370628264</v>
      </c>
      <c r="DA201" s="30">
        <f t="shared" si="151"/>
        <v>0.15545140648459116</v>
      </c>
      <c r="DB201" s="30">
        <f t="shared" si="152"/>
        <v>1.4142412778308522E-2</v>
      </c>
      <c r="DC201" s="36">
        <f t="shared" si="153"/>
        <v>47.589489718202593</v>
      </c>
      <c r="DD201" s="36">
        <f t="shared" si="154"/>
        <v>66.233348234242285</v>
      </c>
      <c r="DE201" s="30">
        <f t="shared" si="155"/>
        <v>0.39176420311370919</v>
      </c>
      <c r="DH201" s="23"/>
      <c r="DQ201" s="23"/>
      <c r="DR201" s="23"/>
      <c r="DU201" s="23"/>
      <c r="DV201" s="23"/>
      <c r="DX201" s="23"/>
      <c r="EA201" s="23"/>
      <c r="EB201" s="23"/>
    </row>
    <row r="202" spans="1:132" ht="13.8" x14ac:dyDescent="0.25">
      <c r="A202" s="11" t="s">
        <v>133</v>
      </c>
      <c r="B202" s="11">
        <v>43</v>
      </c>
      <c r="C202" s="11">
        <v>4310108</v>
      </c>
      <c r="D202" s="11">
        <v>431010</v>
      </c>
      <c r="E202" s="54" t="s">
        <v>746</v>
      </c>
      <c r="F202" s="54" t="s">
        <v>788</v>
      </c>
      <c r="G202" s="54" t="s">
        <v>792</v>
      </c>
      <c r="H202" s="12" t="s">
        <v>323</v>
      </c>
      <c r="I202" s="13">
        <v>135.86099999999999</v>
      </c>
      <c r="J202" s="14">
        <v>37340</v>
      </c>
      <c r="K202" s="13">
        <v>31660</v>
      </c>
      <c r="L202" s="13">
        <v>2813</v>
      </c>
      <c r="M202" s="13">
        <v>96</v>
      </c>
      <c r="N202" s="13">
        <v>13617</v>
      </c>
      <c r="O202" s="13">
        <v>15185</v>
      </c>
      <c r="P202" s="13">
        <v>20629</v>
      </c>
      <c r="Q202" s="15">
        <v>8771</v>
      </c>
      <c r="R202" s="15">
        <v>1344</v>
      </c>
      <c r="S202" s="15">
        <v>37867560</v>
      </c>
      <c r="T202" s="13">
        <v>27255</v>
      </c>
      <c r="U202" s="16">
        <v>30190</v>
      </c>
      <c r="V202" s="15">
        <v>9428</v>
      </c>
      <c r="W202" s="15">
        <v>11591</v>
      </c>
      <c r="X202" s="15">
        <v>755</v>
      </c>
      <c r="Y202" s="15">
        <v>3103</v>
      </c>
      <c r="Z202" s="15">
        <v>3858</v>
      </c>
      <c r="AA202" s="13">
        <v>15461</v>
      </c>
      <c r="AB202" s="15">
        <v>139</v>
      </c>
      <c r="AC202" s="15">
        <v>17</v>
      </c>
      <c r="AD202" s="15">
        <v>10615</v>
      </c>
      <c r="AE202" s="15">
        <v>28</v>
      </c>
      <c r="AF202" s="15">
        <v>57</v>
      </c>
      <c r="AG202" s="17">
        <v>0.96756558429645934</v>
      </c>
      <c r="AH202" s="15">
        <v>5427</v>
      </c>
      <c r="AI202" s="15">
        <v>1108</v>
      </c>
      <c r="AJ202" s="13">
        <v>21880</v>
      </c>
      <c r="AK202" s="13">
        <v>13015</v>
      </c>
      <c r="AL202" s="13">
        <v>12437</v>
      </c>
      <c r="AM202" s="13">
        <v>9660</v>
      </c>
      <c r="AN202" s="13">
        <v>7485</v>
      </c>
      <c r="AO202" s="13">
        <v>228</v>
      </c>
      <c r="AP202" s="13">
        <v>670</v>
      </c>
      <c r="AQ202" s="13">
        <v>9432</v>
      </c>
      <c r="AR202" s="13">
        <v>6815</v>
      </c>
      <c r="AS202" s="13">
        <v>1020677</v>
      </c>
      <c r="AT202" s="13">
        <v>875051</v>
      </c>
      <c r="AU202" s="13">
        <v>524338</v>
      </c>
      <c r="AV202" s="13">
        <v>1815164</v>
      </c>
      <c r="AW202" s="13">
        <v>1585482</v>
      </c>
      <c r="AX202" s="13">
        <v>861035</v>
      </c>
      <c r="AY202" s="18">
        <f>'Tabela '!$L202/'Tabela '!$J202</f>
        <v>7.5334761649705415E-2</v>
      </c>
      <c r="AZ202" s="18">
        <f>'Tabela '!$M202/'Tabela '!$J202</f>
        <v>2.5709694697375468E-3</v>
      </c>
      <c r="BA202" s="18">
        <f t="shared" si="117"/>
        <v>3.4127266263775331E-2</v>
      </c>
      <c r="BB202" s="18">
        <f t="shared" si="118"/>
        <v>0.66009016433176593</v>
      </c>
      <c r="BC202" s="18">
        <f t="shared" si="119"/>
        <v>0.73609966551941441</v>
      </c>
      <c r="BD202" s="18">
        <f>'Tabela '!$BC202-'Tabela '!$BB202</f>
        <v>7.6009501187648487E-2</v>
      </c>
      <c r="BE202" s="18">
        <f t="shared" si="120"/>
        <v>0.36467595072308517</v>
      </c>
      <c r="BF202" s="18">
        <f t="shared" si="121"/>
        <v>0.40666845206213176</v>
      </c>
      <c r="BG202" s="18">
        <f t="shared" si="122"/>
        <v>0.23489555436529191</v>
      </c>
      <c r="BH202" s="16">
        <f t="shared" si="123"/>
        <v>4317.3594801048912</v>
      </c>
      <c r="BI202" s="37">
        <f t="shared" si="124"/>
        <v>1014.1285484734868</v>
      </c>
      <c r="BJ202" s="17">
        <f t="shared" si="125"/>
        <v>2.0861784389730072E-2</v>
      </c>
      <c r="BK202" s="17">
        <f t="shared" si="126"/>
        <v>0.15323224261771748</v>
      </c>
      <c r="BL202" s="18">
        <f>IFERROR('Tabela '!$J202/'Tabela '!$K202-1,"")</f>
        <v>0.1794061907770057</v>
      </c>
      <c r="BM202" s="17">
        <f t="shared" si="127"/>
        <v>0.95356917245735939</v>
      </c>
      <c r="BN202" s="19">
        <f>IFERROR('Tabela '!$J202/'Tabela '!$I202,"")</f>
        <v>274.83972589632054</v>
      </c>
      <c r="BO202" s="18">
        <f t="shared" si="128"/>
        <v>3.2434415703540664E-2</v>
      </c>
      <c r="BP202" s="18">
        <f t="shared" si="129"/>
        <v>0.19911942762795817</v>
      </c>
      <c r="BQ202" s="18">
        <f t="shared" si="130"/>
        <v>4.0653091175931022E-2</v>
      </c>
      <c r="BR202" s="17">
        <v>0.44140000000000001</v>
      </c>
      <c r="BS202" s="18">
        <f t="shared" si="131"/>
        <v>5.0999816547422491E-3</v>
      </c>
      <c r="BT202" s="18">
        <f t="shared" si="132"/>
        <v>6.2373876352962764E-4</v>
      </c>
      <c r="BU202" s="18">
        <f t="shared" si="133"/>
        <v>2.6377767310409796E-3</v>
      </c>
      <c r="BV202" s="18">
        <f t="shared" si="134"/>
        <v>5.3697597739048517E-3</v>
      </c>
      <c r="BW202" s="18">
        <f t="shared" si="135"/>
        <v>0.36610865445356916</v>
      </c>
      <c r="BX202" s="18">
        <f t="shared" si="136"/>
        <v>2.3847125710675932E-2</v>
      </c>
      <c r="BY202" s="18">
        <f t="shared" si="137"/>
        <v>9.8010107391029694E-2</v>
      </c>
      <c r="BZ202" s="18">
        <f t="shared" si="138"/>
        <v>0.12185723310170563</v>
      </c>
      <c r="CA202" s="18">
        <f>IFERROR('Tabela '!$V202/'Tabela '!$K202,"")</f>
        <v>0.29778900821225524</v>
      </c>
      <c r="CB202" s="18">
        <f t="shared" si="139"/>
        <v>0.48834491471888819</v>
      </c>
      <c r="CC202" s="20">
        <f>IFERROR('Tabela '!$AJ202/'Tabela '!$K202,"")</f>
        <v>0.69109286165508532</v>
      </c>
      <c r="CD202" s="21">
        <f>IFERROR('Tabela '!$AJ202/'Tabela '!$AK202,"")</f>
        <v>1.6811371494429503</v>
      </c>
      <c r="CE202" s="20">
        <f t="shared" si="140"/>
        <v>0.40516453382084094</v>
      </c>
      <c r="CF202" s="18">
        <f t="shared" si="141"/>
        <v>0.41108654453569171</v>
      </c>
      <c r="CG202" s="18">
        <f t="shared" si="142"/>
        <v>0.3330744509908945</v>
      </c>
      <c r="CH202" s="18">
        <f t="shared" si="143"/>
        <v>-4.4410295812523981E-2</v>
      </c>
      <c r="CI202" s="18">
        <f t="shared" si="144"/>
        <v>-7.8012093544797212E-2</v>
      </c>
      <c r="CJ202" s="17">
        <f t="shared" si="145"/>
        <v>0.74222051479062612</v>
      </c>
      <c r="CK202" s="17">
        <f t="shared" si="146"/>
        <v>0.60183323952721723</v>
      </c>
      <c r="CL202" s="17">
        <f t="shared" si="147"/>
        <v>-0.14038727526340888</v>
      </c>
      <c r="CM202" s="17">
        <f t="shared" si="148"/>
        <v>-0.22515527950310554</v>
      </c>
      <c r="CN202" s="17">
        <f>IFERROR('Tabela '!$AO202/'Tabela '!$AK202,"")</f>
        <v>1.7518248175182483E-2</v>
      </c>
      <c r="CO202" s="17">
        <f>IFERROR('Tabela '!$AP202/'Tabela '!$AL202,"")</f>
        <v>5.3871512422609957E-2</v>
      </c>
      <c r="CP202" s="17">
        <f>IFERROR('Tabela '!$CO202-'Tabela '!$CN202,"")</f>
        <v>3.6353264247427478E-2</v>
      </c>
      <c r="CQ202" s="17">
        <f t="shared" si="149"/>
        <v>-0.22515527950310554</v>
      </c>
      <c r="CR202" s="17">
        <f>IFERROR('Tabela '!$AQ202/'Tabela '!$AK202,"")</f>
        <v>0.72470226661544368</v>
      </c>
      <c r="CS202" s="17">
        <f>IFERROR('Tabela '!$AR202/'Tabela '!$AL202,"")</f>
        <v>0.54796172710460722</v>
      </c>
      <c r="CT202" s="17">
        <f>IFERROR('Tabela '!$CS202-'Tabela '!$CR202,"")</f>
        <v>-0.17674053951083646</v>
      </c>
      <c r="CU202" s="17">
        <f t="shared" si="150"/>
        <v>-0.27745971162001692</v>
      </c>
      <c r="CV202" s="21">
        <f>IFERROR('Tabela '!$AS202/'Tabela '!$K202,"")</f>
        <v>32.238692356285533</v>
      </c>
      <c r="CW202" s="21">
        <f>IFERROR('Tabela '!$AV202/'Tabela '!$J202,"")</f>
        <v>48.611783610069629</v>
      </c>
      <c r="CX202" s="17">
        <f>IFERROR('Tabela '!$AV202/'Tabela '!$AS202-1,"")</f>
        <v>0.77839218479499395</v>
      </c>
      <c r="CY202" s="20">
        <f>IFERROR('Tabela '!$CW202/'Tabela '!$CV202-1,"")</f>
        <v>0.50787082406560002</v>
      </c>
      <c r="CZ202" s="17">
        <f>IFERROR('Tabela '!$AU202/'Tabela '!$AT202,"")</f>
        <v>0.5992085032758091</v>
      </c>
      <c r="DA202" s="17">
        <f t="shared" si="151"/>
        <v>0.54307459813482584</v>
      </c>
      <c r="DB202" s="17">
        <f t="shared" si="152"/>
        <v>-5.6133905140983265E-2</v>
      </c>
      <c r="DC202" s="22">
        <f t="shared" si="153"/>
        <v>53.027710355987054</v>
      </c>
      <c r="DD202" s="22">
        <f t="shared" si="154"/>
        <v>105.58369098712447</v>
      </c>
      <c r="DE202" s="17">
        <f t="shared" si="155"/>
        <v>0.99110409026369783</v>
      </c>
      <c r="DH202" s="23"/>
      <c r="DQ202" s="23"/>
      <c r="DR202" s="23"/>
      <c r="DU202" s="23"/>
      <c r="DV202" s="23"/>
      <c r="DX202" s="23"/>
      <c r="EA202" s="23"/>
      <c r="EB202" s="23"/>
    </row>
    <row r="203" spans="1:132" ht="13.8" x14ac:dyDescent="0.25">
      <c r="A203" s="24" t="s">
        <v>133</v>
      </c>
      <c r="B203" s="24">
        <v>43</v>
      </c>
      <c r="C203" s="24">
        <v>4310207</v>
      </c>
      <c r="D203" s="24">
        <v>431020</v>
      </c>
      <c r="E203" s="55" t="s">
        <v>728</v>
      </c>
      <c r="F203" s="55" t="s">
        <v>734</v>
      </c>
      <c r="G203" s="55" t="s">
        <v>735</v>
      </c>
      <c r="H203" s="25" t="s">
        <v>324</v>
      </c>
      <c r="I203" s="26">
        <v>689.38699999999994</v>
      </c>
      <c r="J203" s="27">
        <v>83764</v>
      </c>
      <c r="K203" s="26">
        <v>78915</v>
      </c>
      <c r="L203" s="26">
        <v>8287</v>
      </c>
      <c r="M203" s="26">
        <v>154</v>
      </c>
      <c r="N203" s="26">
        <v>27354</v>
      </c>
      <c r="O203" s="26">
        <v>29987</v>
      </c>
      <c r="P203" s="26">
        <v>48412</v>
      </c>
      <c r="Q203" s="28">
        <v>19946</v>
      </c>
      <c r="R203" s="28">
        <v>3017</v>
      </c>
      <c r="S203" s="28">
        <v>85664565</v>
      </c>
      <c r="T203" s="26">
        <v>69399</v>
      </c>
      <c r="U203" s="29">
        <v>71550</v>
      </c>
      <c r="V203" s="28">
        <v>21612</v>
      </c>
      <c r="W203" s="28">
        <v>26380</v>
      </c>
      <c r="X203" s="28">
        <v>1696</v>
      </c>
      <c r="Y203" s="28">
        <v>11399</v>
      </c>
      <c r="Z203" s="28">
        <v>13095</v>
      </c>
      <c r="AA203" s="26">
        <v>38112</v>
      </c>
      <c r="AB203" s="28">
        <v>1321</v>
      </c>
      <c r="AC203" s="28">
        <v>107</v>
      </c>
      <c r="AD203" s="28">
        <v>26812</v>
      </c>
      <c r="AE203" s="28">
        <v>268</v>
      </c>
      <c r="AF203" s="28">
        <v>325</v>
      </c>
      <c r="AG203" s="30">
        <v>0.96097926483090534</v>
      </c>
      <c r="AH203" s="28">
        <v>13779</v>
      </c>
      <c r="AI203" s="28">
        <v>6746</v>
      </c>
      <c r="AJ203" s="26">
        <v>50123</v>
      </c>
      <c r="AK203" s="26">
        <v>18574</v>
      </c>
      <c r="AL203" s="26">
        <v>23536</v>
      </c>
      <c r="AM203" s="26">
        <v>3321</v>
      </c>
      <c r="AN203" s="26">
        <v>4468</v>
      </c>
      <c r="AO203" s="26">
        <v>985</v>
      </c>
      <c r="AP203" s="26">
        <v>1535</v>
      </c>
      <c r="AQ203" s="26">
        <v>2336</v>
      </c>
      <c r="AR203" s="26">
        <v>2933</v>
      </c>
      <c r="AS203" s="26">
        <v>1627125</v>
      </c>
      <c r="AT203" s="26">
        <v>1463777</v>
      </c>
      <c r="AU203" s="26">
        <v>172705</v>
      </c>
      <c r="AV203" s="26">
        <v>3530436</v>
      </c>
      <c r="AW203" s="26">
        <v>3174412</v>
      </c>
      <c r="AX203" s="26">
        <v>504415</v>
      </c>
      <c r="AY203" s="31">
        <f>'Tabela '!$L203/'Tabela '!$J203</f>
        <v>9.8932715725132514E-2</v>
      </c>
      <c r="AZ203" s="31">
        <f>'Tabela '!$M203/'Tabela '!$J203</f>
        <v>1.838498639033475E-3</v>
      </c>
      <c r="BA203" s="31">
        <f t="shared" si="117"/>
        <v>1.8583323277422469E-2</v>
      </c>
      <c r="BB203" s="31">
        <f t="shared" si="118"/>
        <v>0.5650252003635462</v>
      </c>
      <c r="BC203" s="31">
        <f t="shared" si="119"/>
        <v>0.6194125423448732</v>
      </c>
      <c r="BD203" s="31">
        <f>'Tabela '!$BC203-'Tabela '!$BB203</f>
        <v>5.4387341981326998E-2</v>
      </c>
      <c r="BE203" s="31">
        <f t="shared" si="120"/>
        <v>0.32656033618260827</v>
      </c>
      <c r="BF203" s="31">
        <f t="shared" si="121"/>
        <v>0.35799388758894035</v>
      </c>
      <c r="BG203" s="31">
        <f t="shared" si="122"/>
        <v>0.23812138866338761</v>
      </c>
      <c r="BH203" s="29">
        <f t="shared" si="123"/>
        <v>4294.8242755439687</v>
      </c>
      <c r="BI203" s="32">
        <f t="shared" si="124"/>
        <v>1022.6895205577575</v>
      </c>
      <c r="BJ203" s="30">
        <f t="shared" si="125"/>
        <v>2.4264585167384424E-2</v>
      </c>
      <c r="BK203" s="30">
        <f t="shared" si="126"/>
        <v>0.15125839767371904</v>
      </c>
      <c r="BL203" s="31">
        <f>IFERROR('Tabela '!$J203/'Tabela '!$K203-1,"")</f>
        <v>6.1445859469049013E-2</v>
      </c>
      <c r="BM203" s="30">
        <f t="shared" si="127"/>
        <v>0.90667173541151869</v>
      </c>
      <c r="BN203" s="33">
        <f>IFERROR('Tabela '!$J203/'Tabela '!$I203,"")</f>
        <v>121.50504723761836</v>
      </c>
      <c r="BO203" s="31">
        <f t="shared" si="128"/>
        <v>3.9020735169094656E-2</v>
      </c>
      <c r="BP203" s="31">
        <f t="shared" si="129"/>
        <v>0.19854752950330695</v>
      </c>
      <c r="BQ203" s="31">
        <f t="shared" si="130"/>
        <v>9.7206011614000207E-2</v>
      </c>
      <c r="BR203" s="30">
        <v>0.57399999999999995</v>
      </c>
      <c r="BS203" s="31">
        <f t="shared" si="131"/>
        <v>1.9034856410034728E-2</v>
      </c>
      <c r="BT203" s="31">
        <f t="shared" si="132"/>
        <v>1.5418089597832821E-3</v>
      </c>
      <c r="BU203" s="31">
        <f t="shared" si="133"/>
        <v>9.9955243920632555E-3</v>
      </c>
      <c r="BV203" s="31">
        <f t="shared" si="134"/>
        <v>1.2121438162017007E-2</v>
      </c>
      <c r="BW203" s="31">
        <f t="shared" si="135"/>
        <v>0.33428372299309383</v>
      </c>
      <c r="BX203" s="31">
        <f t="shared" si="136"/>
        <v>2.1491478172717481E-2</v>
      </c>
      <c r="BY203" s="31">
        <f t="shared" si="137"/>
        <v>0.14444655642146614</v>
      </c>
      <c r="BZ203" s="31">
        <f t="shared" si="138"/>
        <v>0.16593803459418363</v>
      </c>
      <c r="CA203" s="31">
        <f>IFERROR('Tabela '!$V203/'Tabela '!$K203,"")</f>
        <v>0.27386428435658622</v>
      </c>
      <c r="CB203" s="31">
        <f t="shared" si="139"/>
        <v>0.4829500095038966</v>
      </c>
      <c r="CC203" s="34">
        <f>IFERROR('Tabela '!$AJ203/'Tabela '!$K203,"")</f>
        <v>0.63515174554900844</v>
      </c>
      <c r="CD203" s="35">
        <f>IFERROR('Tabela '!$AJ203/'Tabela '!$AK203,"")</f>
        <v>2.6985571228599117</v>
      </c>
      <c r="CE203" s="34">
        <f t="shared" si="140"/>
        <v>0.62943159826826012</v>
      </c>
      <c r="CF203" s="31">
        <f t="shared" si="141"/>
        <v>0.2353671672052208</v>
      </c>
      <c r="CG203" s="31">
        <f t="shared" si="142"/>
        <v>0.28097989589799915</v>
      </c>
      <c r="CH203" s="31">
        <f t="shared" si="143"/>
        <v>0.2671476257133627</v>
      </c>
      <c r="CI203" s="31">
        <f t="shared" si="144"/>
        <v>4.5612728692778354E-2</v>
      </c>
      <c r="CJ203" s="30">
        <f t="shared" si="145"/>
        <v>0.17879832023258319</v>
      </c>
      <c r="CK203" s="30">
        <f t="shared" si="146"/>
        <v>0.18983684568320869</v>
      </c>
      <c r="CL203" s="30">
        <f t="shared" si="147"/>
        <v>1.1038525450625503E-2</v>
      </c>
      <c r="CM203" s="30">
        <f t="shared" si="148"/>
        <v>0.34537789822342657</v>
      </c>
      <c r="CN203" s="30">
        <f>IFERROR('Tabela '!$AO203/'Tabela '!$AK203,"")</f>
        <v>5.3031118768170564E-2</v>
      </c>
      <c r="CO203" s="30">
        <f>IFERROR('Tabela '!$AP203/'Tabela '!$AL203,"")</f>
        <v>6.5219238613188305E-2</v>
      </c>
      <c r="CP203" s="30">
        <f>IFERROR('Tabela '!$CO203-'Tabela '!$CN203,"")</f>
        <v>1.2188119845017741E-2</v>
      </c>
      <c r="CQ203" s="30">
        <f t="shared" si="149"/>
        <v>0.34537789822342657</v>
      </c>
      <c r="CR203" s="30">
        <f>IFERROR('Tabela '!$AQ203/'Tabela '!$AK203,"")</f>
        <v>0.12576720146441261</v>
      </c>
      <c r="CS203" s="30">
        <f>IFERROR('Tabela '!$AR203/'Tabela '!$AL203,"")</f>
        <v>0.1246176070700204</v>
      </c>
      <c r="CT203" s="30">
        <f>IFERROR('Tabela '!$CS203-'Tabela '!$CR203,"")</f>
        <v>-1.1495943943922171E-3</v>
      </c>
      <c r="CU203" s="30">
        <f t="shared" si="150"/>
        <v>0.25556506849315075</v>
      </c>
      <c r="CV203" s="35">
        <f>IFERROR('Tabela '!$AS203/'Tabela '!$K203,"")</f>
        <v>20.618703668504086</v>
      </c>
      <c r="CW203" s="35">
        <f>IFERROR('Tabela '!$AV203/'Tabela '!$J203,"")</f>
        <v>42.147414163602505</v>
      </c>
      <c r="CX203" s="30">
        <f>IFERROR('Tabela '!$AV203/'Tabela '!$AS203-1,"")</f>
        <v>1.1697386494584006</v>
      </c>
      <c r="CY203" s="34">
        <f>IFERROR('Tabela '!$CW203/'Tabela '!$CV203-1,"")</f>
        <v>1.0441350164988505</v>
      </c>
      <c r="CZ203" s="30">
        <f>IFERROR('Tabela '!$AU203/'Tabela '!$AT203,"")</f>
        <v>0.11798586806596907</v>
      </c>
      <c r="DA203" s="30">
        <f t="shared" si="151"/>
        <v>0.15890029397570321</v>
      </c>
      <c r="DB203" s="30">
        <f t="shared" si="152"/>
        <v>4.091442590973414E-2</v>
      </c>
      <c r="DC203" s="36">
        <f t="shared" si="153"/>
        <v>40.107988852763583</v>
      </c>
      <c r="DD203" s="36">
        <f t="shared" si="154"/>
        <v>84.027153090121601</v>
      </c>
      <c r="DE203" s="30">
        <f t="shared" si="155"/>
        <v>1.095022849402528</v>
      </c>
      <c r="DH203" s="23"/>
      <c r="DQ203" s="23"/>
      <c r="DR203" s="23"/>
      <c r="DU203" s="23"/>
      <c r="DV203" s="23"/>
      <c r="DX203" s="23"/>
      <c r="EA203" s="23"/>
      <c r="EB203" s="23"/>
    </row>
    <row r="204" spans="1:132" ht="13.8" x14ac:dyDescent="0.25">
      <c r="A204" s="11" t="s">
        <v>133</v>
      </c>
      <c r="B204" s="11">
        <v>43</v>
      </c>
      <c r="C204" s="11">
        <v>4310306</v>
      </c>
      <c r="D204" s="11">
        <v>431030</v>
      </c>
      <c r="E204" s="54" t="s">
        <v>730</v>
      </c>
      <c r="F204" s="54" t="s">
        <v>754</v>
      </c>
      <c r="G204" s="54" t="s">
        <v>756</v>
      </c>
      <c r="H204" s="12" t="s">
        <v>325</v>
      </c>
      <c r="I204" s="13">
        <v>116.48099999999999</v>
      </c>
      <c r="J204" s="14">
        <v>4066</v>
      </c>
      <c r="K204" s="13">
        <v>4102</v>
      </c>
      <c r="L204" s="13">
        <v>290</v>
      </c>
      <c r="M204" s="13">
        <v>5</v>
      </c>
      <c r="N204" s="13">
        <v>1827</v>
      </c>
      <c r="O204" s="13">
        <v>2097</v>
      </c>
      <c r="P204" s="13">
        <v>2618</v>
      </c>
      <c r="Q204" s="15">
        <v>1040</v>
      </c>
      <c r="R204" s="15">
        <v>61</v>
      </c>
      <c r="S204" s="15">
        <v>4146640</v>
      </c>
      <c r="T204" s="13">
        <v>3655</v>
      </c>
      <c r="U204" s="16">
        <v>2207</v>
      </c>
      <c r="V204" s="15">
        <v>993</v>
      </c>
      <c r="W204" s="15">
        <v>358</v>
      </c>
      <c r="X204" s="15">
        <v>145</v>
      </c>
      <c r="Y204" s="15">
        <v>533</v>
      </c>
      <c r="Z204" s="15">
        <v>678</v>
      </c>
      <c r="AA204" s="13">
        <v>2055</v>
      </c>
      <c r="AB204" s="15">
        <v>106</v>
      </c>
      <c r="AC204" s="15">
        <v>6</v>
      </c>
      <c r="AD204" s="15">
        <v>1279</v>
      </c>
      <c r="AE204" s="15">
        <v>7</v>
      </c>
      <c r="AF204" s="15">
        <v>12</v>
      </c>
      <c r="AG204" s="17">
        <v>0.93734610123119011</v>
      </c>
      <c r="AH204" s="15">
        <v>589</v>
      </c>
      <c r="AI204" s="15">
        <v>176</v>
      </c>
      <c r="AJ204" s="13">
        <v>3003</v>
      </c>
      <c r="AK204" s="13">
        <v>510</v>
      </c>
      <c r="AL204" s="13">
        <v>664</v>
      </c>
      <c r="AM204" s="13">
        <v>159</v>
      </c>
      <c r="AN204" s="13">
        <v>225</v>
      </c>
      <c r="AO204" s="13">
        <v>4</v>
      </c>
      <c r="AP204" s="13">
        <v>4</v>
      </c>
      <c r="AQ204" s="13">
        <v>155</v>
      </c>
      <c r="AR204" s="13">
        <v>221</v>
      </c>
      <c r="AS204" s="13">
        <v>61038</v>
      </c>
      <c r="AT204" s="13">
        <v>58063</v>
      </c>
      <c r="AU204" s="13">
        <v>4266</v>
      </c>
      <c r="AV204" s="13">
        <v>104592</v>
      </c>
      <c r="AW204" s="13">
        <v>97551</v>
      </c>
      <c r="AX204" s="13">
        <v>10316</v>
      </c>
      <c r="AY204" s="18">
        <f>'Tabela '!$L204/'Tabela '!$J204</f>
        <v>7.1323167732415149E-2</v>
      </c>
      <c r="AZ204" s="18">
        <f>'Tabela '!$M204/'Tabela '!$J204</f>
        <v>1.2297097884899164E-3</v>
      </c>
      <c r="BA204" s="18">
        <f t="shared" si="117"/>
        <v>1.7241379310344827E-2</v>
      </c>
      <c r="BB204" s="18">
        <f t="shared" si="118"/>
        <v>0.69786096256684493</v>
      </c>
      <c r="BC204" s="18">
        <f t="shared" si="119"/>
        <v>0.80099312452253624</v>
      </c>
      <c r="BD204" s="18">
        <f>'Tabela '!$BC204-'Tabela '!$BB204</f>
        <v>0.1031321619556913</v>
      </c>
      <c r="BE204" s="18">
        <f t="shared" si="120"/>
        <v>0.44933595671421545</v>
      </c>
      <c r="BF204" s="18">
        <f t="shared" si="121"/>
        <v>0.51574028529267091</v>
      </c>
      <c r="BG204" s="18">
        <f t="shared" si="122"/>
        <v>0.25577963600590259</v>
      </c>
      <c r="BH204" s="16">
        <f t="shared" si="123"/>
        <v>3987.1538461538462</v>
      </c>
      <c r="BI204" s="37">
        <f t="shared" si="124"/>
        <v>1019.8327594687654</v>
      </c>
      <c r="BJ204" s="17">
        <f t="shared" si="125"/>
        <v>3.9645862016215387E-2</v>
      </c>
      <c r="BK204" s="17">
        <f t="shared" si="126"/>
        <v>5.8653846153846154E-2</v>
      </c>
      <c r="BL204" s="18">
        <f>IFERROR('Tabela '!$J204/'Tabela '!$K204-1,"")</f>
        <v>-8.7762067284251621E-3</v>
      </c>
      <c r="BM204" s="17">
        <f t="shared" si="127"/>
        <v>0.538030229156509</v>
      </c>
      <c r="BN204" s="19">
        <f>IFERROR('Tabela '!$J204/'Tabela '!$I204,"")</f>
        <v>34.906980537598407</v>
      </c>
      <c r="BO204" s="18">
        <f t="shared" si="128"/>
        <v>6.265389876880989E-2</v>
      </c>
      <c r="BP204" s="18">
        <f t="shared" si="129"/>
        <v>0.16114911080711355</v>
      </c>
      <c r="BQ204" s="18">
        <f t="shared" si="130"/>
        <v>4.8153214774281805E-2</v>
      </c>
      <c r="BR204" s="17">
        <v>0.48630000000000001</v>
      </c>
      <c r="BS204" s="18">
        <f t="shared" si="131"/>
        <v>2.9001367989056087E-2</v>
      </c>
      <c r="BT204" s="18">
        <f t="shared" si="132"/>
        <v>1.6415868673050615E-3</v>
      </c>
      <c r="BU204" s="18">
        <f t="shared" si="133"/>
        <v>5.4730258014073496E-3</v>
      </c>
      <c r="BV204" s="18">
        <f t="shared" si="134"/>
        <v>9.3823299452697427E-3</v>
      </c>
      <c r="BW204" s="18">
        <f t="shared" si="135"/>
        <v>8.7274500243783526E-2</v>
      </c>
      <c r="BX204" s="18">
        <f t="shared" si="136"/>
        <v>3.5348610433934669E-2</v>
      </c>
      <c r="BY204" s="18">
        <f t="shared" si="137"/>
        <v>0.12993661628473915</v>
      </c>
      <c r="BZ204" s="18">
        <f t="shared" si="138"/>
        <v>0.16528522671867382</v>
      </c>
      <c r="CA204" s="18">
        <f>IFERROR('Tabela '!$V204/'Tabela '!$K204,"")</f>
        <v>0.24207703559239396</v>
      </c>
      <c r="CB204" s="18">
        <f t="shared" si="139"/>
        <v>0.50097513408093608</v>
      </c>
      <c r="CC204" s="20">
        <f>IFERROR('Tabela '!$AJ204/'Tabela '!$K204,"")</f>
        <v>0.73208191126279865</v>
      </c>
      <c r="CD204" s="21">
        <f>IFERROR('Tabela '!$AJ204/'Tabela '!$AK204,"")</f>
        <v>5.8882352941176475</v>
      </c>
      <c r="CE204" s="20">
        <f t="shared" si="140"/>
        <v>0.83016983016983015</v>
      </c>
      <c r="CF204" s="18">
        <f t="shared" si="141"/>
        <v>0.12432959531935642</v>
      </c>
      <c r="CG204" s="18">
        <f t="shared" si="142"/>
        <v>0.16330545991146089</v>
      </c>
      <c r="CH204" s="18">
        <f t="shared" si="143"/>
        <v>0.30196078431372553</v>
      </c>
      <c r="CI204" s="18">
        <f t="shared" si="144"/>
        <v>3.8975864592104476E-2</v>
      </c>
      <c r="CJ204" s="17">
        <f t="shared" si="145"/>
        <v>0.31176470588235294</v>
      </c>
      <c r="CK204" s="17">
        <f t="shared" si="146"/>
        <v>0.33885542168674698</v>
      </c>
      <c r="CL204" s="17">
        <f t="shared" si="147"/>
        <v>2.7090715804394039E-2</v>
      </c>
      <c r="CM204" s="17">
        <f t="shared" si="148"/>
        <v>0.41509433962264142</v>
      </c>
      <c r="CN204" s="17">
        <f>IFERROR('Tabela '!$AO204/'Tabela '!$AK204,"")</f>
        <v>7.8431372549019607E-3</v>
      </c>
      <c r="CO204" s="17">
        <f>IFERROR('Tabela '!$AP204/'Tabela '!$AL204,"")</f>
        <v>6.024096385542169E-3</v>
      </c>
      <c r="CP204" s="17">
        <f>IFERROR('Tabela '!$CO204-'Tabela '!$CN204,"")</f>
        <v>-1.8190408693597917E-3</v>
      </c>
      <c r="CQ204" s="17">
        <f t="shared" si="149"/>
        <v>0.41509433962264142</v>
      </c>
      <c r="CR204" s="17">
        <f>IFERROR('Tabela '!$AQ204/'Tabela '!$AK204,"")</f>
        <v>0.30392156862745096</v>
      </c>
      <c r="CS204" s="17">
        <f>IFERROR('Tabela '!$AR204/'Tabela '!$AL204,"")</f>
        <v>0.33283132530120479</v>
      </c>
      <c r="CT204" s="17">
        <f>IFERROR('Tabela '!$CS204-'Tabela '!$CR204,"")</f>
        <v>2.8909756673753839E-2</v>
      </c>
      <c r="CU204" s="17">
        <f t="shared" si="150"/>
        <v>0.4258064516129032</v>
      </c>
      <c r="CV204" s="21">
        <f>IFERROR('Tabela '!$AS204/'Tabela '!$K204,"")</f>
        <v>14.880058508044856</v>
      </c>
      <c r="CW204" s="21">
        <f>IFERROR('Tabela '!$AV204/'Tabela '!$J204,"")</f>
        <v>25.723561239547468</v>
      </c>
      <c r="CX204" s="17">
        <f>IFERROR('Tabela '!$AV204/'Tabela '!$AS204-1,"")</f>
        <v>0.71355549002260887</v>
      </c>
      <c r="CY204" s="20">
        <f>IFERROR('Tabela '!$CW204/'Tabela '!$CV204-1,"")</f>
        <v>0.72872715692885937</v>
      </c>
      <c r="CZ204" s="17">
        <f>IFERROR('Tabela '!$AU204/'Tabela '!$AT204,"")</f>
        <v>7.3471918433425765E-2</v>
      </c>
      <c r="DA204" s="17">
        <f t="shared" si="151"/>
        <v>0.10574981291837091</v>
      </c>
      <c r="DB204" s="17">
        <f t="shared" si="152"/>
        <v>3.2277894484945141E-2</v>
      </c>
      <c r="DC204" s="22">
        <f t="shared" si="153"/>
        <v>26.171779141104295</v>
      </c>
      <c r="DD204" s="22">
        <f t="shared" si="154"/>
        <v>45.048034934497814</v>
      </c>
      <c r="DE204" s="17">
        <f t="shared" si="155"/>
        <v>0.72124465408418748</v>
      </c>
      <c r="DH204" s="23"/>
      <c r="DQ204" s="23"/>
      <c r="DR204" s="23"/>
      <c r="DU204" s="23"/>
      <c r="DV204" s="23"/>
      <c r="DX204" s="23"/>
      <c r="EA204" s="23"/>
      <c r="EB204" s="23"/>
    </row>
    <row r="205" spans="1:132" ht="13.8" x14ac:dyDescent="0.25">
      <c r="A205" s="24" t="s">
        <v>133</v>
      </c>
      <c r="B205" s="24">
        <v>43</v>
      </c>
      <c r="C205" s="24">
        <v>4310330</v>
      </c>
      <c r="D205" s="24">
        <v>431033</v>
      </c>
      <c r="E205" s="55" t="s">
        <v>746</v>
      </c>
      <c r="F205" s="55" t="s">
        <v>766</v>
      </c>
      <c r="G205" s="55" t="s">
        <v>767</v>
      </c>
      <c r="H205" s="25" t="s">
        <v>326</v>
      </c>
      <c r="I205" s="26">
        <v>39.395000000000003</v>
      </c>
      <c r="J205" s="27">
        <v>23271</v>
      </c>
      <c r="K205" s="26">
        <v>17670</v>
      </c>
      <c r="L205" s="26">
        <v>2820</v>
      </c>
      <c r="M205" s="26">
        <v>96</v>
      </c>
      <c r="N205" s="26">
        <v>7340</v>
      </c>
      <c r="O205" s="26">
        <v>8420</v>
      </c>
      <c r="P205" s="26">
        <v>12372</v>
      </c>
      <c r="Q205" s="28">
        <v>8711</v>
      </c>
      <c r="R205" s="28">
        <v>1229</v>
      </c>
      <c r="S205" s="28">
        <v>37223674</v>
      </c>
      <c r="T205" s="26">
        <v>15202</v>
      </c>
      <c r="U205" s="29">
        <v>17661</v>
      </c>
      <c r="V205" s="28">
        <v>4247</v>
      </c>
      <c r="W205" s="28">
        <v>2848</v>
      </c>
      <c r="X205" s="28">
        <v>542</v>
      </c>
      <c r="Y205" s="28">
        <v>1089</v>
      </c>
      <c r="Z205" s="28">
        <v>1631</v>
      </c>
      <c r="AA205" s="26">
        <v>8663</v>
      </c>
      <c r="AB205" s="28">
        <v>168</v>
      </c>
      <c r="AC205" s="28">
        <v>9</v>
      </c>
      <c r="AD205" s="28">
        <v>6027</v>
      </c>
      <c r="AE205" s="28">
        <v>54</v>
      </c>
      <c r="AF205" s="28">
        <v>50</v>
      </c>
      <c r="AG205" s="30">
        <v>0.96987238521247199</v>
      </c>
      <c r="AH205" s="28">
        <v>3016</v>
      </c>
      <c r="AI205" s="28">
        <v>1170</v>
      </c>
      <c r="AJ205" s="26">
        <v>10455</v>
      </c>
      <c r="AK205" s="26">
        <v>3337</v>
      </c>
      <c r="AL205" s="26">
        <v>3917</v>
      </c>
      <c r="AM205" s="26">
        <v>257</v>
      </c>
      <c r="AN205" s="26">
        <v>208</v>
      </c>
      <c r="AO205" s="26">
        <v>138</v>
      </c>
      <c r="AP205" s="26">
        <v>75</v>
      </c>
      <c r="AQ205" s="26">
        <v>119</v>
      </c>
      <c r="AR205" s="26">
        <v>133</v>
      </c>
      <c r="AS205" s="26">
        <v>251066</v>
      </c>
      <c r="AT205" s="26">
        <v>231215</v>
      </c>
      <c r="AU205" s="26">
        <v>24865</v>
      </c>
      <c r="AV205" s="26">
        <v>455220</v>
      </c>
      <c r="AW205" s="26">
        <v>425277</v>
      </c>
      <c r="AX205" s="26">
        <v>33456</v>
      </c>
      <c r="AY205" s="31">
        <f>'Tabela '!$L205/'Tabela '!$J205</f>
        <v>0.12118086889261312</v>
      </c>
      <c r="AZ205" s="31">
        <f>'Tabela '!$M205/'Tabela '!$J205</f>
        <v>4.1253061750676804E-3</v>
      </c>
      <c r="BA205" s="31">
        <f t="shared" si="117"/>
        <v>3.4042553191489362E-2</v>
      </c>
      <c r="BB205" s="31">
        <f t="shared" si="118"/>
        <v>0.59327513740704818</v>
      </c>
      <c r="BC205" s="31">
        <f t="shared" si="119"/>
        <v>0.68056902683478826</v>
      </c>
      <c r="BD205" s="31">
        <f>'Tabela '!$BC205-'Tabela '!$BB205</f>
        <v>8.7293889427740079E-2</v>
      </c>
      <c r="BE205" s="31">
        <f t="shared" si="120"/>
        <v>0.31541403463538309</v>
      </c>
      <c r="BF205" s="31">
        <f t="shared" si="121"/>
        <v>0.36182372910489452</v>
      </c>
      <c r="BG205" s="31">
        <f t="shared" si="122"/>
        <v>0.37432856344806842</v>
      </c>
      <c r="BH205" s="29">
        <f t="shared" si="123"/>
        <v>4273.1803466880956</v>
      </c>
      <c r="BI205" s="32">
        <f t="shared" si="124"/>
        <v>1599.5734605302737</v>
      </c>
      <c r="BJ205" s="30">
        <f t="shared" si="125"/>
        <v>8.177073502921664E-2</v>
      </c>
      <c r="BK205" s="30">
        <f t="shared" si="126"/>
        <v>0.14108598323958213</v>
      </c>
      <c r="BL205" s="31">
        <f>IFERROR('Tabela '!$J205/'Tabela '!$K205-1,"")</f>
        <v>0.31697792869269947</v>
      </c>
      <c r="BM205" s="30">
        <f t="shared" si="127"/>
        <v>0.999490662139219</v>
      </c>
      <c r="BN205" s="33">
        <f>IFERROR('Tabela '!$J205/'Tabela '!$I205,"")</f>
        <v>590.7094808985911</v>
      </c>
      <c r="BO205" s="31">
        <f t="shared" si="128"/>
        <v>3.0127614787528012E-2</v>
      </c>
      <c r="BP205" s="31">
        <f t="shared" si="129"/>
        <v>0.19839494803315352</v>
      </c>
      <c r="BQ205" s="31">
        <f t="shared" si="130"/>
        <v>7.6963557426654394E-2</v>
      </c>
      <c r="BR205" s="30">
        <v>0.59340000000000004</v>
      </c>
      <c r="BS205" s="31">
        <f t="shared" si="131"/>
        <v>1.105117747664781E-2</v>
      </c>
      <c r="BT205" s="31">
        <f t="shared" si="132"/>
        <v>5.9202736482041841E-4</v>
      </c>
      <c r="BU205" s="31">
        <f t="shared" si="133"/>
        <v>8.9596814335490289E-3</v>
      </c>
      <c r="BV205" s="31">
        <f t="shared" si="134"/>
        <v>8.2960013273602126E-3</v>
      </c>
      <c r="BW205" s="31">
        <f t="shared" si="135"/>
        <v>0.16117713638936049</v>
      </c>
      <c r="BX205" s="31">
        <f t="shared" si="136"/>
        <v>3.0673457838143747E-2</v>
      </c>
      <c r="BY205" s="31">
        <f t="shared" si="137"/>
        <v>6.1629881154499154E-2</v>
      </c>
      <c r="BZ205" s="31">
        <f t="shared" si="138"/>
        <v>9.2303338992642897E-2</v>
      </c>
      <c r="CA205" s="31">
        <f>IFERROR('Tabela '!$V205/'Tabela '!$K205,"")</f>
        <v>0.24035087719298245</v>
      </c>
      <c r="CB205" s="31">
        <f t="shared" si="139"/>
        <v>0.49026598754951894</v>
      </c>
      <c r="CC205" s="34">
        <f>IFERROR('Tabela '!$AJ205/'Tabela '!$K205,"")</f>
        <v>0.59168081494057723</v>
      </c>
      <c r="CD205" s="35">
        <f>IFERROR('Tabela '!$AJ205/'Tabela '!$AK205,"")</f>
        <v>3.1330536409949055</v>
      </c>
      <c r="CE205" s="34">
        <f t="shared" si="140"/>
        <v>0.68082257293161164</v>
      </c>
      <c r="CF205" s="31">
        <f t="shared" si="141"/>
        <v>0.18885116015846068</v>
      </c>
      <c r="CG205" s="31">
        <f t="shared" si="142"/>
        <v>0.16832108633062609</v>
      </c>
      <c r="CH205" s="31">
        <f t="shared" si="143"/>
        <v>0.17380881030866058</v>
      </c>
      <c r="CI205" s="31">
        <f t="shared" si="144"/>
        <v>-2.0530073827834588E-2</v>
      </c>
      <c r="CJ205" s="30">
        <f t="shared" si="145"/>
        <v>7.7015283188492656E-2</v>
      </c>
      <c r="CK205" s="30">
        <f t="shared" si="146"/>
        <v>5.3101863671176919E-2</v>
      </c>
      <c r="CL205" s="30">
        <f t="shared" si="147"/>
        <v>-2.3913419517315737E-2</v>
      </c>
      <c r="CM205" s="30">
        <f t="shared" si="148"/>
        <v>-0.19066147859922178</v>
      </c>
      <c r="CN205" s="30">
        <f>IFERROR('Tabela '!$AO205/'Tabela '!$AK205,"")</f>
        <v>4.1354510038957147E-2</v>
      </c>
      <c r="CO205" s="30">
        <f>IFERROR('Tabela '!$AP205/'Tabela '!$AL205,"")</f>
        <v>1.9147306612203218E-2</v>
      </c>
      <c r="CP205" s="30">
        <f>IFERROR('Tabela '!$CO205-'Tabela '!$CN205,"")</f>
        <v>-2.2207203426753929E-2</v>
      </c>
      <c r="CQ205" s="30">
        <f t="shared" si="149"/>
        <v>-0.19066147859922178</v>
      </c>
      <c r="CR205" s="30">
        <f>IFERROR('Tabela '!$AQ205/'Tabela '!$AK205,"")</f>
        <v>3.5660773149535509E-2</v>
      </c>
      <c r="CS205" s="30">
        <f>IFERROR('Tabela '!$AR205/'Tabela '!$AL205,"")</f>
        <v>3.3954557058973704E-2</v>
      </c>
      <c r="CT205" s="30">
        <f>IFERROR('Tabela '!$CS205-'Tabela '!$CR205,"")</f>
        <v>-1.7062160905618046E-3</v>
      </c>
      <c r="CU205" s="30">
        <f t="shared" si="150"/>
        <v>0.11764705882352944</v>
      </c>
      <c r="CV205" s="35">
        <f>IFERROR('Tabela '!$AS205/'Tabela '!$K205,"")</f>
        <v>14.208602150537635</v>
      </c>
      <c r="CW205" s="35">
        <f>IFERROR('Tabela '!$AV205/'Tabela '!$J205,"")</f>
        <v>19.561686218899059</v>
      </c>
      <c r="CX205" s="30">
        <f>IFERROR('Tabela '!$AV205/'Tabela '!$AS205-1,"")</f>
        <v>0.81314873379908081</v>
      </c>
      <c r="CY205" s="34">
        <f>IFERROR('Tabela '!$CW205/'Tabela '!$CV205-1,"")</f>
        <v>0.3767495219900201</v>
      </c>
      <c r="CZ205" s="30">
        <f>IFERROR('Tabela '!$AU205/'Tabela '!$AT205,"")</f>
        <v>0.10754060073957139</v>
      </c>
      <c r="DA205" s="30">
        <f t="shared" si="151"/>
        <v>7.8668726500610187E-2</v>
      </c>
      <c r="DB205" s="30">
        <f t="shared" si="152"/>
        <v>-2.8871874238961204E-2</v>
      </c>
      <c r="DC205" s="36">
        <f t="shared" si="153"/>
        <v>62.949367088607595</v>
      </c>
      <c r="DD205" s="36">
        <f t="shared" si="154"/>
        <v>118.21908127208481</v>
      </c>
      <c r="DE205" s="30">
        <f t="shared" si="155"/>
        <v>0.8780026986717675</v>
      </c>
      <c r="DH205" s="23"/>
      <c r="DQ205" s="23"/>
      <c r="DR205" s="23"/>
      <c r="DU205" s="23"/>
      <c r="DV205" s="23"/>
      <c r="DX205" s="23"/>
      <c r="EA205" s="23"/>
      <c r="EB205" s="23"/>
    </row>
    <row r="206" spans="1:132" ht="13.8" x14ac:dyDescent="0.25">
      <c r="A206" s="11" t="s">
        <v>133</v>
      </c>
      <c r="B206" s="11">
        <v>43</v>
      </c>
      <c r="C206" s="11">
        <v>4310363</v>
      </c>
      <c r="D206" s="11">
        <v>431036</v>
      </c>
      <c r="E206" s="54" t="s">
        <v>764</v>
      </c>
      <c r="F206" s="54" t="s">
        <v>765</v>
      </c>
      <c r="G206" s="54" t="s">
        <v>756</v>
      </c>
      <c r="H206" s="12" t="s">
        <v>327</v>
      </c>
      <c r="I206" s="13">
        <v>73.688999999999993</v>
      </c>
      <c r="J206" s="14">
        <v>3100</v>
      </c>
      <c r="K206" s="13">
        <v>3023</v>
      </c>
      <c r="L206" s="13">
        <v>258</v>
      </c>
      <c r="M206" s="13">
        <v>3</v>
      </c>
      <c r="N206" s="13">
        <v>1120</v>
      </c>
      <c r="O206" s="13">
        <v>1420</v>
      </c>
      <c r="P206" s="13">
        <v>1962</v>
      </c>
      <c r="Q206" s="15">
        <v>338</v>
      </c>
      <c r="R206" s="15">
        <v>39</v>
      </c>
      <c r="S206" s="15">
        <v>1392992</v>
      </c>
      <c r="T206" s="13">
        <v>2735</v>
      </c>
      <c r="U206" s="16">
        <v>1499</v>
      </c>
      <c r="V206" s="15">
        <v>694</v>
      </c>
      <c r="W206" s="15">
        <v>1428</v>
      </c>
      <c r="X206" s="15">
        <v>24</v>
      </c>
      <c r="Y206" s="15">
        <v>57</v>
      </c>
      <c r="Z206" s="15">
        <v>81</v>
      </c>
      <c r="AA206" s="13">
        <v>1495</v>
      </c>
      <c r="AB206" s="15">
        <v>59</v>
      </c>
      <c r="AC206" s="15">
        <v>3</v>
      </c>
      <c r="AD206" s="15">
        <v>1064</v>
      </c>
      <c r="AE206" s="15">
        <v>5</v>
      </c>
      <c r="AF206" s="15">
        <v>8</v>
      </c>
      <c r="AG206" s="17">
        <v>0.98647166361974403</v>
      </c>
      <c r="AH206" s="15">
        <v>428</v>
      </c>
      <c r="AI206" s="15">
        <v>123</v>
      </c>
      <c r="AJ206" s="13">
        <v>2393</v>
      </c>
      <c r="AK206" s="13">
        <v>852</v>
      </c>
      <c r="AL206" s="13">
        <v>1064</v>
      </c>
      <c r="AM206" s="13">
        <v>530</v>
      </c>
      <c r="AN206" s="13">
        <v>718</v>
      </c>
      <c r="AO206" s="13">
        <v>4</v>
      </c>
      <c r="AP206" s="13">
        <v>1</v>
      </c>
      <c r="AQ206" s="13">
        <v>526</v>
      </c>
      <c r="AR206" s="13">
        <v>717</v>
      </c>
      <c r="AS206" s="13">
        <v>109756</v>
      </c>
      <c r="AT206" s="13">
        <v>89970</v>
      </c>
      <c r="AU206" s="13">
        <v>45890</v>
      </c>
      <c r="AV206" s="13">
        <v>239314</v>
      </c>
      <c r="AW206" s="13">
        <v>202369</v>
      </c>
      <c r="AX206" s="13">
        <v>118628</v>
      </c>
      <c r="AY206" s="18">
        <f>'Tabela '!$L206/'Tabela '!$J206</f>
        <v>8.3225806451612899E-2</v>
      </c>
      <c r="AZ206" s="18">
        <f>'Tabela '!$M206/'Tabela '!$J206</f>
        <v>9.6774193548387097E-4</v>
      </c>
      <c r="BA206" s="18">
        <f t="shared" si="117"/>
        <v>1.1627906976744186E-2</v>
      </c>
      <c r="BB206" s="18">
        <f t="shared" si="118"/>
        <v>0.5708460754332314</v>
      </c>
      <c r="BC206" s="18">
        <f t="shared" si="119"/>
        <v>0.72375127420998986</v>
      </c>
      <c r="BD206" s="18">
        <f>'Tabela '!$BC206-'Tabela '!$BB206</f>
        <v>0.15290519877675846</v>
      </c>
      <c r="BE206" s="18">
        <f t="shared" si="120"/>
        <v>0.36129032258064514</v>
      </c>
      <c r="BF206" s="18">
        <f t="shared" si="121"/>
        <v>0.45806451612903226</v>
      </c>
      <c r="BG206" s="18">
        <f t="shared" si="122"/>
        <v>0.10903225806451614</v>
      </c>
      <c r="BH206" s="16">
        <f t="shared" si="123"/>
        <v>4121.2781065088757</v>
      </c>
      <c r="BI206" s="37">
        <f t="shared" si="124"/>
        <v>449.35225806451615</v>
      </c>
      <c r="BJ206" s="17">
        <f t="shared" si="125"/>
        <v>5.820771037214705E-3</v>
      </c>
      <c r="BK206" s="17">
        <f t="shared" si="126"/>
        <v>0.11538461538461539</v>
      </c>
      <c r="BL206" s="18">
        <f>IFERROR('Tabela '!$J206/'Tabela '!$K206-1,"")</f>
        <v>2.5471386040357258E-2</v>
      </c>
      <c r="BM206" s="17">
        <f t="shared" si="127"/>
        <v>0.49586503473370824</v>
      </c>
      <c r="BN206" s="19">
        <f>IFERROR('Tabela '!$J206/'Tabela '!$I206,"")</f>
        <v>42.068694106311668</v>
      </c>
      <c r="BO206" s="18">
        <f t="shared" si="128"/>
        <v>1.3528336380255968E-2</v>
      </c>
      <c r="BP206" s="18">
        <f t="shared" si="129"/>
        <v>0.15648994515539305</v>
      </c>
      <c r="BQ206" s="18">
        <f t="shared" si="130"/>
        <v>4.497257769652651E-2</v>
      </c>
      <c r="BR206" s="17">
        <v>0.34789999999999999</v>
      </c>
      <c r="BS206" s="18">
        <f t="shared" si="131"/>
        <v>2.1572212065813529E-2</v>
      </c>
      <c r="BT206" s="18">
        <f t="shared" si="132"/>
        <v>1.0968921389396709E-3</v>
      </c>
      <c r="BU206" s="18">
        <f t="shared" si="133"/>
        <v>4.6992481203007516E-3</v>
      </c>
      <c r="BV206" s="18">
        <f t="shared" si="134"/>
        <v>7.5187969924812026E-3</v>
      </c>
      <c r="BW206" s="18">
        <f t="shared" si="135"/>
        <v>0.47237843202117102</v>
      </c>
      <c r="BX206" s="18">
        <f t="shared" si="136"/>
        <v>7.9391333112801849E-3</v>
      </c>
      <c r="BY206" s="18">
        <f t="shared" si="137"/>
        <v>1.8855441614290439E-2</v>
      </c>
      <c r="BZ206" s="18">
        <f t="shared" si="138"/>
        <v>2.6794574925570622E-2</v>
      </c>
      <c r="CA206" s="18">
        <f>IFERROR('Tabela '!$V206/'Tabela '!$K206,"")</f>
        <v>0.22957327158451868</v>
      </c>
      <c r="CB206" s="18">
        <f t="shared" si="139"/>
        <v>0.49454184584849487</v>
      </c>
      <c r="CC206" s="20">
        <f>IFERROR('Tabela '!$AJ206/'Tabela '!$K206,"")</f>
        <v>0.79159775057889514</v>
      </c>
      <c r="CD206" s="21">
        <f>IFERROR('Tabela '!$AJ206/'Tabela '!$AK206,"")</f>
        <v>2.8086854460093895</v>
      </c>
      <c r="CE206" s="20">
        <f t="shared" si="140"/>
        <v>0.64396155453405768</v>
      </c>
      <c r="CF206" s="18">
        <f t="shared" si="141"/>
        <v>0.28183923255044657</v>
      </c>
      <c r="CG206" s="18">
        <f t="shared" si="142"/>
        <v>0.34322580645161288</v>
      </c>
      <c r="CH206" s="18">
        <f t="shared" si="143"/>
        <v>0.24882629107981225</v>
      </c>
      <c r="CI206" s="18">
        <f t="shared" si="144"/>
        <v>6.1386573901166308E-2</v>
      </c>
      <c r="CJ206" s="17">
        <f t="shared" si="145"/>
        <v>0.6220657276995305</v>
      </c>
      <c r="CK206" s="17">
        <f t="shared" si="146"/>
        <v>0.67481203007518797</v>
      </c>
      <c r="CL206" s="17">
        <f t="shared" si="147"/>
        <v>5.2746302375657472E-2</v>
      </c>
      <c r="CM206" s="17">
        <f t="shared" si="148"/>
        <v>0.35471698113207539</v>
      </c>
      <c r="CN206" s="17">
        <f>IFERROR('Tabela '!$AO206/'Tabela '!$AK206,"")</f>
        <v>4.6948356807511738E-3</v>
      </c>
      <c r="CO206" s="17">
        <f>IFERROR('Tabela '!$AP206/'Tabela '!$AL206,"")</f>
        <v>9.3984962406015032E-4</v>
      </c>
      <c r="CP206" s="17">
        <f>IFERROR('Tabela '!$CO206-'Tabela '!$CN206,"")</f>
        <v>-3.7549860566910235E-3</v>
      </c>
      <c r="CQ206" s="17">
        <f t="shared" si="149"/>
        <v>0.35471698113207539</v>
      </c>
      <c r="CR206" s="17">
        <f>IFERROR('Tabela '!$AQ206/'Tabela '!$AK206,"")</f>
        <v>0.61737089201877937</v>
      </c>
      <c r="CS206" s="17">
        <f>IFERROR('Tabela '!$AR206/'Tabela '!$AL206,"")</f>
        <v>0.67387218045112784</v>
      </c>
      <c r="CT206" s="17">
        <f>IFERROR('Tabela '!$CS206-'Tabela '!$CR206,"")</f>
        <v>5.6501288432348473E-2</v>
      </c>
      <c r="CU206" s="17">
        <f t="shared" si="150"/>
        <v>0.3631178707224334</v>
      </c>
      <c r="CV206" s="21">
        <f>IFERROR('Tabela '!$AS206/'Tabela '!$K206,"")</f>
        <v>36.306979821369502</v>
      </c>
      <c r="CW206" s="21">
        <f>IFERROR('Tabela '!$AV206/'Tabela '!$J206,"")</f>
        <v>77.198064516129037</v>
      </c>
      <c r="CX206" s="17">
        <f>IFERROR('Tabela '!$AV206/'Tabela '!$AS206-1,"")</f>
        <v>1.1804183825941177</v>
      </c>
      <c r="CY206" s="20">
        <f>IFERROR('Tabela '!$CW206/'Tabela '!$CV206-1,"")</f>
        <v>1.1262596034135544</v>
      </c>
      <c r="CZ206" s="17">
        <f>IFERROR('Tabela '!$AU206/'Tabela '!$AT206,"")</f>
        <v>0.51005890852506386</v>
      </c>
      <c r="DA206" s="17">
        <f t="shared" si="151"/>
        <v>0.58619650242873167</v>
      </c>
      <c r="DB206" s="17">
        <f t="shared" si="152"/>
        <v>7.6137593903667811E-2</v>
      </c>
      <c r="DC206" s="22">
        <f t="shared" si="153"/>
        <v>85.936329588014985</v>
      </c>
      <c r="DD206" s="22">
        <f t="shared" si="154"/>
        <v>164.990264255911</v>
      </c>
      <c r="DE206" s="17">
        <f t="shared" si="155"/>
        <v>0.91991285928647781</v>
      </c>
      <c r="DH206" s="23"/>
      <c r="DQ206" s="23"/>
      <c r="DR206" s="23"/>
      <c r="DU206" s="23"/>
      <c r="DV206" s="23"/>
      <c r="DX206" s="23"/>
      <c r="EA206" s="23"/>
      <c r="EB206" s="23"/>
    </row>
    <row r="207" spans="1:132" ht="13.8" x14ac:dyDescent="0.25">
      <c r="A207" s="24" t="s">
        <v>133</v>
      </c>
      <c r="B207" s="24">
        <v>43</v>
      </c>
      <c r="C207" s="24">
        <v>4310405</v>
      </c>
      <c r="D207" s="24">
        <v>431040</v>
      </c>
      <c r="E207" s="55" t="s">
        <v>728</v>
      </c>
      <c r="F207" s="55" t="s">
        <v>736</v>
      </c>
      <c r="G207" s="55" t="s">
        <v>737</v>
      </c>
      <c r="H207" s="25" t="s">
        <v>116</v>
      </c>
      <c r="I207" s="26">
        <v>357.43799999999999</v>
      </c>
      <c r="J207" s="27">
        <v>6109</v>
      </c>
      <c r="K207" s="26">
        <v>6618</v>
      </c>
      <c r="L207" s="26">
        <v>329</v>
      </c>
      <c r="M207" s="26">
        <v>3</v>
      </c>
      <c r="N207" s="26">
        <v>2244</v>
      </c>
      <c r="O207" s="26">
        <v>2689</v>
      </c>
      <c r="P207" s="26">
        <v>4325</v>
      </c>
      <c r="Q207" s="28">
        <v>1526</v>
      </c>
      <c r="R207" s="28">
        <v>183</v>
      </c>
      <c r="S207" s="28">
        <v>6429332</v>
      </c>
      <c r="T207" s="26">
        <v>5848</v>
      </c>
      <c r="U207" s="29">
        <v>4157</v>
      </c>
      <c r="V207" s="28">
        <v>1422</v>
      </c>
      <c r="W207" s="28">
        <v>1514</v>
      </c>
      <c r="X207" s="28">
        <v>168</v>
      </c>
      <c r="Y207" s="28">
        <v>911</v>
      </c>
      <c r="Z207" s="28">
        <v>1079</v>
      </c>
      <c r="AA207" s="26">
        <v>3293</v>
      </c>
      <c r="AB207" s="28">
        <v>333</v>
      </c>
      <c r="AC207" s="28">
        <v>5</v>
      </c>
      <c r="AD207" s="28">
        <v>2265</v>
      </c>
      <c r="AE207" s="28">
        <v>56</v>
      </c>
      <c r="AF207" s="28">
        <v>12</v>
      </c>
      <c r="AG207" s="30">
        <v>0.92629958960328318</v>
      </c>
      <c r="AH207" s="28">
        <v>909</v>
      </c>
      <c r="AI207" s="28">
        <v>278</v>
      </c>
      <c r="AJ207" s="26">
        <v>4430</v>
      </c>
      <c r="AK207" s="26">
        <v>830</v>
      </c>
      <c r="AL207" s="26">
        <v>1061</v>
      </c>
      <c r="AM207" s="26">
        <v>243</v>
      </c>
      <c r="AN207" s="26">
        <v>321</v>
      </c>
      <c r="AO207" s="26">
        <v>0</v>
      </c>
      <c r="AP207" s="26">
        <v>1</v>
      </c>
      <c r="AQ207" s="26">
        <v>243</v>
      </c>
      <c r="AR207" s="26">
        <v>320</v>
      </c>
      <c r="AS207" s="26">
        <v>103774</v>
      </c>
      <c r="AT207" s="26">
        <v>97989</v>
      </c>
      <c r="AU207" s="26">
        <v>8800</v>
      </c>
      <c r="AV207" s="26">
        <v>284071</v>
      </c>
      <c r="AW207" s="26">
        <v>253944</v>
      </c>
      <c r="AX207" s="26">
        <v>26562</v>
      </c>
      <c r="AY207" s="31">
        <f>'Tabela '!$L207/'Tabela '!$J207</f>
        <v>5.3854968079882139E-2</v>
      </c>
      <c r="AZ207" s="31">
        <f>'Tabela '!$M207/'Tabela '!$J207</f>
        <v>4.9107873629071865E-4</v>
      </c>
      <c r="BA207" s="31">
        <f t="shared" si="117"/>
        <v>9.11854103343465E-3</v>
      </c>
      <c r="BB207" s="31">
        <f t="shared" si="118"/>
        <v>0.51884393063583811</v>
      </c>
      <c r="BC207" s="31">
        <f t="shared" si="119"/>
        <v>0.62173410404624274</v>
      </c>
      <c r="BD207" s="31">
        <f>'Tabela '!$BC207-'Tabela '!$BB207</f>
        <v>0.10289017341040463</v>
      </c>
      <c r="BE207" s="31">
        <f t="shared" si="120"/>
        <v>0.36732689474545754</v>
      </c>
      <c r="BF207" s="31">
        <f t="shared" si="121"/>
        <v>0.44017024062858079</v>
      </c>
      <c r="BG207" s="31">
        <f t="shared" si="122"/>
        <v>0.24979538385987887</v>
      </c>
      <c r="BH207" s="29">
        <f t="shared" si="123"/>
        <v>4213.1926605504586</v>
      </c>
      <c r="BI207" s="32">
        <f t="shared" si="124"/>
        <v>1052.4360779178262</v>
      </c>
      <c r="BJ207" s="30">
        <f t="shared" si="125"/>
        <v>2.2632834749059215E-2</v>
      </c>
      <c r="BK207" s="30">
        <f t="shared" si="126"/>
        <v>0.1199213630406291</v>
      </c>
      <c r="BL207" s="31">
        <f>IFERROR('Tabela '!$J207/'Tabela '!$K207-1,"")</f>
        <v>-7.6911453611362979E-2</v>
      </c>
      <c r="BM207" s="30">
        <f t="shared" si="127"/>
        <v>0.62813538833484439</v>
      </c>
      <c r="BN207" s="33">
        <f>IFERROR('Tabela '!$J207/'Tabela '!$I207,"")</f>
        <v>17.091075934847442</v>
      </c>
      <c r="BO207" s="31">
        <f t="shared" si="128"/>
        <v>7.370041039671682E-2</v>
      </c>
      <c r="BP207" s="31">
        <f t="shared" si="129"/>
        <v>0.15543775649794803</v>
      </c>
      <c r="BQ207" s="31">
        <f t="shared" si="130"/>
        <v>4.753761969904241E-2</v>
      </c>
      <c r="BR207" s="30">
        <v>0.48649999999999999</v>
      </c>
      <c r="BS207" s="31">
        <f t="shared" si="131"/>
        <v>5.694254445964432E-2</v>
      </c>
      <c r="BT207" s="31">
        <f t="shared" si="132"/>
        <v>8.5499316005471955E-4</v>
      </c>
      <c r="BU207" s="31">
        <f t="shared" si="133"/>
        <v>2.4724061810154525E-2</v>
      </c>
      <c r="BV207" s="31">
        <f t="shared" si="134"/>
        <v>5.2980132450331126E-3</v>
      </c>
      <c r="BW207" s="31">
        <f t="shared" si="135"/>
        <v>0.22877002115442732</v>
      </c>
      <c r="BX207" s="31">
        <f t="shared" si="136"/>
        <v>2.5385312783318223E-2</v>
      </c>
      <c r="BY207" s="31">
        <f t="shared" si="137"/>
        <v>0.13765488062858869</v>
      </c>
      <c r="BZ207" s="31">
        <f t="shared" si="138"/>
        <v>0.1630401934119069</v>
      </c>
      <c r="CA207" s="31">
        <f>IFERROR('Tabela '!$V207/'Tabela '!$K207,"")</f>
        <v>0.21486854034451497</v>
      </c>
      <c r="CB207" s="31">
        <f t="shared" si="139"/>
        <v>0.49758235116349347</v>
      </c>
      <c r="CC207" s="34">
        <f>IFERROR('Tabela '!$AJ207/'Tabela '!$K207,"")</f>
        <v>0.66938652160773648</v>
      </c>
      <c r="CD207" s="35">
        <f>IFERROR('Tabela '!$AJ207/'Tabela '!$AK207,"")</f>
        <v>5.3373493975903612</v>
      </c>
      <c r="CE207" s="34">
        <f t="shared" si="140"/>
        <v>0.81264108352144471</v>
      </c>
      <c r="CF207" s="31">
        <f t="shared" si="141"/>
        <v>0.12541553339377456</v>
      </c>
      <c r="CG207" s="31">
        <f t="shared" si="142"/>
        <v>0.17367817973481747</v>
      </c>
      <c r="CH207" s="31">
        <f t="shared" si="143"/>
        <v>0.27831325301204823</v>
      </c>
      <c r="CI207" s="31">
        <f t="shared" si="144"/>
        <v>4.8262646341042909E-2</v>
      </c>
      <c r="CJ207" s="30">
        <f t="shared" si="145"/>
        <v>0.29277108433734939</v>
      </c>
      <c r="CK207" s="30">
        <f t="shared" si="146"/>
        <v>0.30254476908576811</v>
      </c>
      <c r="CL207" s="30">
        <f t="shared" si="147"/>
        <v>9.7736847484187206E-3</v>
      </c>
      <c r="CM207" s="30">
        <f t="shared" si="148"/>
        <v>0.32098765432098775</v>
      </c>
      <c r="CN207" s="30">
        <f>IFERROR('Tabela '!$AO207/'Tabela '!$AK207,"")</f>
        <v>0</v>
      </c>
      <c r="CO207" s="30">
        <f>IFERROR('Tabela '!$AP207/'Tabela '!$AL207,"")</f>
        <v>9.42507068803016E-4</v>
      </c>
      <c r="CP207" s="30">
        <f>IFERROR('Tabela '!$CO207-'Tabela '!$CN207,"")</f>
        <v>9.42507068803016E-4</v>
      </c>
      <c r="CQ207" s="30">
        <f t="shared" si="149"/>
        <v>0.32098765432098775</v>
      </c>
      <c r="CR207" s="30">
        <f>IFERROR('Tabela '!$AQ207/'Tabela '!$AK207,"")</f>
        <v>0.29277108433734939</v>
      </c>
      <c r="CS207" s="30">
        <f>IFERROR('Tabela '!$AR207/'Tabela '!$AL207,"")</f>
        <v>0.30160226201696511</v>
      </c>
      <c r="CT207" s="30">
        <f>IFERROR('Tabela '!$CS207-'Tabela '!$CR207,"")</f>
        <v>8.8311776796157204E-3</v>
      </c>
      <c r="CU207" s="30">
        <f t="shared" si="150"/>
        <v>0.3168724279835391</v>
      </c>
      <c r="CV207" s="35">
        <f>IFERROR('Tabela '!$AS207/'Tabela '!$K207,"")</f>
        <v>15.680568147476579</v>
      </c>
      <c r="CW207" s="35">
        <f>IFERROR('Tabela '!$AV207/'Tabela '!$J207,"")</f>
        <v>46.500409232280241</v>
      </c>
      <c r="CX207" s="30">
        <f>IFERROR('Tabela '!$AV207/'Tabela '!$AS207-1,"")</f>
        <v>1.7374005049434347</v>
      </c>
      <c r="CY207" s="34">
        <f>IFERROR('Tabela '!$CW207/'Tabela '!$CV207-1,"")</f>
        <v>1.9654798726003682</v>
      </c>
      <c r="CZ207" s="30">
        <f>IFERROR('Tabela '!$AU207/'Tabela '!$AT207,"")</f>
        <v>8.9805998632499565E-2</v>
      </c>
      <c r="DA207" s="30">
        <f t="shared" si="151"/>
        <v>0.10459786409602118</v>
      </c>
      <c r="DB207" s="30">
        <f t="shared" si="152"/>
        <v>1.4791865463521611E-2</v>
      </c>
      <c r="DC207" s="36">
        <f t="shared" si="153"/>
        <v>36.213991769547327</v>
      </c>
      <c r="DD207" s="36">
        <f t="shared" si="154"/>
        <v>82.490683229813669</v>
      </c>
      <c r="DE207" s="30">
        <f t="shared" si="155"/>
        <v>1.2778677300959909</v>
      </c>
      <c r="DH207" s="23"/>
      <c r="DQ207" s="23"/>
      <c r="DR207" s="23"/>
      <c r="DU207" s="23"/>
      <c r="DV207" s="23"/>
      <c r="DX207" s="23"/>
      <c r="EA207" s="23"/>
      <c r="EB207" s="23"/>
    </row>
    <row r="208" spans="1:132" ht="13.8" x14ac:dyDescent="0.25">
      <c r="A208" s="11" t="s">
        <v>133</v>
      </c>
      <c r="B208" s="11">
        <v>43</v>
      </c>
      <c r="C208" s="11">
        <v>4310413</v>
      </c>
      <c r="D208" s="11">
        <v>431041</v>
      </c>
      <c r="E208" s="54" t="s">
        <v>728</v>
      </c>
      <c r="F208" s="54" t="s">
        <v>734</v>
      </c>
      <c r="G208" s="54" t="s">
        <v>775</v>
      </c>
      <c r="H208" s="12" t="s">
        <v>328</v>
      </c>
      <c r="I208" s="13">
        <v>114.111</v>
      </c>
      <c r="J208" s="14">
        <v>2215</v>
      </c>
      <c r="K208" s="13">
        <v>2267</v>
      </c>
      <c r="L208" s="13">
        <v>58</v>
      </c>
      <c r="M208" s="13">
        <v>3</v>
      </c>
      <c r="N208" s="13">
        <v>599</v>
      </c>
      <c r="O208" s="13">
        <v>701</v>
      </c>
      <c r="P208" s="13">
        <v>1470</v>
      </c>
      <c r="Q208" s="15">
        <v>645</v>
      </c>
      <c r="R208" s="15">
        <v>79</v>
      </c>
      <c r="S208" s="15">
        <v>2751633</v>
      </c>
      <c r="T208" s="13">
        <v>1974</v>
      </c>
      <c r="U208" s="16">
        <v>1346</v>
      </c>
      <c r="V208" s="15">
        <v>498</v>
      </c>
      <c r="W208" s="15">
        <v>692</v>
      </c>
      <c r="X208" s="15">
        <v>105</v>
      </c>
      <c r="Y208" s="15">
        <v>577</v>
      </c>
      <c r="Z208" s="15">
        <v>682</v>
      </c>
      <c r="AA208" s="13">
        <v>1148</v>
      </c>
      <c r="AB208" s="15">
        <v>134</v>
      </c>
      <c r="AC208" s="15" t="e">
        <v>#NULL!</v>
      </c>
      <c r="AD208" s="15">
        <v>756</v>
      </c>
      <c r="AE208" s="15">
        <v>29</v>
      </c>
      <c r="AF208" s="15">
        <v>0</v>
      </c>
      <c r="AG208" s="17">
        <v>0.90222897669706181</v>
      </c>
      <c r="AH208" s="15">
        <v>336</v>
      </c>
      <c r="AI208" s="15">
        <v>58</v>
      </c>
      <c r="AJ208" s="13">
        <v>1386</v>
      </c>
      <c r="AK208" s="13">
        <v>264</v>
      </c>
      <c r="AL208" s="13">
        <v>270</v>
      </c>
      <c r="AM208" s="13">
        <v>1</v>
      </c>
      <c r="AN208" s="13">
        <v>3</v>
      </c>
      <c r="AO208" s="13">
        <v>0</v>
      </c>
      <c r="AP208" s="13">
        <v>1</v>
      </c>
      <c r="AQ208" s="13">
        <v>1</v>
      </c>
      <c r="AR208" s="13">
        <v>2</v>
      </c>
      <c r="AS208" s="13">
        <v>31648</v>
      </c>
      <c r="AT208" s="13">
        <v>30329</v>
      </c>
      <c r="AU208" s="13">
        <v>1061</v>
      </c>
      <c r="AV208" s="13">
        <v>72493</v>
      </c>
      <c r="AW208" s="13">
        <v>68432</v>
      </c>
      <c r="AX208" s="13">
        <v>2274</v>
      </c>
      <c r="AY208" s="18">
        <f>'Tabela '!$L208/'Tabela '!$J208</f>
        <v>2.6185101580135439E-2</v>
      </c>
      <c r="AZ208" s="18">
        <f>'Tabela '!$M208/'Tabela '!$J208</f>
        <v>1.3544018058690745E-3</v>
      </c>
      <c r="BA208" s="18">
        <f t="shared" si="117"/>
        <v>5.1724137931034482E-2</v>
      </c>
      <c r="BB208" s="18">
        <f t="shared" si="118"/>
        <v>0.40748299319727893</v>
      </c>
      <c r="BC208" s="18">
        <f t="shared" si="119"/>
        <v>0.47687074829931975</v>
      </c>
      <c r="BD208" s="18">
        <f>'Tabela '!$BC208-'Tabela '!$BB208</f>
        <v>6.9387755102040816E-2</v>
      </c>
      <c r="BE208" s="18">
        <f t="shared" si="120"/>
        <v>0.27042889390519187</v>
      </c>
      <c r="BF208" s="18">
        <f t="shared" si="121"/>
        <v>0.31647855530474039</v>
      </c>
      <c r="BG208" s="18">
        <f t="shared" si="122"/>
        <v>0.29119638826185101</v>
      </c>
      <c r="BH208" s="16">
        <f t="shared" si="123"/>
        <v>4266.0976744186046</v>
      </c>
      <c r="BI208" s="37">
        <f t="shared" si="124"/>
        <v>1242.2722347629797</v>
      </c>
      <c r="BJ208" s="17">
        <f t="shared" si="125"/>
        <v>3.7957223456057829E-2</v>
      </c>
      <c r="BK208" s="17">
        <f t="shared" si="126"/>
        <v>0.12248062015503876</v>
      </c>
      <c r="BL208" s="18">
        <f>IFERROR('Tabela '!$J208/'Tabela '!$K208-1,"")</f>
        <v>-2.2937803264225898E-2</v>
      </c>
      <c r="BM208" s="17">
        <f t="shared" si="127"/>
        <v>0.59373621526246145</v>
      </c>
      <c r="BN208" s="19">
        <f>IFERROR('Tabela '!$J208/'Tabela '!$I208,"")</f>
        <v>19.410924450754088</v>
      </c>
      <c r="BO208" s="18">
        <f t="shared" si="128"/>
        <v>9.7771023302938187E-2</v>
      </c>
      <c r="BP208" s="18">
        <f t="shared" si="129"/>
        <v>0.1702127659574468</v>
      </c>
      <c r="BQ208" s="18">
        <f t="shared" si="130"/>
        <v>2.9381965552178316E-2</v>
      </c>
      <c r="BR208" s="17">
        <v>0.43080000000000002</v>
      </c>
      <c r="BS208" s="18">
        <f t="shared" si="131"/>
        <v>6.7882472137791292E-2</v>
      </c>
      <c r="BT208" s="18" t="str">
        <f t="shared" si="132"/>
        <v/>
      </c>
      <c r="BU208" s="18">
        <f t="shared" si="133"/>
        <v>3.8359788359788358E-2</v>
      </c>
      <c r="BV208" s="18">
        <f t="shared" si="134"/>
        <v>0</v>
      </c>
      <c r="BW208" s="18">
        <f t="shared" si="135"/>
        <v>0.30524922805469784</v>
      </c>
      <c r="BX208" s="18">
        <f t="shared" si="136"/>
        <v>4.631671812968681E-2</v>
      </c>
      <c r="BY208" s="18">
        <f t="shared" si="137"/>
        <v>0.25452139391265988</v>
      </c>
      <c r="BZ208" s="18">
        <f t="shared" si="138"/>
        <v>0.30083811204234667</v>
      </c>
      <c r="CA208" s="18">
        <f>IFERROR('Tabela '!$V208/'Tabela '!$K208,"")</f>
        <v>0.21967357741508603</v>
      </c>
      <c r="CB208" s="18">
        <f t="shared" si="139"/>
        <v>0.50639611821790909</v>
      </c>
      <c r="CC208" s="20">
        <f>IFERROR('Tabela '!$AJ208/'Tabela '!$K208,"")</f>
        <v>0.6113806793118659</v>
      </c>
      <c r="CD208" s="21">
        <f>IFERROR('Tabela '!$AJ208/'Tabela '!$AK208,"")</f>
        <v>5.25</v>
      </c>
      <c r="CE208" s="20">
        <f t="shared" si="140"/>
        <v>0.80952380952380953</v>
      </c>
      <c r="CF208" s="18">
        <f t="shared" si="141"/>
        <v>0.1164534627260697</v>
      </c>
      <c r="CG208" s="18">
        <f t="shared" si="142"/>
        <v>0.12189616252821671</v>
      </c>
      <c r="CH208" s="18">
        <f t="shared" si="143"/>
        <v>2.2727272727272707E-2</v>
      </c>
      <c r="CI208" s="18">
        <f t="shared" si="144"/>
        <v>5.4426998021470108E-3</v>
      </c>
      <c r="CJ208" s="17">
        <f t="shared" si="145"/>
        <v>3.787878787878788E-3</v>
      </c>
      <c r="CK208" s="17">
        <f t="shared" si="146"/>
        <v>1.1111111111111112E-2</v>
      </c>
      <c r="CL208" s="17">
        <f t="shared" si="147"/>
        <v>7.3232323232323236E-3</v>
      </c>
      <c r="CM208" s="17">
        <f t="shared" si="148"/>
        <v>2</v>
      </c>
      <c r="CN208" s="17">
        <f>IFERROR('Tabela '!$AO208/'Tabela '!$AK208,"")</f>
        <v>0</v>
      </c>
      <c r="CO208" s="17">
        <f>IFERROR('Tabela '!$AP208/'Tabela '!$AL208,"")</f>
        <v>3.7037037037037038E-3</v>
      </c>
      <c r="CP208" s="17">
        <f>IFERROR('Tabela '!$CO208-'Tabela '!$CN208,"")</f>
        <v>3.7037037037037038E-3</v>
      </c>
      <c r="CQ208" s="17">
        <f t="shared" si="149"/>
        <v>2</v>
      </c>
      <c r="CR208" s="17">
        <f>IFERROR('Tabela '!$AQ208/'Tabela '!$AK208,"")</f>
        <v>3.787878787878788E-3</v>
      </c>
      <c r="CS208" s="17">
        <f>IFERROR('Tabela '!$AR208/'Tabela '!$AL208,"")</f>
        <v>7.4074074074074077E-3</v>
      </c>
      <c r="CT208" s="17">
        <f>IFERROR('Tabela '!$CS208-'Tabela '!$CR208,"")</f>
        <v>3.6195286195286197E-3</v>
      </c>
      <c r="CU208" s="17">
        <f t="shared" si="150"/>
        <v>1</v>
      </c>
      <c r="CV208" s="21">
        <f>IFERROR('Tabela '!$AS208/'Tabela '!$K208,"")</f>
        <v>13.960299955888839</v>
      </c>
      <c r="CW208" s="21">
        <f>IFERROR('Tabela '!$AV208/'Tabela '!$J208,"")</f>
        <v>32.72821670428894</v>
      </c>
      <c r="CX208" s="17">
        <f>IFERROR('Tabela '!$AV208/'Tabela '!$AS208-1,"")</f>
        <v>1.2906028816986854</v>
      </c>
      <c r="CY208" s="20">
        <f>IFERROR('Tabela '!$CW208/'Tabela '!$CV208-1,"")</f>
        <v>1.3443777574767135</v>
      </c>
      <c r="CZ208" s="17">
        <f>IFERROR('Tabela '!$AU208/'Tabela '!$AT208,"")</f>
        <v>3.4983019552243727E-2</v>
      </c>
      <c r="DA208" s="17">
        <f t="shared" si="151"/>
        <v>3.3230067804535891E-2</v>
      </c>
      <c r="DB208" s="17">
        <f t="shared" si="152"/>
        <v>-1.7529517477078357E-3</v>
      </c>
      <c r="DC208" s="22">
        <f t="shared" si="153"/>
        <v>1061</v>
      </c>
      <c r="DD208" s="22">
        <f t="shared" si="154"/>
        <v>568.5</v>
      </c>
      <c r="DE208" s="17">
        <f t="shared" si="155"/>
        <v>-0.46418473138548544</v>
      </c>
      <c r="DH208" s="23"/>
      <c r="DQ208" s="23"/>
      <c r="DR208" s="23"/>
      <c r="DU208" s="23"/>
      <c r="DV208" s="23"/>
      <c r="DX208" s="23"/>
      <c r="EA208" s="23"/>
      <c r="EB208" s="23"/>
    </row>
    <row r="209" spans="1:132" ht="13.8" x14ac:dyDescent="0.25">
      <c r="A209" s="24" t="s">
        <v>133</v>
      </c>
      <c r="B209" s="24">
        <v>43</v>
      </c>
      <c r="C209" s="24">
        <v>4310439</v>
      </c>
      <c r="D209" s="24">
        <v>431043</v>
      </c>
      <c r="E209" s="55" t="s">
        <v>730</v>
      </c>
      <c r="F209" s="55" t="s">
        <v>779</v>
      </c>
      <c r="G209" s="55" t="s">
        <v>755</v>
      </c>
      <c r="H209" s="25" t="s">
        <v>329</v>
      </c>
      <c r="I209" s="26">
        <v>599.24699999999996</v>
      </c>
      <c r="J209" s="27">
        <v>6689</v>
      </c>
      <c r="K209" s="26">
        <v>6016</v>
      </c>
      <c r="L209" s="26">
        <v>524</v>
      </c>
      <c r="M209" s="26">
        <v>4</v>
      </c>
      <c r="N209" s="26">
        <v>3035</v>
      </c>
      <c r="O209" s="26">
        <v>3446</v>
      </c>
      <c r="P209" s="26">
        <v>4223</v>
      </c>
      <c r="Q209" s="28">
        <v>1192</v>
      </c>
      <c r="R209" s="28">
        <v>123</v>
      </c>
      <c r="S209" s="28">
        <v>4897513</v>
      </c>
      <c r="T209" s="26">
        <v>5396</v>
      </c>
      <c r="U209" s="29">
        <v>2913</v>
      </c>
      <c r="V209" s="28">
        <v>1430</v>
      </c>
      <c r="W209" s="28">
        <v>366</v>
      </c>
      <c r="X209" s="28">
        <v>160</v>
      </c>
      <c r="Y209" s="28">
        <v>716</v>
      </c>
      <c r="Z209" s="28">
        <v>876</v>
      </c>
      <c r="AA209" s="26">
        <v>3083</v>
      </c>
      <c r="AB209" s="28">
        <v>102</v>
      </c>
      <c r="AC209" s="28">
        <v>3</v>
      </c>
      <c r="AD209" s="28">
        <v>1994</v>
      </c>
      <c r="AE209" s="28">
        <v>18</v>
      </c>
      <c r="AF209" s="28">
        <v>13</v>
      </c>
      <c r="AG209" s="30">
        <v>0.94162342475908078</v>
      </c>
      <c r="AH209" s="28">
        <v>1025</v>
      </c>
      <c r="AI209" s="28">
        <v>194</v>
      </c>
      <c r="AJ209" s="26">
        <v>4211</v>
      </c>
      <c r="AK209" s="26">
        <v>1110</v>
      </c>
      <c r="AL209" s="26">
        <v>1101</v>
      </c>
      <c r="AM209" s="26">
        <v>275</v>
      </c>
      <c r="AN209" s="26">
        <v>262</v>
      </c>
      <c r="AO209" s="26">
        <v>3</v>
      </c>
      <c r="AP209" s="26">
        <v>11</v>
      </c>
      <c r="AQ209" s="26">
        <v>272</v>
      </c>
      <c r="AR209" s="26">
        <v>251</v>
      </c>
      <c r="AS209" s="26">
        <v>109156</v>
      </c>
      <c r="AT209" s="26">
        <v>104686</v>
      </c>
      <c r="AU209" s="26">
        <v>7642</v>
      </c>
      <c r="AV209" s="26">
        <v>196749</v>
      </c>
      <c r="AW209" s="26">
        <v>187535</v>
      </c>
      <c r="AX209" s="26">
        <v>14907</v>
      </c>
      <c r="AY209" s="31">
        <f>'Tabela '!$L209/'Tabela '!$J209</f>
        <v>7.8337569143369715E-2</v>
      </c>
      <c r="AZ209" s="31">
        <f>'Tabela '!$M209/'Tabela '!$J209</f>
        <v>5.979967110180894E-4</v>
      </c>
      <c r="BA209" s="31">
        <f t="shared" si="117"/>
        <v>7.6335877862595417E-3</v>
      </c>
      <c r="BB209" s="31">
        <f t="shared" si="118"/>
        <v>0.71868340042623724</v>
      </c>
      <c r="BC209" s="31">
        <f t="shared" si="119"/>
        <v>0.81600757755150366</v>
      </c>
      <c r="BD209" s="31">
        <f>'Tabela '!$BC209-'Tabela '!$BB209</f>
        <v>9.732417712526642E-2</v>
      </c>
      <c r="BE209" s="31">
        <f t="shared" si="120"/>
        <v>0.45373000448497536</v>
      </c>
      <c r="BF209" s="31">
        <f t="shared" si="121"/>
        <v>0.51517416654208403</v>
      </c>
      <c r="BG209" s="31">
        <f t="shared" si="122"/>
        <v>0.17820301988339063</v>
      </c>
      <c r="BH209" s="29">
        <f t="shared" si="123"/>
        <v>4108.6518456375843</v>
      </c>
      <c r="BI209" s="32">
        <f t="shared" si="124"/>
        <v>732.17416654208398</v>
      </c>
      <c r="BJ209" s="30">
        <f t="shared" si="125"/>
        <v>2.4892187507941591E-2</v>
      </c>
      <c r="BK209" s="30">
        <f t="shared" si="126"/>
        <v>0.10318791946308725</v>
      </c>
      <c r="BL209" s="31">
        <f>IFERROR('Tabela '!$J209/'Tabela '!$K209-1,"")</f>
        <v>0.11186835106382986</v>
      </c>
      <c r="BM209" s="30">
        <f t="shared" si="127"/>
        <v>0.48420877659574468</v>
      </c>
      <c r="BN209" s="33">
        <f>IFERROR('Tabela '!$J209/'Tabela '!$I209,"")</f>
        <v>11.162342072634491</v>
      </c>
      <c r="BO209" s="31">
        <f t="shared" si="128"/>
        <v>5.8376575240919215E-2</v>
      </c>
      <c r="BP209" s="31">
        <f t="shared" si="129"/>
        <v>0.18995552260934026</v>
      </c>
      <c r="BQ209" s="31">
        <f t="shared" si="130"/>
        <v>3.5952557449962938E-2</v>
      </c>
      <c r="BR209" s="30">
        <v>0.4708</v>
      </c>
      <c r="BS209" s="31">
        <f t="shared" si="131"/>
        <v>1.8902891030392884E-2</v>
      </c>
      <c r="BT209" s="31">
        <f t="shared" si="132"/>
        <v>5.559673832468495E-4</v>
      </c>
      <c r="BU209" s="31">
        <f t="shared" si="133"/>
        <v>9.0270812437311942E-3</v>
      </c>
      <c r="BV209" s="31">
        <f t="shared" si="134"/>
        <v>6.5195586760280842E-3</v>
      </c>
      <c r="BW209" s="31">
        <f t="shared" si="135"/>
        <v>6.0837765957446811E-2</v>
      </c>
      <c r="BX209" s="31">
        <f t="shared" si="136"/>
        <v>2.6595744680851064E-2</v>
      </c>
      <c r="BY209" s="31">
        <f t="shared" si="137"/>
        <v>0.11901595744680851</v>
      </c>
      <c r="BZ209" s="31">
        <f t="shared" si="138"/>
        <v>0.14561170212765959</v>
      </c>
      <c r="CA209" s="31">
        <f>IFERROR('Tabela '!$V209/'Tabela '!$K209,"")</f>
        <v>0.23769946808510639</v>
      </c>
      <c r="CB209" s="31">
        <f t="shared" si="139"/>
        <v>0.51246675531914898</v>
      </c>
      <c r="CC209" s="34">
        <f>IFERROR('Tabela '!$AJ209/'Tabela '!$K209,"")</f>
        <v>0.69996675531914898</v>
      </c>
      <c r="CD209" s="35">
        <f>IFERROR('Tabela '!$AJ209/'Tabela '!$AK209,"")</f>
        <v>3.7936936936936938</v>
      </c>
      <c r="CE209" s="34">
        <f t="shared" si="140"/>
        <v>0.73640465447637138</v>
      </c>
      <c r="CF209" s="31">
        <f t="shared" si="141"/>
        <v>0.18450797872340424</v>
      </c>
      <c r="CG209" s="31">
        <f t="shared" si="142"/>
        <v>0.16459859470772911</v>
      </c>
      <c r="CH209" s="31">
        <f t="shared" si="143"/>
        <v>-8.1081081081081363E-3</v>
      </c>
      <c r="CI209" s="31">
        <f t="shared" si="144"/>
        <v>-1.990938401567513E-2</v>
      </c>
      <c r="CJ209" s="30">
        <f t="shared" si="145"/>
        <v>0.24774774774774774</v>
      </c>
      <c r="CK209" s="30">
        <f t="shared" si="146"/>
        <v>0.23796548592188921</v>
      </c>
      <c r="CL209" s="30">
        <f t="shared" si="147"/>
        <v>-9.7822618258585348E-3</v>
      </c>
      <c r="CM209" s="30">
        <f t="shared" si="148"/>
        <v>-4.7272727272727244E-2</v>
      </c>
      <c r="CN209" s="30">
        <f>IFERROR('Tabela '!$AO209/'Tabela '!$AK209,"")</f>
        <v>2.7027027027027029E-3</v>
      </c>
      <c r="CO209" s="30">
        <f>IFERROR('Tabela '!$AP209/'Tabela '!$AL209,"")</f>
        <v>9.9909173478655768E-3</v>
      </c>
      <c r="CP209" s="30">
        <f>IFERROR('Tabela '!$CO209-'Tabela '!$CN209,"")</f>
        <v>7.288214645162874E-3</v>
      </c>
      <c r="CQ209" s="30">
        <f t="shared" si="149"/>
        <v>-4.7272727272727244E-2</v>
      </c>
      <c r="CR209" s="30">
        <f>IFERROR('Tabela '!$AQ209/'Tabela '!$AK209,"")</f>
        <v>0.24504504504504504</v>
      </c>
      <c r="CS209" s="30">
        <f>IFERROR('Tabela '!$AR209/'Tabela '!$AL209,"")</f>
        <v>0.22797456857402362</v>
      </c>
      <c r="CT209" s="30">
        <f>IFERROR('Tabela '!$CS209-'Tabela '!$CR209,"")</f>
        <v>-1.7070476471021417E-2</v>
      </c>
      <c r="CU209" s="30">
        <f t="shared" si="150"/>
        <v>-7.7205882352941124E-2</v>
      </c>
      <c r="CV209" s="35">
        <f>IFERROR('Tabela '!$AS209/'Tabela '!$K209,"")</f>
        <v>18.144281914893618</v>
      </c>
      <c r="CW209" s="35">
        <f>IFERROR('Tabela '!$AV209/'Tabela '!$J209,"")</f>
        <v>29.413813724024518</v>
      </c>
      <c r="CX209" s="30">
        <f>IFERROR('Tabela '!$AV209/'Tabela '!$AS209-1,"")</f>
        <v>0.80245703396973145</v>
      </c>
      <c r="CY209" s="34">
        <f>IFERROR('Tabela '!$CW209/'Tabela '!$CV209-1,"")</f>
        <v>0.6211065206102413</v>
      </c>
      <c r="CZ209" s="30">
        <f>IFERROR('Tabela '!$AU209/'Tabela '!$AT209,"")</f>
        <v>7.299925491469729E-2</v>
      </c>
      <c r="DA209" s="30">
        <f t="shared" si="151"/>
        <v>7.9489162023089019E-2</v>
      </c>
      <c r="DB209" s="30">
        <f t="shared" si="152"/>
        <v>6.4899071083917292E-3</v>
      </c>
      <c r="DC209" s="36">
        <f t="shared" si="153"/>
        <v>27.489208633093526</v>
      </c>
      <c r="DD209" s="36">
        <f t="shared" si="154"/>
        <v>54.604395604395606</v>
      </c>
      <c r="DE209" s="30">
        <f t="shared" si="155"/>
        <v>0.98639387307275306</v>
      </c>
      <c r="DH209" s="23"/>
      <c r="DQ209" s="23"/>
      <c r="DR209" s="23"/>
      <c r="DU209" s="23"/>
      <c r="DV209" s="23"/>
      <c r="DX209" s="23"/>
      <c r="EA209" s="23"/>
      <c r="EB209" s="23"/>
    </row>
    <row r="210" spans="1:132" ht="13.8" x14ac:dyDescent="0.25">
      <c r="A210" s="11" t="s">
        <v>133</v>
      </c>
      <c r="B210" s="11">
        <v>43</v>
      </c>
      <c r="C210" s="11">
        <v>4310462</v>
      </c>
      <c r="D210" s="11">
        <v>431046</v>
      </c>
      <c r="E210" s="54" t="s">
        <v>728</v>
      </c>
      <c r="F210" s="54" t="s">
        <v>762</v>
      </c>
      <c r="G210" s="54" t="s">
        <v>763</v>
      </c>
      <c r="H210" s="12" t="s">
        <v>330</v>
      </c>
      <c r="I210" s="13">
        <v>157.88200000000001</v>
      </c>
      <c r="J210" s="14">
        <v>1880</v>
      </c>
      <c r="K210" s="13">
        <v>1944</v>
      </c>
      <c r="L210" s="13">
        <v>107</v>
      </c>
      <c r="M210" s="13">
        <v>2</v>
      </c>
      <c r="N210" s="13">
        <v>1101</v>
      </c>
      <c r="O210" s="13">
        <v>1209</v>
      </c>
      <c r="P210" s="13">
        <v>1549</v>
      </c>
      <c r="Q210" s="15">
        <v>289</v>
      </c>
      <c r="R210" s="15">
        <v>28</v>
      </c>
      <c r="S210" s="15">
        <v>1190532</v>
      </c>
      <c r="T210" s="13">
        <v>1776</v>
      </c>
      <c r="U210" s="16">
        <v>679</v>
      </c>
      <c r="V210" s="15">
        <v>417</v>
      </c>
      <c r="W210" s="15">
        <v>77</v>
      </c>
      <c r="X210" s="15">
        <v>40</v>
      </c>
      <c r="Y210" s="15">
        <v>203</v>
      </c>
      <c r="Z210" s="15">
        <v>243</v>
      </c>
      <c r="AA210" s="13">
        <v>972</v>
      </c>
      <c r="AB210" s="15">
        <v>21</v>
      </c>
      <c r="AC210" s="15">
        <v>11</v>
      </c>
      <c r="AD210" s="15">
        <v>649</v>
      </c>
      <c r="AE210" s="15">
        <v>4</v>
      </c>
      <c r="AF210" s="15">
        <v>12</v>
      </c>
      <c r="AG210" s="17">
        <v>0.96846846846846846</v>
      </c>
      <c r="AH210" s="15">
        <v>302</v>
      </c>
      <c r="AI210" s="15">
        <v>76</v>
      </c>
      <c r="AJ210" s="13">
        <v>1201</v>
      </c>
      <c r="AK210" s="13">
        <v>244</v>
      </c>
      <c r="AL210" s="13">
        <v>255</v>
      </c>
      <c r="AM210" s="13">
        <v>31</v>
      </c>
      <c r="AN210" s="13">
        <v>21</v>
      </c>
      <c r="AO210" s="13">
        <v>0</v>
      </c>
      <c r="AP210" s="13">
        <v>2</v>
      </c>
      <c r="AQ210" s="13">
        <v>31</v>
      </c>
      <c r="AR210" s="13">
        <v>19</v>
      </c>
      <c r="AS210" s="13">
        <v>51188</v>
      </c>
      <c r="AT210" s="13">
        <v>49156</v>
      </c>
      <c r="AU210" s="13">
        <v>2384</v>
      </c>
      <c r="AV210" s="13">
        <v>103950</v>
      </c>
      <c r="AW210" s="13">
        <v>99739</v>
      </c>
      <c r="AX210" s="13">
        <v>8377</v>
      </c>
      <c r="AY210" s="18">
        <f>'Tabela '!$L210/'Tabela '!$J210</f>
        <v>5.6914893617021275E-2</v>
      </c>
      <c r="AZ210" s="18">
        <f>'Tabela '!$M210/'Tabela '!$J210</f>
        <v>1.0638297872340426E-3</v>
      </c>
      <c r="BA210" s="18">
        <f t="shared" si="117"/>
        <v>1.8691588785046728E-2</v>
      </c>
      <c r="BB210" s="18">
        <f t="shared" si="118"/>
        <v>0.71078114912847001</v>
      </c>
      <c r="BC210" s="18">
        <f t="shared" si="119"/>
        <v>0.78050355067785671</v>
      </c>
      <c r="BD210" s="18">
        <f>'Tabela '!$BC210-'Tabela '!$BB210</f>
        <v>6.9722401549386692E-2</v>
      </c>
      <c r="BE210" s="18">
        <f t="shared" si="120"/>
        <v>0.58563829787234045</v>
      </c>
      <c r="BF210" s="18">
        <f t="shared" si="121"/>
        <v>0.64308510638297878</v>
      </c>
      <c r="BG210" s="18">
        <f t="shared" si="122"/>
        <v>0.15372340425531916</v>
      </c>
      <c r="BH210" s="16">
        <f t="shared" si="123"/>
        <v>4119.4878892733568</v>
      </c>
      <c r="BI210" s="37">
        <f t="shared" si="124"/>
        <v>633.26170212765953</v>
      </c>
      <c r="BJ210" s="17">
        <f t="shared" si="125"/>
        <v>1.1452929292929293E-2</v>
      </c>
      <c r="BK210" s="17">
        <f t="shared" si="126"/>
        <v>9.6885813148788927E-2</v>
      </c>
      <c r="BL210" s="18">
        <f>IFERROR('Tabela '!$J210/'Tabela '!$K210-1,"")</f>
        <v>-3.2921810699588439E-2</v>
      </c>
      <c r="BM210" s="17">
        <f t="shared" si="127"/>
        <v>0.34927983539094648</v>
      </c>
      <c r="BN210" s="19">
        <f>IFERROR('Tabela '!$J210/'Tabela '!$I210,"")</f>
        <v>11.90762721526203</v>
      </c>
      <c r="BO210" s="18">
        <f t="shared" si="128"/>
        <v>3.1531531531531543E-2</v>
      </c>
      <c r="BP210" s="18">
        <f t="shared" si="129"/>
        <v>0.17004504504504506</v>
      </c>
      <c r="BQ210" s="18">
        <f t="shared" si="130"/>
        <v>4.2792792792792793E-2</v>
      </c>
      <c r="BR210" s="17">
        <v>0.48060000000000003</v>
      </c>
      <c r="BS210" s="18">
        <f t="shared" si="131"/>
        <v>1.1824324324324325E-2</v>
      </c>
      <c r="BT210" s="18">
        <f t="shared" si="132"/>
        <v>6.1936936936936937E-3</v>
      </c>
      <c r="BU210" s="18">
        <f t="shared" si="133"/>
        <v>6.1633281972265025E-3</v>
      </c>
      <c r="BV210" s="18">
        <f t="shared" si="134"/>
        <v>1.8489984591679508E-2</v>
      </c>
      <c r="BW210" s="18">
        <f t="shared" si="135"/>
        <v>3.9609053497942387E-2</v>
      </c>
      <c r="BX210" s="18">
        <f t="shared" si="136"/>
        <v>2.0576131687242798E-2</v>
      </c>
      <c r="BY210" s="18">
        <f t="shared" si="137"/>
        <v>0.1044238683127572</v>
      </c>
      <c r="BZ210" s="18">
        <f t="shared" si="138"/>
        <v>0.125</v>
      </c>
      <c r="CA210" s="18">
        <f>IFERROR('Tabela '!$V210/'Tabela '!$K210,"")</f>
        <v>0.21450617283950618</v>
      </c>
      <c r="CB210" s="18">
        <f t="shared" si="139"/>
        <v>0.5</v>
      </c>
      <c r="CC210" s="20">
        <f>IFERROR('Tabela '!$AJ210/'Tabela '!$K210,"")</f>
        <v>0.61779835390946503</v>
      </c>
      <c r="CD210" s="21">
        <f>IFERROR('Tabela '!$AJ210/'Tabela '!$AK210,"")</f>
        <v>4.9221311475409832</v>
      </c>
      <c r="CE210" s="20">
        <f t="shared" si="140"/>
        <v>0.79683597002497919</v>
      </c>
      <c r="CF210" s="18">
        <f t="shared" si="141"/>
        <v>0.12551440329218108</v>
      </c>
      <c r="CG210" s="18">
        <f t="shared" si="142"/>
        <v>0.13563829787234041</v>
      </c>
      <c r="CH210" s="18">
        <f t="shared" si="143"/>
        <v>4.508196721311486E-2</v>
      </c>
      <c r="CI210" s="18">
        <f t="shared" si="144"/>
        <v>1.0123894580159332E-2</v>
      </c>
      <c r="CJ210" s="17">
        <f t="shared" si="145"/>
        <v>0.12704918032786885</v>
      </c>
      <c r="CK210" s="17">
        <f t="shared" si="146"/>
        <v>8.2352941176470587E-2</v>
      </c>
      <c r="CL210" s="17">
        <f t="shared" si="147"/>
        <v>-4.4696239151398268E-2</v>
      </c>
      <c r="CM210" s="17">
        <f t="shared" si="148"/>
        <v>-0.32258064516129037</v>
      </c>
      <c r="CN210" s="17">
        <f>IFERROR('Tabela '!$AO210/'Tabela '!$AK210,"")</f>
        <v>0</v>
      </c>
      <c r="CO210" s="17">
        <f>IFERROR('Tabela '!$AP210/'Tabela '!$AL210,"")</f>
        <v>7.8431372549019607E-3</v>
      </c>
      <c r="CP210" s="17">
        <f>IFERROR('Tabela '!$CO210-'Tabela '!$CN210,"")</f>
        <v>7.8431372549019607E-3</v>
      </c>
      <c r="CQ210" s="17">
        <f t="shared" si="149"/>
        <v>-0.32258064516129037</v>
      </c>
      <c r="CR210" s="17">
        <f>IFERROR('Tabela '!$AQ210/'Tabela '!$AK210,"")</f>
        <v>0.12704918032786885</v>
      </c>
      <c r="CS210" s="17">
        <f>IFERROR('Tabela '!$AR210/'Tabela '!$AL210,"")</f>
        <v>7.4509803921568626E-2</v>
      </c>
      <c r="CT210" s="17">
        <f>IFERROR('Tabela '!$CS210-'Tabela '!$CR210,"")</f>
        <v>-5.2539376406300228E-2</v>
      </c>
      <c r="CU210" s="17">
        <f t="shared" si="150"/>
        <v>-0.38709677419354838</v>
      </c>
      <c r="CV210" s="21">
        <f>IFERROR('Tabela '!$AS210/'Tabela '!$K210,"")</f>
        <v>26.331275720164609</v>
      </c>
      <c r="CW210" s="21">
        <f>IFERROR('Tabela '!$AV210/'Tabela '!$J210,"")</f>
        <v>55.292553191489361</v>
      </c>
      <c r="CX210" s="17">
        <f>IFERROR('Tabela '!$AV210/'Tabela '!$AS210-1,"")</f>
        <v>1.0307493943893098</v>
      </c>
      <c r="CY210" s="20">
        <f>IFERROR('Tabela '!$CW210/'Tabela '!$CV210-1,"")</f>
        <v>1.0998812886663929</v>
      </c>
      <c r="CZ210" s="17">
        <f>IFERROR('Tabela '!$AU210/'Tabela '!$AT210,"")</f>
        <v>4.8498657335828789E-2</v>
      </c>
      <c r="DA210" s="17">
        <f t="shared" si="151"/>
        <v>8.398921184291E-2</v>
      </c>
      <c r="DB210" s="17">
        <f t="shared" si="152"/>
        <v>3.5490554507081211E-2</v>
      </c>
      <c r="DC210" s="22">
        <f t="shared" si="153"/>
        <v>76.903225806451616</v>
      </c>
      <c r="DD210" s="22">
        <f t="shared" si="154"/>
        <v>364.21739130434781</v>
      </c>
      <c r="DE210" s="17">
        <f t="shared" si="155"/>
        <v>3.7360482929676095</v>
      </c>
      <c r="DH210" s="23"/>
      <c r="DQ210" s="23"/>
      <c r="DR210" s="23"/>
      <c r="DU210" s="23"/>
      <c r="DV210" s="23"/>
      <c r="DX210" s="23"/>
      <c r="EA210" s="23"/>
      <c r="EB210" s="23"/>
    </row>
    <row r="211" spans="1:132" ht="13.8" x14ac:dyDescent="0.25">
      <c r="A211" s="24" t="s">
        <v>133</v>
      </c>
      <c r="B211" s="24">
        <v>43</v>
      </c>
      <c r="C211" s="24">
        <v>4310504</v>
      </c>
      <c r="D211" s="24">
        <v>431050</v>
      </c>
      <c r="E211" s="55" t="s">
        <v>728</v>
      </c>
      <c r="F211" s="55" t="s">
        <v>742</v>
      </c>
      <c r="G211" s="55" t="s">
        <v>743</v>
      </c>
      <c r="H211" s="25" t="s">
        <v>331</v>
      </c>
      <c r="I211" s="26">
        <v>180.96199999999999</v>
      </c>
      <c r="J211" s="27">
        <v>7141</v>
      </c>
      <c r="K211" s="26">
        <v>8078</v>
      </c>
      <c r="L211" s="26">
        <v>375</v>
      </c>
      <c r="M211" s="26">
        <v>7</v>
      </c>
      <c r="N211" s="26">
        <v>1885</v>
      </c>
      <c r="O211" s="26">
        <v>2177</v>
      </c>
      <c r="P211" s="26">
        <v>4323</v>
      </c>
      <c r="Q211" s="28">
        <v>2183</v>
      </c>
      <c r="R211" s="28">
        <v>323</v>
      </c>
      <c r="S211" s="28">
        <v>9303084</v>
      </c>
      <c r="T211" s="26">
        <v>7012</v>
      </c>
      <c r="U211" s="29">
        <v>4457</v>
      </c>
      <c r="V211" s="28">
        <v>1836</v>
      </c>
      <c r="W211" s="28">
        <v>1451</v>
      </c>
      <c r="X211" s="28">
        <v>164</v>
      </c>
      <c r="Y211" s="28">
        <v>1323</v>
      </c>
      <c r="Z211" s="28">
        <v>1487</v>
      </c>
      <c r="AA211" s="26">
        <v>4075</v>
      </c>
      <c r="AB211" s="28">
        <v>351</v>
      </c>
      <c r="AC211" s="28">
        <v>1</v>
      </c>
      <c r="AD211" s="28">
        <v>2645</v>
      </c>
      <c r="AE211" s="28">
        <v>136</v>
      </c>
      <c r="AF211" s="28">
        <v>15</v>
      </c>
      <c r="AG211" s="30">
        <v>0.91229321163719335</v>
      </c>
      <c r="AH211" s="28">
        <v>1310</v>
      </c>
      <c r="AI211" s="28">
        <v>430</v>
      </c>
      <c r="AJ211" s="26">
        <v>4670</v>
      </c>
      <c r="AK211" s="26">
        <v>729</v>
      </c>
      <c r="AL211" s="26">
        <v>781</v>
      </c>
      <c r="AM211" s="26">
        <v>55</v>
      </c>
      <c r="AN211" s="26">
        <v>33</v>
      </c>
      <c r="AO211" s="26">
        <v>4</v>
      </c>
      <c r="AP211" s="26">
        <v>3</v>
      </c>
      <c r="AQ211" s="26">
        <v>51</v>
      </c>
      <c r="AR211" s="26">
        <v>30</v>
      </c>
      <c r="AS211" s="26">
        <v>77345</v>
      </c>
      <c r="AT211" s="26">
        <v>74077</v>
      </c>
      <c r="AU211" s="26">
        <v>4342</v>
      </c>
      <c r="AV211" s="26">
        <v>169919</v>
      </c>
      <c r="AW211" s="26">
        <v>155913</v>
      </c>
      <c r="AX211" s="26">
        <v>11807</v>
      </c>
      <c r="AY211" s="31">
        <f>'Tabela '!$L211/'Tabela '!$J211</f>
        <v>5.2513653549922983E-2</v>
      </c>
      <c r="AZ211" s="31">
        <f>'Tabela '!$M211/'Tabela '!$J211</f>
        <v>9.8025486626522888E-4</v>
      </c>
      <c r="BA211" s="31">
        <f t="shared" si="117"/>
        <v>1.8666666666666668E-2</v>
      </c>
      <c r="BB211" s="31">
        <f t="shared" si="118"/>
        <v>0.43603978718482533</v>
      </c>
      <c r="BC211" s="31">
        <f t="shared" si="119"/>
        <v>0.50358547305112189</v>
      </c>
      <c r="BD211" s="31">
        <f>'Tabela '!$BC211-'Tabela '!$BB211</f>
        <v>6.7545685866296556E-2</v>
      </c>
      <c r="BE211" s="31">
        <f t="shared" si="120"/>
        <v>0.26396863184427949</v>
      </c>
      <c r="BF211" s="31">
        <f t="shared" si="121"/>
        <v>0.30485926340848618</v>
      </c>
      <c r="BG211" s="31">
        <f t="shared" si="122"/>
        <v>0.30569948186528495</v>
      </c>
      <c r="BH211" s="29">
        <f t="shared" si="123"/>
        <v>4261.6051305542833</v>
      </c>
      <c r="BI211" s="32">
        <f t="shared" si="124"/>
        <v>1302.7704803248844</v>
      </c>
      <c r="BJ211" s="30">
        <f t="shared" si="125"/>
        <v>5.4750110346694601E-2</v>
      </c>
      <c r="BK211" s="30">
        <f t="shared" si="126"/>
        <v>0.14796152084287678</v>
      </c>
      <c r="BL211" s="31">
        <f>IFERROR('Tabela '!$J211/'Tabela '!$K211-1,"")</f>
        <v>-0.11599405793513251</v>
      </c>
      <c r="BM211" s="30">
        <f t="shared" si="127"/>
        <v>0.55174548155484027</v>
      </c>
      <c r="BN211" s="33">
        <f>IFERROR('Tabela '!$J211/'Tabela '!$I211,"")</f>
        <v>39.461323371757608</v>
      </c>
      <c r="BO211" s="31">
        <f t="shared" si="128"/>
        <v>8.7706788362806654E-2</v>
      </c>
      <c r="BP211" s="31">
        <f t="shared" si="129"/>
        <v>0.18682258984597833</v>
      </c>
      <c r="BQ211" s="31">
        <f t="shared" si="130"/>
        <v>6.1323445521962353E-2</v>
      </c>
      <c r="BR211" s="30">
        <v>0.54210000000000003</v>
      </c>
      <c r="BS211" s="31">
        <f t="shared" si="131"/>
        <v>5.0057045065601824E-2</v>
      </c>
      <c r="BT211" s="31">
        <f t="shared" si="132"/>
        <v>1.426126640045636E-4</v>
      </c>
      <c r="BU211" s="31">
        <f t="shared" si="133"/>
        <v>5.1417769376181477E-2</v>
      </c>
      <c r="BV211" s="31">
        <f t="shared" si="134"/>
        <v>5.6710775047258983E-3</v>
      </c>
      <c r="BW211" s="31">
        <f t="shared" si="135"/>
        <v>0.17962366922505571</v>
      </c>
      <c r="BX211" s="31">
        <f t="shared" si="136"/>
        <v>2.0302054964100025E-2</v>
      </c>
      <c r="BY211" s="31">
        <f t="shared" si="137"/>
        <v>0.16377816291161179</v>
      </c>
      <c r="BZ211" s="31">
        <f t="shared" si="138"/>
        <v>0.18408021787571183</v>
      </c>
      <c r="CA211" s="31">
        <f>IFERROR('Tabela '!$V211/'Tabela '!$K211,"")</f>
        <v>0.22728398118346124</v>
      </c>
      <c r="CB211" s="31">
        <f t="shared" si="139"/>
        <v>0.50445654865065614</v>
      </c>
      <c r="CC211" s="34">
        <f>IFERROR('Tabela '!$AJ211/'Tabela '!$K211,"")</f>
        <v>0.57811339440455556</v>
      </c>
      <c r="CD211" s="35">
        <f>IFERROR('Tabela '!$AJ211/'Tabela '!$AK211,"")</f>
        <v>6.4060356652949242</v>
      </c>
      <c r="CE211" s="34">
        <f t="shared" si="140"/>
        <v>0.84389721627408998</v>
      </c>
      <c r="CF211" s="31">
        <f t="shared" si="141"/>
        <v>9.0245110175786084E-2</v>
      </c>
      <c r="CG211" s="31">
        <f t="shared" si="142"/>
        <v>0.10936843579330625</v>
      </c>
      <c r="CH211" s="31">
        <f t="shared" si="143"/>
        <v>7.1330589849108339E-2</v>
      </c>
      <c r="CI211" s="31">
        <f t="shared" si="144"/>
        <v>1.912332561752017E-2</v>
      </c>
      <c r="CJ211" s="30">
        <f t="shared" si="145"/>
        <v>7.5445816186556922E-2</v>
      </c>
      <c r="CK211" s="30">
        <f t="shared" si="146"/>
        <v>4.2253521126760563E-2</v>
      </c>
      <c r="CL211" s="30">
        <f t="shared" si="147"/>
        <v>-3.3192295059796359E-2</v>
      </c>
      <c r="CM211" s="30">
        <f t="shared" si="148"/>
        <v>-0.4</v>
      </c>
      <c r="CN211" s="30">
        <f>IFERROR('Tabela '!$AO211/'Tabela '!$AK211,"")</f>
        <v>5.4869684499314125E-3</v>
      </c>
      <c r="CO211" s="30">
        <f>IFERROR('Tabela '!$AP211/'Tabela '!$AL211,"")</f>
        <v>3.8412291933418692E-3</v>
      </c>
      <c r="CP211" s="30">
        <f>IFERROR('Tabela '!$CO211-'Tabela '!$CN211,"")</f>
        <v>-1.6457392565895432E-3</v>
      </c>
      <c r="CQ211" s="30">
        <f t="shared" si="149"/>
        <v>-0.4</v>
      </c>
      <c r="CR211" s="30">
        <f>IFERROR('Tabela '!$AQ211/'Tabela '!$AK211,"")</f>
        <v>6.9958847736625515E-2</v>
      </c>
      <c r="CS211" s="30">
        <f>IFERROR('Tabela '!$AR211/'Tabela '!$AL211,"")</f>
        <v>3.8412291933418691E-2</v>
      </c>
      <c r="CT211" s="30">
        <f>IFERROR('Tabela '!$CS211-'Tabela '!$CR211,"")</f>
        <v>-3.1546555803206824E-2</v>
      </c>
      <c r="CU211" s="30">
        <f t="shared" si="150"/>
        <v>-0.41176470588235292</v>
      </c>
      <c r="CV211" s="35">
        <f>IFERROR('Tabela '!$AS211/'Tabela '!$K211,"")</f>
        <v>9.5747709829165633</v>
      </c>
      <c r="CW211" s="35">
        <f>IFERROR('Tabela '!$AV211/'Tabela '!$J211,"")</f>
        <v>23.794846660131633</v>
      </c>
      <c r="CX211" s="30">
        <f>IFERROR('Tabela '!$AV211/'Tabela '!$AS211-1,"")</f>
        <v>1.1968970198461437</v>
      </c>
      <c r="CY211" s="34">
        <f>IFERROR('Tabela '!$CW211/'Tabela '!$CV211-1,"")</f>
        <v>1.485160919523477</v>
      </c>
      <c r="CZ211" s="30">
        <f>IFERROR('Tabela '!$AU211/'Tabela '!$AT211,"")</f>
        <v>5.8614684719953562E-2</v>
      </c>
      <c r="DA211" s="30">
        <f t="shared" si="151"/>
        <v>7.5728130431715127E-2</v>
      </c>
      <c r="DB211" s="30">
        <f t="shared" si="152"/>
        <v>1.7113445711761564E-2</v>
      </c>
      <c r="DC211" s="36">
        <f t="shared" si="153"/>
        <v>73.593220338983045</v>
      </c>
      <c r="DD211" s="36">
        <f t="shared" si="154"/>
        <v>327.97222222222223</v>
      </c>
      <c r="DE211" s="30">
        <f t="shared" si="155"/>
        <v>3.4565548390398693</v>
      </c>
      <c r="DH211" s="23"/>
      <c r="DQ211" s="23"/>
      <c r="DR211" s="23"/>
      <c r="DU211" s="23"/>
      <c r="DV211" s="23"/>
      <c r="DX211" s="23"/>
      <c r="EA211" s="23"/>
      <c r="EB211" s="23"/>
    </row>
    <row r="212" spans="1:132" ht="13.8" x14ac:dyDescent="0.25">
      <c r="A212" s="11" t="s">
        <v>133</v>
      </c>
      <c r="B212" s="11">
        <v>43</v>
      </c>
      <c r="C212" s="11">
        <v>4310538</v>
      </c>
      <c r="D212" s="11">
        <v>431053</v>
      </c>
      <c r="E212" s="54" t="s">
        <v>731</v>
      </c>
      <c r="F212" s="54" t="s">
        <v>782</v>
      </c>
      <c r="G212" s="54" t="s">
        <v>733</v>
      </c>
      <c r="H212" s="12" t="s">
        <v>332</v>
      </c>
      <c r="I212" s="13">
        <v>172.80099999999999</v>
      </c>
      <c r="J212" s="14">
        <v>5537</v>
      </c>
      <c r="K212" s="13">
        <v>5010</v>
      </c>
      <c r="L212" s="13">
        <v>325</v>
      </c>
      <c r="M212" s="13">
        <v>9</v>
      </c>
      <c r="N212" s="13">
        <v>1696</v>
      </c>
      <c r="O212" s="13">
        <v>1999</v>
      </c>
      <c r="P212" s="13">
        <v>3065</v>
      </c>
      <c r="Q212" s="15">
        <v>1551</v>
      </c>
      <c r="R212" s="15">
        <v>204</v>
      </c>
      <c r="S212" s="15">
        <v>6654054</v>
      </c>
      <c r="T212" s="13">
        <v>4346</v>
      </c>
      <c r="U212" s="16">
        <v>3968</v>
      </c>
      <c r="V212" s="15">
        <v>1237</v>
      </c>
      <c r="W212" s="15">
        <v>715</v>
      </c>
      <c r="X212" s="15">
        <v>120</v>
      </c>
      <c r="Y212" s="15">
        <v>485</v>
      </c>
      <c r="Z212" s="15">
        <v>605</v>
      </c>
      <c r="AA212" s="13">
        <v>2543</v>
      </c>
      <c r="AB212" s="15">
        <v>141</v>
      </c>
      <c r="AC212" s="15">
        <v>10</v>
      </c>
      <c r="AD212" s="15">
        <v>1663</v>
      </c>
      <c r="AE212" s="15">
        <v>26</v>
      </c>
      <c r="AF212" s="15">
        <v>35</v>
      </c>
      <c r="AG212" s="17">
        <v>0.94684767602393005</v>
      </c>
      <c r="AH212" s="15">
        <v>1041</v>
      </c>
      <c r="AI212" s="15">
        <v>372</v>
      </c>
      <c r="AJ212" s="13">
        <v>3004</v>
      </c>
      <c r="AK212" s="13">
        <v>670</v>
      </c>
      <c r="AL212" s="13">
        <v>586</v>
      </c>
      <c r="AM212" s="13">
        <v>106</v>
      </c>
      <c r="AN212" s="13">
        <v>27</v>
      </c>
      <c r="AO212" s="13">
        <v>24</v>
      </c>
      <c r="AP212" s="13">
        <v>12</v>
      </c>
      <c r="AQ212" s="13">
        <v>82</v>
      </c>
      <c r="AR212" s="13">
        <v>15</v>
      </c>
      <c r="AS212" s="13">
        <v>50052</v>
      </c>
      <c r="AT212" s="13">
        <v>47532</v>
      </c>
      <c r="AU212" s="13">
        <v>10029</v>
      </c>
      <c r="AV212" s="13">
        <v>124774</v>
      </c>
      <c r="AW212" s="13">
        <v>117868</v>
      </c>
      <c r="AX212" s="13">
        <v>15190</v>
      </c>
      <c r="AY212" s="18">
        <f>'Tabela '!$L212/'Tabela '!$J212</f>
        <v>5.8696044789597251E-2</v>
      </c>
      <c r="AZ212" s="18">
        <f>'Tabela '!$M212/'Tabela '!$J212</f>
        <v>1.6254289326350009E-3</v>
      </c>
      <c r="BA212" s="18">
        <f t="shared" si="117"/>
        <v>2.7692307692307693E-2</v>
      </c>
      <c r="BB212" s="18">
        <f t="shared" si="118"/>
        <v>0.55334420880913537</v>
      </c>
      <c r="BC212" s="18">
        <f t="shared" si="119"/>
        <v>0.65220228384991841</v>
      </c>
      <c r="BD212" s="18">
        <f>'Tabela '!$BC212-'Tabela '!$BB212</f>
        <v>9.8858075040783033E-2</v>
      </c>
      <c r="BE212" s="18">
        <f t="shared" si="120"/>
        <v>0.30630305219432907</v>
      </c>
      <c r="BF212" s="18">
        <f t="shared" si="121"/>
        <v>0.36102582625970742</v>
      </c>
      <c r="BG212" s="18">
        <f t="shared" si="122"/>
        <v>0.28011558605743181</v>
      </c>
      <c r="BH212" s="16">
        <f t="shared" si="123"/>
        <v>4290.1702127659573</v>
      </c>
      <c r="BI212" s="37">
        <f t="shared" si="124"/>
        <v>1201.7435434350732</v>
      </c>
      <c r="BJ212" s="17">
        <f t="shared" si="125"/>
        <v>5.3328850561815765E-2</v>
      </c>
      <c r="BK212" s="17">
        <f t="shared" si="126"/>
        <v>0.13152804642166344</v>
      </c>
      <c r="BL212" s="18">
        <f>IFERROR('Tabela '!$J212/'Tabela '!$K212-1,"")</f>
        <v>0.10518962075848304</v>
      </c>
      <c r="BM212" s="17">
        <f t="shared" si="127"/>
        <v>0.79201596806387231</v>
      </c>
      <c r="BN212" s="19">
        <f>IFERROR('Tabela '!$J212/'Tabela '!$I212,"")</f>
        <v>32.04263864213749</v>
      </c>
      <c r="BO212" s="18">
        <f t="shared" si="128"/>
        <v>5.3152323976069948E-2</v>
      </c>
      <c r="BP212" s="18">
        <f t="shared" si="129"/>
        <v>0.23953060285319835</v>
      </c>
      <c r="BQ212" s="18">
        <f t="shared" si="130"/>
        <v>8.5595950299125631E-2</v>
      </c>
      <c r="BR212" s="17">
        <v>0.60570000000000002</v>
      </c>
      <c r="BS212" s="18">
        <f t="shared" si="131"/>
        <v>3.2443626323055683E-2</v>
      </c>
      <c r="BT212" s="18">
        <f t="shared" si="132"/>
        <v>2.3009664058904738E-3</v>
      </c>
      <c r="BU212" s="18">
        <f t="shared" si="133"/>
        <v>1.5634395670475046E-2</v>
      </c>
      <c r="BV212" s="18">
        <f t="shared" si="134"/>
        <v>2.1046301864101023E-2</v>
      </c>
      <c r="BW212" s="18">
        <f t="shared" si="135"/>
        <v>0.14271457085828343</v>
      </c>
      <c r="BX212" s="18">
        <f t="shared" si="136"/>
        <v>2.3952095808383235E-2</v>
      </c>
      <c r="BY212" s="18">
        <f t="shared" si="137"/>
        <v>9.6806387225548907E-2</v>
      </c>
      <c r="BZ212" s="18">
        <f t="shared" si="138"/>
        <v>0.12075848303393213</v>
      </c>
      <c r="CA212" s="18">
        <f>IFERROR('Tabela '!$V212/'Tabela '!$K212,"")</f>
        <v>0.2469061876247505</v>
      </c>
      <c r="CB212" s="18">
        <f t="shared" si="139"/>
        <v>0.50758483033932134</v>
      </c>
      <c r="CC212" s="20">
        <f>IFERROR('Tabela '!$AJ212/'Tabela '!$K212,"")</f>
        <v>0.59960079840319358</v>
      </c>
      <c r="CD212" s="21">
        <f>IFERROR('Tabela '!$AJ212/'Tabela '!$AK212,"")</f>
        <v>4.4835820895522387</v>
      </c>
      <c r="CE212" s="20">
        <f t="shared" si="140"/>
        <v>0.7769640479360852</v>
      </c>
      <c r="CF212" s="18">
        <f t="shared" si="141"/>
        <v>0.13373253493013973</v>
      </c>
      <c r="CG212" s="18">
        <f t="shared" si="142"/>
        <v>0.10583348383601228</v>
      </c>
      <c r="CH212" s="18">
        <f t="shared" si="143"/>
        <v>-0.12537313432835817</v>
      </c>
      <c r="CI212" s="18">
        <f t="shared" si="144"/>
        <v>-2.789905109412745E-2</v>
      </c>
      <c r="CJ212" s="17">
        <f t="shared" si="145"/>
        <v>0.15820895522388059</v>
      </c>
      <c r="CK212" s="17">
        <f t="shared" si="146"/>
        <v>4.607508532423208E-2</v>
      </c>
      <c r="CL212" s="17">
        <f t="shared" si="147"/>
        <v>-0.11213386989964852</v>
      </c>
      <c r="CM212" s="17">
        <f t="shared" si="148"/>
        <v>-0.74528301886792447</v>
      </c>
      <c r="CN212" s="17">
        <f>IFERROR('Tabela '!$AO212/'Tabela '!$AK212,"")</f>
        <v>3.5820895522388062E-2</v>
      </c>
      <c r="CO212" s="17">
        <f>IFERROR('Tabela '!$AP212/'Tabela '!$AL212,"")</f>
        <v>2.0477815699658702E-2</v>
      </c>
      <c r="CP212" s="17">
        <f>IFERROR('Tabela '!$CO212-'Tabela '!$CN212,"")</f>
        <v>-1.5343079822729359E-2</v>
      </c>
      <c r="CQ212" s="17">
        <f t="shared" si="149"/>
        <v>-0.74528301886792447</v>
      </c>
      <c r="CR212" s="17">
        <f>IFERROR('Tabela '!$AQ212/'Tabela '!$AK212,"")</f>
        <v>0.12238805970149254</v>
      </c>
      <c r="CS212" s="17">
        <f>IFERROR('Tabela '!$AR212/'Tabela '!$AL212,"")</f>
        <v>2.5597269624573378E-2</v>
      </c>
      <c r="CT212" s="17">
        <f>IFERROR('Tabela '!$CS212-'Tabela '!$CR212,"")</f>
        <v>-9.6790790076919153E-2</v>
      </c>
      <c r="CU212" s="17">
        <f t="shared" si="150"/>
        <v>-0.81707317073170738</v>
      </c>
      <c r="CV212" s="21">
        <f>IFERROR('Tabela '!$AS212/'Tabela '!$K212,"")</f>
        <v>9.9904191616766465</v>
      </c>
      <c r="CW212" s="21">
        <f>IFERROR('Tabela '!$AV212/'Tabela '!$J212,"")</f>
        <v>22.534585515622179</v>
      </c>
      <c r="CX212" s="17">
        <f>IFERROR('Tabela '!$AV212/'Tabela '!$AS212-1,"")</f>
        <v>1.4928873971070087</v>
      </c>
      <c r="CY212" s="20">
        <f>IFERROR('Tabela '!$CW212/'Tabela '!$CV212-1,"")</f>
        <v>1.255619624256116</v>
      </c>
      <c r="CZ212" s="17">
        <f>IFERROR('Tabela '!$AU212/'Tabela '!$AT212,"")</f>
        <v>0.21099469830850795</v>
      </c>
      <c r="DA212" s="17">
        <f t="shared" si="151"/>
        <v>0.12887297655003901</v>
      </c>
      <c r="DB212" s="17">
        <f t="shared" si="152"/>
        <v>-8.2121721758468935E-2</v>
      </c>
      <c r="DC212" s="22">
        <f t="shared" si="153"/>
        <v>77.146153846153851</v>
      </c>
      <c r="DD212" s="22">
        <f t="shared" si="154"/>
        <v>389.4871794871795</v>
      </c>
      <c r="DE212" s="17">
        <f t="shared" si="155"/>
        <v>4.048692126167448</v>
      </c>
      <c r="DH212" s="23"/>
      <c r="DQ212" s="23"/>
      <c r="DR212" s="23"/>
      <c r="DU212" s="23"/>
      <c r="DV212" s="23"/>
      <c r="DX212" s="23"/>
      <c r="EA212" s="23"/>
      <c r="EB212" s="23"/>
    </row>
    <row r="213" spans="1:132" ht="13.8" x14ac:dyDescent="0.25">
      <c r="A213" s="24" t="s">
        <v>133</v>
      </c>
      <c r="B213" s="24">
        <v>43</v>
      </c>
      <c r="C213" s="24">
        <v>4310553</v>
      </c>
      <c r="D213" s="24">
        <v>431055</v>
      </c>
      <c r="E213" s="55" t="s">
        <v>731</v>
      </c>
      <c r="F213" s="55" t="s">
        <v>789</v>
      </c>
      <c r="G213" s="55" t="s">
        <v>739</v>
      </c>
      <c r="H213" s="25" t="s">
        <v>333</v>
      </c>
      <c r="I213" s="26">
        <v>1120.874</v>
      </c>
      <c r="J213" s="27">
        <v>3460</v>
      </c>
      <c r="K213" s="26">
        <v>3441</v>
      </c>
      <c r="L213" s="26">
        <v>39</v>
      </c>
      <c r="M213" s="26">
        <v>4</v>
      </c>
      <c r="N213" s="26">
        <v>713</v>
      </c>
      <c r="O213" s="26">
        <v>882</v>
      </c>
      <c r="P213" s="26">
        <v>1866</v>
      </c>
      <c r="Q213" s="28">
        <v>956</v>
      </c>
      <c r="R213" s="28">
        <v>152</v>
      </c>
      <c r="S213" s="28">
        <v>4167271</v>
      </c>
      <c r="T213" s="26">
        <v>2967</v>
      </c>
      <c r="U213" s="29">
        <v>1184</v>
      </c>
      <c r="V213" s="28">
        <v>740</v>
      </c>
      <c r="W213" s="28">
        <v>1186</v>
      </c>
      <c r="X213" s="28">
        <v>127</v>
      </c>
      <c r="Y213" s="28">
        <v>563</v>
      </c>
      <c r="Z213" s="28">
        <v>690</v>
      </c>
      <c r="AA213" s="26">
        <v>1778</v>
      </c>
      <c r="AB213" s="28">
        <v>179</v>
      </c>
      <c r="AC213" s="28">
        <v>2</v>
      </c>
      <c r="AD213" s="28">
        <v>1201</v>
      </c>
      <c r="AE213" s="28">
        <v>61</v>
      </c>
      <c r="AF213" s="28">
        <v>3</v>
      </c>
      <c r="AG213" s="30">
        <v>0.92315470171890801</v>
      </c>
      <c r="AH213" s="28">
        <v>526</v>
      </c>
      <c r="AI213" s="28">
        <v>90</v>
      </c>
      <c r="AJ213" s="26">
        <v>1874</v>
      </c>
      <c r="AK213" s="26">
        <v>356</v>
      </c>
      <c r="AL213" s="26">
        <v>419</v>
      </c>
      <c r="AM213" s="26">
        <v>51</v>
      </c>
      <c r="AN213" s="26">
        <v>0</v>
      </c>
      <c r="AO213" s="26">
        <v>50</v>
      </c>
      <c r="AP213" s="26">
        <v>0</v>
      </c>
      <c r="AQ213" s="26">
        <v>1</v>
      </c>
      <c r="AR213" s="26">
        <v>0</v>
      </c>
      <c r="AS213" s="26">
        <v>45254</v>
      </c>
      <c r="AT213" s="26">
        <v>44146</v>
      </c>
      <c r="AU213" s="26">
        <v>1502</v>
      </c>
      <c r="AV213" s="26">
        <v>92000</v>
      </c>
      <c r="AW213" s="26">
        <v>89673</v>
      </c>
      <c r="AX213" s="26">
        <v>2465</v>
      </c>
      <c r="AY213" s="31">
        <f>'Tabela '!$L213/'Tabela '!$J213</f>
        <v>1.1271676300578034E-2</v>
      </c>
      <c r="AZ213" s="31">
        <f>'Tabela '!$M213/'Tabela '!$J213</f>
        <v>1.1560693641618498E-3</v>
      </c>
      <c r="BA213" s="31">
        <f t="shared" si="117"/>
        <v>0.10256410256410256</v>
      </c>
      <c r="BB213" s="31">
        <f t="shared" si="118"/>
        <v>0.38210075026795282</v>
      </c>
      <c r="BC213" s="31">
        <f t="shared" si="119"/>
        <v>0.47266881028938906</v>
      </c>
      <c r="BD213" s="31">
        <f>'Tabela '!$BC213-'Tabela '!$BB213</f>
        <v>9.0568060021436247E-2</v>
      </c>
      <c r="BE213" s="31">
        <f t="shared" si="120"/>
        <v>0.20606936416184971</v>
      </c>
      <c r="BF213" s="31">
        <f t="shared" si="121"/>
        <v>0.25491329479768787</v>
      </c>
      <c r="BG213" s="31">
        <f t="shared" si="122"/>
        <v>0.27630057803468205</v>
      </c>
      <c r="BH213" s="29">
        <f t="shared" si="123"/>
        <v>4359.0700836820088</v>
      </c>
      <c r="BI213" s="32">
        <f t="shared" si="124"/>
        <v>1204.4135838150289</v>
      </c>
      <c r="BJ213" s="30">
        <f t="shared" si="125"/>
        <v>4.5296423913043476E-2</v>
      </c>
      <c r="BK213" s="30">
        <f t="shared" si="126"/>
        <v>0.15899581589958159</v>
      </c>
      <c r="BL213" s="31">
        <f>IFERROR('Tabela '!$J213/'Tabela '!$K213-1,"")</f>
        <v>5.5216506829409706E-3</v>
      </c>
      <c r="BM213" s="30">
        <f t="shared" si="127"/>
        <v>0.34408602150537637</v>
      </c>
      <c r="BN213" s="33">
        <f>IFERROR('Tabela '!$J213/'Tabela '!$I213,"")</f>
        <v>3.0868768478883442</v>
      </c>
      <c r="BO213" s="31">
        <f t="shared" si="128"/>
        <v>7.6845298281091989E-2</v>
      </c>
      <c r="BP213" s="31">
        <f t="shared" si="129"/>
        <v>0.177283451297607</v>
      </c>
      <c r="BQ213" s="31">
        <f t="shared" si="130"/>
        <v>3.0333670374115267E-2</v>
      </c>
      <c r="BR213" s="30">
        <v>0.62770000000000004</v>
      </c>
      <c r="BS213" s="31">
        <f t="shared" si="131"/>
        <v>6.0330299966295922E-2</v>
      </c>
      <c r="BT213" s="31">
        <f t="shared" si="132"/>
        <v>6.740815638692282E-4</v>
      </c>
      <c r="BU213" s="31">
        <f t="shared" si="133"/>
        <v>5.0791007493755203E-2</v>
      </c>
      <c r="BV213" s="31">
        <f t="shared" si="134"/>
        <v>2.4979184013322231E-3</v>
      </c>
      <c r="BW213" s="31">
        <f t="shared" si="135"/>
        <v>0.34466724789305436</v>
      </c>
      <c r="BX213" s="31">
        <f t="shared" si="136"/>
        <v>3.6907875617553036E-2</v>
      </c>
      <c r="BY213" s="31">
        <f t="shared" si="137"/>
        <v>0.16361522813135718</v>
      </c>
      <c r="BZ213" s="31">
        <f t="shared" si="138"/>
        <v>0.20052310374891022</v>
      </c>
      <c r="CA213" s="31">
        <f>IFERROR('Tabela '!$V213/'Tabela '!$K213,"")</f>
        <v>0.21505376344086022</v>
      </c>
      <c r="CB213" s="31">
        <f t="shared" si="139"/>
        <v>0.51671025864574249</v>
      </c>
      <c r="CC213" s="34">
        <f>IFERROR('Tabela '!$AJ213/'Tabela '!$K213,"")</f>
        <v>0.54460912525428651</v>
      </c>
      <c r="CD213" s="35">
        <f>IFERROR('Tabela '!$AJ213/'Tabela '!$AK213,"")</f>
        <v>5.2640449438202248</v>
      </c>
      <c r="CE213" s="34">
        <f t="shared" si="140"/>
        <v>0.81003201707577377</v>
      </c>
      <c r="CF213" s="31">
        <f t="shared" si="141"/>
        <v>0.1034582970066841</v>
      </c>
      <c r="CG213" s="31">
        <f t="shared" si="142"/>
        <v>0.12109826589595375</v>
      </c>
      <c r="CH213" s="31">
        <f t="shared" si="143"/>
        <v>0.17696629213483139</v>
      </c>
      <c r="CI213" s="31">
        <f t="shared" si="144"/>
        <v>1.763996888926965E-2</v>
      </c>
      <c r="CJ213" s="30">
        <f t="shared" si="145"/>
        <v>0.14325842696629215</v>
      </c>
      <c r="CK213" s="30">
        <f t="shared" si="146"/>
        <v>0</v>
      </c>
      <c r="CL213" s="30">
        <f t="shared" si="147"/>
        <v>-0.14325842696629215</v>
      </c>
      <c r="CM213" s="30">
        <f t="shared" si="148"/>
        <v>-1</v>
      </c>
      <c r="CN213" s="30">
        <f>IFERROR('Tabela '!$AO213/'Tabela '!$AK213,"")</f>
        <v>0.1404494382022472</v>
      </c>
      <c r="CO213" s="30">
        <f>IFERROR('Tabela '!$AP213/'Tabela '!$AL213,"")</f>
        <v>0</v>
      </c>
      <c r="CP213" s="30">
        <f>IFERROR('Tabela '!$CO213-'Tabela '!$CN213,"")</f>
        <v>-0.1404494382022472</v>
      </c>
      <c r="CQ213" s="30">
        <f t="shared" si="149"/>
        <v>-1</v>
      </c>
      <c r="CR213" s="30">
        <f>IFERROR('Tabela '!$AQ213/'Tabela '!$AK213,"")</f>
        <v>2.8089887640449437E-3</v>
      </c>
      <c r="CS213" s="30">
        <f>IFERROR('Tabela '!$AR213/'Tabela '!$AL213,"")</f>
        <v>0</v>
      </c>
      <c r="CT213" s="30">
        <f>IFERROR('Tabela '!$CS213-'Tabela '!$CR213,"")</f>
        <v>-2.8089887640449437E-3</v>
      </c>
      <c r="CU213" s="30">
        <f t="shared" si="150"/>
        <v>-1</v>
      </c>
      <c r="CV213" s="35">
        <f>IFERROR('Tabela '!$AS213/'Tabela '!$K213,"")</f>
        <v>13.151409473990119</v>
      </c>
      <c r="CW213" s="35">
        <f>IFERROR('Tabela '!$AV213/'Tabela '!$J213,"")</f>
        <v>26.589595375722542</v>
      </c>
      <c r="CX213" s="30">
        <f>IFERROR('Tabela '!$AV213/'Tabela '!$AS213-1,"")</f>
        <v>1.0329694612630926</v>
      </c>
      <c r="CY213" s="34">
        <f>IFERROR('Tabela '!$CW213/'Tabela '!$CV213-1,"")</f>
        <v>1.0218057561289888</v>
      </c>
      <c r="CZ213" s="30">
        <f>IFERROR('Tabela '!$AU213/'Tabela '!$AT213,"")</f>
        <v>3.402346758483215E-2</v>
      </c>
      <c r="DA213" s="30">
        <f t="shared" si="151"/>
        <v>2.7488764734089413E-2</v>
      </c>
      <c r="DB213" s="30">
        <f t="shared" si="152"/>
        <v>-6.5347028507427365E-3</v>
      </c>
      <c r="DC213" s="36">
        <f t="shared" si="153"/>
        <v>14.871287128712872</v>
      </c>
      <c r="DD213" s="36" t="str">
        <f t="shared" si="154"/>
        <v/>
      </c>
      <c r="DE213" s="30" t="str">
        <f t="shared" si="155"/>
        <v/>
      </c>
      <c r="DH213" s="23"/>
      <c r="DQ213" s="23"/>
      <c r="DR213" s="23"/>
      <c r="DU213" s="23"/>
      <c r="DV213" s="23"/>
      <c r="DX213" s="23"/>
      <c r="EA213" s="23"/>
      <c r="EB213" s="23"/>
    </row>
    <row r="214" spans="1:132" ht="13.8" x14ac:dyDescent="0.25">
      <c r="A214" s="11" t="s">
        <v>133</v>
      </c>
      <c r="B214" s="11">
        <v>43</v>
      </c>
      <c r="C214" s="11">
        <v>4310579</v>
      </c>
      <c r="D214" s="11">
        <v>431057</v>
      </c>
      <c r="E214" s="54" t="s">
        <v>730</v>
      </c>
      <c r="F214" s="54" t="s">
        <v>754</v>
      </c>
      <c r="G214" s="54" t="s">
        <v>745</v>
      </c>
      <c r="H214" s="12" t="s">
        <v>334</v>
      </c>
      <c r="I214" s="13">
        <v>184.673</v>
      </c>
      <c r="J214" s="14">
        <v>2065</v>
      </c>
      <c r="K214" s="13">
        <v>2344</v>
      </c>
      <c r="L214" s="13">
        <v>138</v>
      </c>
      <c r="M214" s="13">
        <v>1</v>
      </c>
      <c r="N214" s="13">
        <v>676</v>
      </c>
      <c r="O214" s="13">
        <v>804</v>
      </c>
      <c r="P214" s="13">
        <v>1341</v>
      </c>
      <c r="Q214" s="15">
        <v>587</v>
      </c>
      <c r="R214" s="15">
        <v>45</v>
      </c>
      <c r="S214" s="15">
        <v>2370659</v>
      </c>
      <c r="T214" s="13">
        <v>2045</v>
      </c>
      <c r="U214" s="16">
        <v>558</v>
      </c>
      <c r="V214" s="15">
        <v>548</v>
      </c>
      <c r="W214" s="15">
        <v>33</v>
      </c>
      <c r="X214" s="15">
        <v>232</v>
      </c>
      <c r="Y214" s="15">
        <v>81</v>
      </c>
      <c r="Z214" s="15">
        <v>313</v>
      </c>
      <c r="AA214" s="13">
        <v>1233</v>
      </c>
      <c r="AB214" s="15">
        <v>39</v>
      </c>
      <c r="AC214" s="15">
        <v>1</v>
      </c>
      <c r="AD214" s="15">
        <v>716</v>
      </c>
      <c r="AE214" s="15">
        <v>21</v>
      </c>
      <c r="AF214" s="15">
        <v>1</v>
      </c>
      <c r="AG214" s="17">
        <v>0.91687041564792171</v>
      </c>
      <c r="AH214" s="15">
        <v>292</v>
      </c>
      <c r="AI214" s="15">
        <v>56</v>
      </c>
      <c r="AJ214" s="13">
        <v>1360</v>
      </c>
      <c r="AK214" s="13">
        <v>118</v>
      </c>
      <c r="AL214" s="13">
        <v>189</v>
      </c>
      <c r="AM214" s="13">
        <v>4</v>
      </c>
      <c r="AN214" s="13">
        <v>14</v>
      </c>
      <c r="AO214" s="13">
        <v>0</v>
      </c>
      <c r="AP214" s="13">
        <v>7</v>
      </c>
      <c r="AQ214" s="13">
        <v>4</v>
      </c>
      <c r="AR214" s="13">
        <v>7</v>
      </c>
      <c r="AS214" s="13">
        <v>29266</v>
      </c>
      <c r="AT214" s="13">
        <v>28556</v>
      </c>
      <c r="AU214" s="13">
        <v>806</v>
      </c>
      <c r="AV214" s="13">
        <v>57567</v>
      </c>
      <c r="AW214" s="13">
        <v>56715</v>
      </c>
      <c r="AX214" s="13">
        <v>2461</v>
      </c>
      <c r="AY214" s="18">
        <f>'Tabela '!$L214/'Tabela '!$J214</f>
        <v>6.6828087167070213E-2</v>
      </c>
      <c r="AZ214" s="18">
        <f>'Tabela '!$M214/'Tabela '!$J214</f>
        <v>4.8426150121065375E-4</v>
      </c>
      <c r="BA214" s="18">
        <f t="shared" si="117"/>
        <v>7.246376811594203E-3</v>
      </c>
      <c r="BB214" s="18">
        <f t="shared" si="118"/>
        <v>0.50410141685309473</v>
      </c>
      <c r="BC214" s="18">
        <f t="shared" si="119"/>
        <v>0.59955257270693507</v>
      </c>
      <c r="BD214" s="18">
        <f>'Tabela '!$BC214-'Tabela '!$BB214</f>
        <v>9.5451155853840342E-2</v>
      </c>
      <c r="BE214" s="18">
        <f t="shared" si="120"/>
        <v>0.32736077481840192</v>
      </c>
      <c r="BF214" s="18">
        <f t="shared" si="121"/>
        <v>0.38934624697336562</v>
      </c>
      <c r="BG214" s="18">
        <f t="shared" si="122"/>
        <v>0.28426150121065374</v>
      </c>
      <c r="BH214" s="16">
        <f t="shared" si="123"/>
        <v>4038.6013628620103</v>
      </c>
      <c r="BI214" s="37">
        <f t="shared" si="124"/>
        <v>1148.0188861985473</v>
      </c>
      <c r="BJ214" s="17">
        <f t="shared" si="125"/>
        <v>4.1180867510900339E-2</v>
      </c>
      <c r="BK214" s="17">
        <f t="shared" si="126"/>
        <v>7.6660988074957415E-2</v>
      </c>
      <c r="BL214" s="18">
        <f>IFERROR('Tabela '!$J214/'Tabela '!$K214-1,"")</f>
        <v>-0.11902730375426618</v>
      </c>
      <c r="BM214" s="17">
        <f t="shared" si="127"/>
        <v>0.23805460750853241</v>
      </c>
      <c r="BN214" s="19">
        <f>IFERROR('Tabela '!$J214/'Tabela '!$I214,"")</f>
        <v>11.181926973623648</v>
      </c>
      <c r="BO214" s="18">
        <f t="shared" si="128"/>
        <v>8.312958435207829E-2</v>
      </c>
      <c r="BP214" s="18">
        <f t="shared" si="129"/>
        <v>0.14278728606356969</v>
      </c>
      <c r="BQ214" s="18">
        <f t="shared" si="130"/>
        <v>2.7383863080684596E-2</v>
      </c>
      <c r="BR214" s="17">
        <v>0.40229999999999999</v>
      </c>
      <c r="BS214" s="18">
        <f t="shared" si="131"/>
        <v>1.9070904645476772E-2</v>
      </c>
      <c r="BT214" s="18">
        <f t="shared" si="132"/>
        <v>4.8899755501222489E-4</v>
      </c>
      <c r="BU214" s="18">
        <f t="shared" si="133"/>
        <v>2.9329608938547486E-2</v>
      </c>
      <c r="BV214" s="18">
        <f t="shared" si="134"/>
        <v>1.3966480446927375E-3</v>
      </c>
      <c r="BW214" s="18">
        <f t="shared" si="135"/>
        <v>1.4078498293515358E-2</v>
      </c>
      <c r="BX214" s="18">
        <f t="shared" si="136"/>
        <v>9.8976109215017066E-2</v>
      </c>
      <c r="BY214" s="18">
        <f t="shared" si="137"/>
        <v>3.4556313993174062E-2</v>
      </c>
      <c r="BZ214" s="18">
        <f t="shared" si="138"/>
        <v>0.13353242320819114</v>
      </c>
      <c r="CA214" s="18">
        <f>IFERROR('Tabela '!$V214/'Tabela '!$K214,"")</f>
        <v>0.23378839590443687</v>
      </c>
      <c r="CB214" s="18">
        <f t="shared" si="139"/>
        <v>0.52602389078498291</v>
      </c>
      <c r="CC214" s="20">
        <f>IFERROR('Tabela '!$AJ214/'Tabela '!$K214,"")</f>
        <v>0.58020477815699656</v>
      </c>
      <c r="CD214" s="21">
        <f>IFERROR('Tabela '!$AJ214/'Tabela '!$AK214,"")</f>
        <v>11.525423728813559</v>
      </c>
      <c r="CE214" s="20">
        <f t="shared" si="140"/>
        <v>0.91323529411764703</v>
      </c>
      <c r="CF214" s="18">
        <f t="shared" si="141"/>
        <v>5.0341296928327645E-2</v>
      </c>
      <c r="CG214" s="18">
        <f t="shared" si="142"/>
        <v>9.152542372881356E-2</v>
      </c>
      <c r="CH214" s="18">
        <f t="shared" si="143"/>
        <v>0.60169491525423724</v>
      </c>
      <c r="CI214" s="18">
        <f t="shared" si="144"/>
        <v>4.1184126800485915E-2</v>
      </c>
      <c r="CJ214" s="17">
        <f t="shared" si="145"/>
        <v>3.3898305084745763E-2</v>
      </c>
      <c r="CK214" s="17">
        <f t="shared" si="146"/>
        <v>7.407407407407407E-2</v>
      </c>
      <c r="CL214" s="17">
        <f t="shared" si="147"/>
        <v>4.0175768989328307E-2</v>
      </c>
      <c r="CM214" s="17">
        <f t="shared" si="148"/>
        <v>2.5</v>
      </c>
      <c r="CN214" s="17">
        <f>IFERROR('Tabela '!$AO214/'Tabela '!$AK214,"")</f>
        <v>0</v>
      </c>
      <c r="CO214" s="17">
        <f>IFERROR('Tabela '!$AP214/'Tabela '!$AL214,"")</f>
        <v>3.7037037037037035E-2</v>
      </c>
      <c r="CP214" s="17">
        <f>IFERROR('Tabela '!$CO214-'Tabela '!$CN214,"")</f>
        <v>3.7037037037037035E-2</v>
      </c>
      <c r="CQ214" s="17">
        <f t="shared" si="149"/>
        <v>2.5</v>
      </c>
      <c r="CR214" s="17">
        <f>IFERROR('Tabela '!$AQ214/'Tabela '!$AK214,"")</f>
        <v>3.3898305084745763E-2</v>
      </c>
      <c r="CS214" s="17">
        <f>IFERROR('Tabela '!$AR214/'Tabela '!$AL214,"")</f>
        <v>3.7037037037037035E-2</v>
      </c>
      <c r="CT214" s="17">
        <f>IFERROR('Tabela '!$CS214-'Tabela '!$CR214,"")</f>
        <v>3.1387319522912724E-3</v>
      </c>
      <c r="CU214" s="17">
        <f t="shared" si="150"/>
        <v>0.75</v>
      </c>
      <c r="CV214" s="21">
        <f>IFERROR('Tabela '!$AS214/'Tabela '!$K214,"")</f>
        <v>12.485494880546074</v>
      </c>
      <c r="CW214" s="21">
        <f>IFERROR('Tabela '!$AV214/'Tabela '!$J214,"")</f>
        <v>27.877481840193706</v>
      </c>
      <c r="CX214" s="17">
        <f>IFERROR('Tabela '!$AV214/'Tabela '!$AS214-1,"")</f>
        <v>0.96702658374906036</v>
      </c>
      <c r="CY214" s="20">
        <f>IFERROR('Tabela '!$CW214/'Tabela '!$CV214-1,"")</f>
        <v>1.2327894974856166</v>
      </c>
      <c r="CZ214" s="17">
        <f>IFERROR('Tabela '!$AU214/'Tabela '!$AT214,"")</f>
        <v>2.8225241630480461E-2</v>
      </c>
      <c r="DA214" s="17">
        <f t="shared" si="151"/>
        <v>4.3392400599488672E-2</v>
      </c>
      <c r="DB214" s="17">
        <f t="shared" si="152"/>
        <v>1.5167158969008211E-2</v>
      </c>
      <c r="DC214" s="22">
        <f t="shared" si="153"/>
        <v>201.5</v>
      </c>
      <c r="DD214" s="22">
        <f t="shared" si="154"/>
        <v>117.19047619047619</v>
      </c>
      <c r="DE214" s="17">
        <f t="shared" si="155"/>
        <v>-0.41840954744180547</v>
      </c>
      <c r="DH214" s="23"/>
      <c r="DQ214" s="23"/>
      <c r="DR214" s="23"/>
      <c r="DU214" s="23"/>
      <c r="DV214" s="23"/>
      <c r="DX214" s="23"/>
      <c r="EA214" s="23"/>
      <c r="EB214" s="23"/>
    </row>
    <row r="215" spans="1:132" ht="13.8" x14ac:dyDescent="0.25">
      <c r="A215" s="24" t="s">
        <v>133</v>
      </c>
      <c r="B215" s="24">
        <v>43</v>
      </c>
      <c r="C215" s="24">
        <v>4310603</v>
      </c>
      <c r="D215" s="24">
        <v>431060</v>
      </c>
      <c r="E215" s="55" t="s">
        <v>725</v>
      </c>
      <c r="F215" s="55" t="s">
        <v>738</v>
      </c>
      <c r="G215" s="55" t="s">
        <v>739</v>
      </c>
      <c r="H215" s="25" t="s">
        <v>335</v>
      </c>
      <c r="I215" s="26">
        <v>3406.6060000000002</v>
      </c>
      <c r="J215" s="27">
        <v>37489</v>
      </c>
      <c r="K215" s="26">
        <v>38159</v>
      </c>
      <c r="L215" s="26">
        <v>2224</v>
      </c>
      <c r="M215" s="26">
        <v>29</v>
      </c>
      <c r="N215" s="26">
        <v>9877</v>
      </c>
      <c r="O215" s="26">
        <v>11048</v>
      </c>
      <c r="P215" s="26">
        <v>18420</v>
      </c>
      <c r="Q215" s="28">
        <v>10969</v>
      </c>
      <c r="R215" s="28">
        <v>2091</v>
      </c>
      <c r="S215" s="28">
        <v>49016811</v>
      </c>
      <c r="T215" s="26">
        <v>32315</v>
      </c>
      <c r="U215" s="29">
        <v>33311</v>
      </c>
      <c r="V215" s="28">
        <v>10027</v>
      </c>
      <c r="W215" s="28">
        <v>12422</v>
      </c>
      <c r="X215" s="28">
        <v>1405</v>
      </c>
      <c r="Y215" s="28">
        <v>8900</v>
      </c>
      <c r="Z215" s="28">
        <v>10305</v>
      </c>
      <c r="AA215" s="26">
        <v>19034</v>
      </c>
      <c r="AB215" s="28">
        <v>887</v>
      </c>
      <c r="AC215" s="28">
        <v>34</v>
      </c>
      <c r="AD215" s="28">
        <v>11627</v>
      </c>
      <c r="AE215" s="28">
        <v>163</v>
      </c>
      <c r="AF215" s="28">
        <v>81</v>
      </c>
      <c r="AG215" s="30">
        <v>0.94336995203465879</v>
      </c>
      <c r="AH215" s="28">
        <v>7052</v>
      </c>
      <c r="AI215" s="28">
        <v>1705</v>
      </c>
      <c r="AJ215" s="26">
        <v>20762</v>
      </c>
      <c r="AK215" s="26">
        <v>6922</v>
      </c>
      <c r="AL215" s="26">
        <v>7155</v>
      </c>
      <c r="AM215" s="26">
        <v>925</v>
      </c>
      <c r="AN215" s="26">
        <v>1259</v>
      </c>
      <c r="AO215" s="26">
        <v>18</v>
      </c>
      <c r="AP215" s="26">
        <v>40</v>
      </c>
      <c r="AQ215" s="26">
        <v>907</v>
      </c>
      <c r="AR215" s="26">
        <v>1219</v>
      </c>
      <c r="AS215" s="26">
        <v>685710</v>
      </c>
      <c r="AT215" s="26">
        <v>628775</v>
      </c>
      <c r="AU215" s="26">
        <v>105289</v>
      </c>
      <c r="AV215" s="26">
        <v>1388326</v>
      </c>
      <c r="AW215" s="26">
        <v>1265059</v>
      </c>
      <c r="AX215" s="26">
        <v>225987</v>
      </c>
      <c r="AY215" s="31">
        <f>'Tabela '!$L215/'Tabela '!$J215</f>
        <v>5.9324068393395393E-2</v>
      </c>
      <c r="AZ215" s="31">
        <f>'Tabela '!$M215/'Tabela '!$J215</f>
        <v>7.7356024433833923E-4</v>
      </c>
      <c r="BA215" s="31">
        <f t="shared" si="117"/>
        <v>1.3039568345323741E-2</v>
      </c>
      <c r="BB215" s="31">
        <f t="shared" si="118"/>
        <v>0.53621064060803469</v>
      </c>
      <c r="BC215" s="31">
        <f t="shared" si="119"/>
        <v>0.5997828447339848</v>
      </c>
      <c r="BD215" s="31">
        <f>'Tabela '!$BC215-'Tabela '!$BB215</f>
        <v>6.3572204125950105E-2</v>
      </c>
      <c r="BE215" s="31">
        <f t="shared" si="120"/>
        <v>0.26346394942516471</v>
      </c>
      <c r="BF215" s="31">
        <f t="shared" si="121"/>
        <v>0.29469977860172319</v>
      </c>
      <c r="BG215" s="31">
        <f t="shared" si="122"/>
        <v>0.29259249379818081</v>
      </c>
      <c r="BH215" s="29">
        <f t="shared" si="123"/>
        <v>4468.6672440514176</v>
      </c>
      <c r="BI215" s="32">
        <f t="shared" si="124"/>
        <v>1307.4984928912481</v>
      </c>
      <c r="BJ215" s="30">
        <f t="shared" si="125"/>
        <v>3.5306412903021334E-2</v>
      </c>
      <c r="BK215" s="30">
        <f t="shared" si="126"/>
        <v>0.19062813383170754</v>
      </c>
      <c r="BL215" s="31">
        <f>IFERROR('Tabela '!$J215/'Tabela '!$K215-1,"")</f>
        <v>-1.7558112109856139E-2</v>
      </c>
      <c r="BM215" s="30">
        <f t="shared" si="127"/>
        <v>0.8729526455095783</v>
      </c>
      <c r="BN215" s="33">
        <f>IFERROR('Tabela '!$J215/'Tabela '!$I215,"")</f>
        <v>11.004794801629538</v>
      </c>
      <c r="BO215" s="31">
        <f t="shared" si="128"/>
        <v>5.6630047965341213E-2</v>
      </c>
      <c r="BP215" s="31">
        <f t="shared" si="129"/>
        <v>0.21822682964567539</v>
      </c>
      <c r="BQ215" s="31">
        <f t="shared" si="130"/>
        <v>5.2761875290112947E-2</v>
      </c>
      <c r="BR215" s="30">
        <v>0.5232</v>
      </c>
      <c r="BS215" s="31">
        <f t="shared" si="131"/>
        <v>2.7448553303419464E-2</v>
      </c>
      <c r="BT215" s="31">
        <f t="shared" si="132"/>
        <v>1.0521429676620764E-3</v>
      </c>
      <c r="BU215" s="31">
        <f t="shared" si="133"/>
        <v>1.4019093489292166E-2</v>
      </c>
      <c r="BV215" s="31">
        <f t="shared" si="134"/>
        <v>6.96654339038445E-3</v>
      </c>
      <c r="BW215" s="31">
        <f t="shared" si="135"/>
        <v>0.32553263974422808</v>
      </c>
      <c r="BX215" s="31">
        <f t="shared" si="136"/>
        <v>3.6819623155743074E-2</v>
      </c>
      <c r="BY215" s="31">
        <f t="shared" si="137"/>
        <v>0.23323462354883515</v>
      </c>
      <c r="BZ215" s="31">
        <f t="shared" si="138"/>
        <v>0.27005424670457823</v>
      </c>
      <c r="CA215" s="31">
        <f>IFERROR('Tabela '!$V215/'Tabela '!$K215,"")</f>
        <v>0.2627689404858618</v>
      </c>
      <c r="CB215" s="31">
        <f t="shared" si="139"/>
        <v>0.49880762074477841</v>
      </c>
      <c r="CC215" s="34">
        <f>IFERROR('Tabela '!$AJ215/'Tabela '!$K215,"")</f>
        <v>0.54409182630572084</v>
      </c>
      <c r="CD215" s="35">
        <f>IFERROR('Tabela '!$AJ215/'Tabela '!$AK215,"")</f>
        <v>2.9994221323316959</v>
      </c>
      <c r="CE215" s="34">
        <f t="shared" si="140"/>
        <v>0.66660244677776703</v>
      </c>
      <c r="CF215" s="31">
        <f t="shared" si="141"/>
        <v>0.18139888361854345</v>
      </c>
      <c r="CG215" s="31">
        <f t="shared" si="142"/>
        <v>0.19085598442209714</v>
      </c>
      <c r="CH215" s="31">
        <f t="shared" si="143"/>
        <v>3.3660791678705504E-2</v>
      </c>
      <c r="CI215" s="31">
        <f t="shared" si="144"/>
        <v>9.4571008035536919E-3</v>
      </c>
      <c r="CJ215" s="30">
        <f t="shared" si="145"/>
        <v>0.13363189829529037</v>
      </c>
      <c r="CK215" s="30">
        <f t="shared" si="146"/>
        <v>0.17596086652690426</v>
      </c>
      <c r="CL215" s="30">
        <f t="shared" si="147"/>
        <v>4.2328968231613889E-2</v>
      </c>
      <c r="CM215" s="30">
        <f t="shared" si="148"/>
        <v>0.36108108108108117</v>
      </c>
      <c r="CN215" s="30">
        <f>IFERROR('Tabela '!$AO215/'Tabela '!$AK215,"")</f>
        <v>2.6004045073678129E-3</v>
      </c>
      <c r="CO215" s="30">
        <f>IFERROR('Tabela '!$AP215/'Tabela '!$AL215,"")</f>
        <v>5.5904961565338921E-3</v>
      </c>
      <c r="CP215" s="30">
        <f>IFERROR('Tabela '!$CO215-'Tabela '!$CN215,"")</f>
        <v>2.9900916491660792E-3</v>
      </c>
      <c r="CQ215" s="30">
        <f t="shared" si="149"/>
        <v>0.36108108108108117</v>
      </c>
      <c r="CR215" s="30">
        <f>IFERROR('Tabela '!$AQ215/'Tabela '!$AK215,"")</f>
        <v>0.13103149378792256</v>
      </c>
      <c r="CS215" s="30">
        <f>IFERROR('Tabela '!$AR215/'Tabela '!$AL215,"")</f>
        <v>0.17037037037037037</v>
      </c>
      <c r="CT215" s="30">
        <f>IFERROR('Tabela '!$CS215-'Tabela '!$CR215,"")</f>
        <v>3.9338876582447807E-2</v>
      </c>
      <c r="CU215" s="30">
        <f t="shared" si="150"/>
        <v>0.34399117971334059</v>
      </c>
      <c r="CV215" s="35">
        <f>IFERROR('Tabela '!$AS215/'Tabela '!$K215,"")</f>
        <v>17.969810529626038</v>
      </c>
      <c r="CW215" s="35">
        <f>IFERROR('Tabela '!$AV215/'Tabela '!$J215,"")</f>
        <v>37.032889647629972</v>
      </c>
      <c r="CX215" s="30">
        <f>IFERROR('Tabela '!$AV215/'Tabela '!$AS215-1,"")</f>
        <v>1.0246547374254424</v>
      </c>
      <c r="CY215" s="34">
        <f>IFERROR('Tabela '!$CW215/'Tabela '!$CV215-1,"")</f>
        <v>1.0608391828380981</v>
      </c>
      <c r="CZ215" s="30">
        <f>IFERROR('Tabela '!$AU215/'Tabela '!$AT215,"")</f>
        <v>0.16745099598425509</v>
      </c>
      <c r="DA215" s="30">
        <f t="shared" si="151"/>
        <v>0.17863751809204156</v>
      </c>
      <c r="DB215" s="30">
        <f t="shared" si="152"/>
        <v>1.1186522107786478E-2</v>
      </c>
      <c r="DC215" s="36">
        <f t="shared" si="153"/>
        <v>111.65323435843054</v>
      </c>
      <c r="DD215" s="36">
        <f t="shared" si="154"/>
        <v>173.96997690531177</v>
      </c>
      <c r="DE215" s="30">
        <f t="shared" si="155"/>
        <v>0.55812751780061554</v>
      </c>
      <c r="DH215" s="23"/>
      <c r="DQ215" s="23"/>
      <c r="DR215" s="23"/>
      <c r="DU215" s="23"/>
      <c r="DV215" s="23"/>
      <c r="DX215" s="23"/>
      <c r="EA215" s="23"/>
      <c r="EB215" s="23"/>
    </row>
    <row r="216" spans="1:132" ht="13.8" x14ac:dyDescent="0.25">
      <c r="A216" s="11" t="s">
        <v>133</v>
      </c>
      <c r="B216" s="11">
        <v>43</v>
      </c>
      <c r="C216" s="11">
        <v>4310652</v>
      </c>
      <c r="D216" s="11">
        <v>431065</v>
      </c>
      <c r="E216" s="54" t="s">
        <v>746</v>
      </c>
      <c r="F216" s="54" t="s">
        <v>766</v>
      </c>
      <c r="G216" s="54" t="s">
        <v>767</v>
      </c>
      <c r="H216" s="12" t="s">
        <v>336</v>
      </c>
      <c r="I216" s="13">
        <v>206.91</v>
      </c>
      <c r="J216" s="14">
        <v>2397</v>
      </c>
      <c r="K216" s="13">
        <v>2584</v>
      </c>
      <c r="L216" s="13">
        <v>65</v>
      </c>
      <c r="M216" s="13">
        <v>6</v>
      </c>
      <c r="N216" s="13">
        <v>1052</v>
      </c>
      <c r="O216" s="13">
        <v>1223</v>
      </c>
      <c r="P216" s="13">
        <v>2016</v>
      </c>
      <c r="Q216" s="15">
        <v>881</v>
      </c>
      <c r="R216" s="15">
        <v>90</v>
      </c>
      <c r="S216" s="15">
        <v>3643892</v>
      </c>
      <c r="T216" s="13">
        <v>2267</v>
      </c>
      <c r="U216" s="16">
        <v>212</v>
      </c>
      <c r="V216" s="15">
        <v>514</v>
      </c>
      <c r="W216" s="15">
        <v>890</v>
      </c>
      <c r="X216" s="15">
        <v>90</v>
      </c>
      <c r="Y216" s="15">
        <v>90</v>
      </c>
      <c r="Z216" s="15">
        <v>180</v>
      </c>
      <c r="AA216" s="13">
        <v>1340</v>
      </c>
      <c r="AB216" s="15">
        <v>96</v>
      </c>
      <c r="AC216" s="15">
        <v>1</v>
      </c>
      <c r="AD216" s="15">
        <v>919</v>
      </c>
      <c r="AE216" s="15">
        <v>26</v>
      </c>
      <c r="AF216" s="15">
        <v>1</v>
      </c>
      <c r="AG216" s="17">
        <v>0.88134097926775479</v>
      </c>
      <c r="AH216" s="15">
        <v>337</v>
      </c>
      <c r="AI216" s="15">
        <v>90</v>
      </c>
      <c r="AJ216" s="13">
        <v>1549</v>
      </c>
      <c r="AK216" s="13">
        <v>209</v>
      </c>
      <c r="AL216" s="13">
        <v>303</v>
      </c>
      <c r="AM216" s="13">
        <v>50</v>
      </c>
      <c r="AN216" s="13">
        <v>46</v>
      </c>
      <c r="AO216" s="13">
        <v>39</v>
      </c>
      <c r="AP216" s="13">
        <v>4</v>
      </c>
      <c r="AQ216" s="13">
        <v>11</v>
      </c>
      <c r="AR216" s="13">
        <v>42</v>
      </c>
      <c r="AS216" s="13">
        <v>34599</v>
      </c>
      <c r="AT216" s="13">
        <v>33919</v>
      </c>
      <c r="AU216" s="13">
        <v>3314</v>
      </c>
      <c r="AV216" s="13">
        <v>64391</v>
      </c>
      <c r="AW216" s="13">
        <v>62819</v>
      </c>
      <c r="AX216" s="13">
        <v>2697</v>
      </c>
      <c r="AY216" s="18">
        <f>'Tabela '!$L216/'Tabela '!$J216</f>
        <v>2.7117229870671673E-2</v>
      </c>
      <c r="AZ216" s="18">
        <f>'Tabela '!$M216/'Tabela '!$J216</f>
        <v>2.5031289111389237E-3</v>
      </c>
      <c r="BA216" s="18">
        <f t="shared" si="117"/>
        <v>9.2307692307692313E-2</v>
      </c>
      <c r="BB216" s="18">
        <f t="shared" si="118"/>
        <v>0.52182539682539686</v>
      </c>
      <c r="BC216" s="18">
        <f t="shared" si="119"/>
        <v>0.60664682539682535</v>
      </c>
      <c r="BD216" s="18">
        <f>'Tabela '!$BC216-'Tabela '!$BB216</f>
        <v>8.4821428571428492E-2</v>
      </c>
      <c r="BE216" s="18">
        <f t="shared" si="120"/>
        <v>0.43888193575302459</v>
      </c>
      <c r="BF216" s="18">
        <f t="shared" si="121"/>
        <v>0.51022110972048396</v>
      </c>
      <c r="BG216" s="18">
        <f t="shared" si="122"/>
        <v>0.36754276178556528</v>
      </c>
      <c r="BH216" s="16">
        <f t="shared" si="123"/>
        <v>4136.0862656072641</v>
      </c>
      <c r="BI216" s="37">
        <f t="shared" si="124"/>
        <v>1520.1885690446391</v>
      </c>
      <c r="BJ216" s="17">
        <f t="shared" si="125"/>
        <v>5.6590082464940752E-2</v>
      </c>
      <c r="BK216" s="17">
        <f t="shared" si="126"/>
        <v>0.1021566401816118</v>
      </c>
      <c r="BL216" s="18">
        <f>IFERROR('Tabela '!$J216/'Tabela '!$K216-1,"")</f>
        <v>-7.2368421052631526E-2</v>
      </c>
      <c r="BM216" s="17">
        <f t="shared" si="127"/>
        <v>8.2043343653250778E-2</v>
      </c>
      <c r="BN216" s="19">
        <f>IFERROR('Tabela '!$J216/'Tabela '!$I216,"")</f>
        <v>11.584746991445556</v>
      </c>
      <c r="BO216" s="18">
        <f t="shared" si="128"/>
        <v>0.11865902073224521</v>
      </c>
      <c r="BP216" s="18">
        <f t="shared" si="129"/>
        <v>0.14865460961623292</v>
      </c>
      <c r="BQ216" s="18">
        <f t="shared" si="130"/>
        <v>3.9700044111160127E-2</v>
      </c>
      <c r="BR216" s="17">
        <v>0.48249999999999998</v>
      </c>
      <c r="BS216" s="18">
        <f t="shared" si="131"/>
        <v>4.2346713718570801E-2</v>
      </c>
      <c r="BT216" s="18">
        <f t="shared" si="132"/>
        <v>4.4111160123511248E-4</v>
      </c>
      <c r="BU216" s="18">
        <f t="shared" si="133"/>
        <v>2.8291621327529923E-2</v>
      </c>
      <c r="BV216" s="18">
        <f t="shared" si="134"/>
        <v>1.088139281828074E-3</v>
      </c>
      <c r="BW216" s="18">
        <f t="shared" si="135"/>
        <v>0.34442724458204332</v>
      </c>
      <c r="BX216" s="18">
        <f t="shared" si="136"/>
        <v>3.4829721362229102E-2</v>
      </c>
      <c r="BY216" s="18">
        <f t="shared" si="137"/>
        <v>3.4829721362229102E-2</v>
      </c>
      <c r="BZ216" s="18">
        <f t="shared" si="138"/>
        <v>6.9659442724458204E-2</v>
      </c>
      <c r="CA216" s="18">
        <f>IFERROR('Tabela '!$V216/'Tabela '!$K216,"")</f>
        <v>0.19891640866873064</v>
      </c>
      <c r="CB216" s="18">
        <f t="shared" si="139"/>
        <v>0.51857585139318885</v>
      </c>
      <c r="CC216" s="20">
        <f>IFERROR('Tabela '!$AJ216/'Tabela '!$K216,"")</f>
        <v>0.59945820433436536</v>
      </c>
      <c r="CD216" s="21">
        <f>IFERROR('Tabela '!$AJ216/'Tabela '!$AK216,"")</f>
        <v>7.4114832535885169</v>
      </c>
      <c r="CE216" s="20">
        <f t="shared" si="140"/>
        <v>0.86507424144609424</v>
      </c>
      <c r="CF216" s="18">
        <f t="shared" si="141"/>
        <v>8.0882352941176475E-2</v>
      </c>
      <c r="CG216" s="18">
        <f t="shared" si="142"/>
        <v>0.12640801001251564</v>
      </c>
      <c r="CH216" s="18">
        <f t="shared" si="143"/>
        <v>0.44976076555023914</v>
      </c>
      <c r="CI216" s="18">
        <f t="shared" si="144"/>
        <v>4.5525657071339168E-2</v>
      </c>
      <c r="CJ216" s="17">
        <f t="shared" si="145"/>
        <v>0.23923444976076555</v>
      </c>
      <c r="CK216" s="17">
        <f t="shared" si="146"/>
        <v>0.15181518151815182</v>
      </c>
      <c r="CL216" s="17">
        <f t="shared" si="147"/>
        <v>-8.7419268242613729E-2</v>
      </c>
      <c r="CM216" s="17">
        <f t="shared" si="148"/>
        <v>-7.999999999999996E-2</v>
      </c>
      <c r="CN216" s="17">
        <f>IFERROR('Tabela '!$AO216/'Tabela '!$AK216,"")</f>
        <v>0.18660287081339713</v>
      </c>
      <c r="CO216" s="17">
        <f>IFERROR('Tabela '!$AP216/'Tabela '!$AL216,"")</f>
        <v>1.3201320132013201E-2</v>
      </c>
      <c r="CP216" s="17">
        <f>IFERROR('Tabela '!$CO216-'Tabela '!$CN216,"")</f>
        <v>-0.17340155068138394</v>
      </c>
      <c r="CQ216" s="17">
        <f t="shared" si="149"/>
        <v>-7.999999999999996E-2</v>
      </c>
      <c r="CR216" s="17">
        <f>IFERROR('Tabela '!$AQ216/'Tabela '!$AK216,"")</f>
        <v>5.2631578947368418E-2</v>
      </c>
      <c r="CS216" s="17">
        <f>IFERROR('Tabela '!$AR216/'Tabela '!$AL216,"")</f>
        <v>0.13861386138613863</v>
      </c>
      <c r="CT216" s="17">
        <f>IFERROR('Tabela '!$CS216-'Tabela '!$CR216,"")</f>
        <v>8.5982282438770208E-2</v>
      </c>
      <c r="CU216" s="17">
        <f t="shared" si="150"/>
        <v>2.8181818181818183</v>
      </c>
      <c r="CV216" s="21">
        <f>IFERROR('Tabela '!$AS216/'Tabela '!$K216,"")</f>
        <v>13.389705882352942</v>
      </c>
      <c r="CW216" s="21">
        <f>IFERROR('Tabela '!$AV216/'Tabela '!$J216,"")</f>
        <v>26.863162286191073</v>
      </c>
      <c r="CX216" s="17">
        <f>IFERROR('Tabela '!$AV216/'Tabela '!$AS216-1,"")</f>
        <v>0.86106534870950036</v>
      </c>
      <c r="CY216" s="20">
        <f>IFERROR('Tabela '!$CW216/'Tabela '!$CV216-1,"")</f>
        <v>1.0062548439988941</v>
      </c>
      <c r="CZ216" s="17">
        <f>IFERROR('Tabela '!$AU216/'Tabela '!$AT216,"")</f>
        <v>9.7703352103540794E-2</v>
      </c>
      <c r="DA216" s="17">
        <f t="shared" si="151"/>
        <v>4.2932870628313087E-2</v>
      </c>
      <c r="DB216" s="17">
        <f t="shared" si="152"/>
        <v>-5.4770481475227707E-2</v>
      </c>
      <c r="DC216" s="22">
        <f t="shared" si="153"/>
        <v>37.235955056179776</v>
      </c>
      <c r="DD216" s="22">
        <f t="shared" si="154"/>
        <v>53.94</v>
      </c>
      <c r="DE216" s="17">
        <f t="shared" si="155"/>
        <v>0.4485998792999395</v>
      </c>
      <c r="DH216" s="23"/>
      <c r="DQ216" s="23"/>
      <c r="DR216" s="23"/>
      <c r="DU216" s="23"/>
      <c r="DV216" s="23"/>
      <c r="DX216" s="23"/>
      <c r="EA216" s="23"/>
      <c r="EB216" s="23"/>
    </row>
    <row r="217" spans="1:132" ht="13.8" x14ac:dyDescent="0.25">
      <c r="A217" s="24" t="s">
        <v>133</v>
      </c>
      <c r="B217" s="24">
        <v>43</v>
      </c>
      <c r="C217" s="24">
        <v>4310702</v>
      </c>
      <c r="D217" s="24">
        <v>431070</v>
      </c>
      <c r="E217" s="55" t="s">
        <v>728</v>
      </c>
      <c r="F217" s="55" t="s">
        <v>762</v>
      </c>
      <c r="G217" s="55" t="s">
        <v>763</v>
      </c>
      <c r="H217" s="25" t="s">
        <v>337</v>
      </c>
      <c r="I217" s="26">
        <v>212.24199999999999</v>
      </c>
      <c r="J217" s="27">
        <v>3231</v>
      </c>
      <c r="K217" s="26">
        <v>4171</v>
      </c>
      <c r="L217" s="26">
        <v>174</v>
      </c>
      <c r="M217" s="26">
        <v>2</v>
      </c>
      <c r="N217" s="26">
        <v>753</v>
      </c>
      <c r="O217" s="26">
        <v>995</v>
      </c>
      <c r="P217" s="26">
        <v>2665</v>
      </c>
      <c r="Q217" s="28">
        <v>960</v>
      </c>
      <c r="R217" s="28">
        <v>69</v>
      </c>
      <c r="S217" s="28">
        <v>3935511</v>
      </c>
      <c r="T217" s="26">
        <v>3710</v>
      </c>
      <c r="U217" s="29">
        <v>1729</v>
      </c>
      <c r="V217" s="28">
        <v>828</v>
      </c>
      <c r="W217" s="28">
        <v>398</v>
      </c>
      <c r="X217" s="28">
        <v>188</v>
      </c>
      <c r="Y217" s="28">
        <v>441</v>
      </c>
      <c r="Z217" s="28">
        <v>629</v>
      </c>
      <c r="AA217" s="26">
        <v>2178</v>
      </c>
      <c r="AB217" s="28">
        <v>198</v>
      </c>
      <c r="AC217" s="28" t="e">
        <v>#NULL!</v>
      </c>
      <c r="AD217" s="28">
        <v>1354</v>
      </c>
      <c r="AE217" s="28">
        <v>51</v>
      </c>
      <c r="AF217" s="28">
        <v>4</v>
      </c>
      <c r="AG217" s="30">
        <v>0.89784366576819408</v>
      </c>
      <c r="AH217" s="28">
        <v>783</v>
      </c>
      <c r="AI217" s="28">
        <v>89</v>
      </c>
      <c r="AJ217" s="26">
        <v>2652</v>
      </c>
      <c r="AK217" s="26">
        <v>415</v>
      </c>
      <c r="AL217" s="26">
        <v>306</v>
      </c>
      <c r="AM217" s="26">
        <v>17</v>
      </c>
      <c r="AN217" s="26">
        <v>30</v>
      </c>
      <c r="AO217" s="26">
        <v>2</v>
      </c>
      <c r="AP217" s="26">
        <v>0</v>
      </c>
      <c r="AQ217" s="26">
        <v>15</v>
      </c>
      <c r="AR217" s="26">
        <v>30</v>
      </c>
      <c r="AS217" s="26">
        <v>37035</v>
      </c>
      <c r="AT217" s="26">
        <v>35508</v>
      </c>
      <c r="AU217" s="26">
        <v>1956</v>
      </c>
      <c r="AV217" s="26">
        <v>58551</v>
      </c>
      <c r="AW217" s="26">
        <v>56643</v>
      </c>
      <c r="AX217" s="26">
        <v>2677</v>
      </c>
      <c r="AY217" s="31">
        <f>'Tabela '!$L217/'Tabela '!$J217</f>
        <v>5.3853296193129063E-2</v>
      </c>
      <c r="AZ217" s="31">
        <f>'Tabela '!$M217/'Tabela '!$J217</f>
        <v>6.1900340451872485E-4</v>
      </c>
      <c r="BA217" s="31">
        <f t="shared" si="117"/>
        <v>1.1494252873563218E-2</v>
      </c>
      <c r="BB217" s="31">
        <f t="shared" si="118"/>
        <v>0.28255159474671671</v>
      </c>
      <c r="BC217" s="31">
        <f t="shared" si="119"/>
        <v>0.37335834896810505</v>
      </c>
      <c r="BD217" s="31">
        <f>'Tabela '!$BC217-'Tabela '!$BB217</f>
        <v>9.0806754221388342E-2</v>
      </c>
      <c r="BE217" s="31">
        <f t="shared" si="120"/>
        <v>0.2330547818012999</v>
      </c>
      <c r="BF217" s="31">
        <f t="shared" si="121"/>
        <v>0.3079541937480656</v>
      </c>
      <c r="BG217" s="31">
        <f t="shared" si="122"/>
        <v>0.2971216341689879</v>
      </c>
      <c r="BH217" s="29">
        <f t="shared" si="123"/>
        <v>4099.4906250000004</v>
      </c>
      <c r="BI217" s="32">
        <f t="shared" si="124"/>
        <v>1218.0473537604457</v>
      </c>
      <c r="BJ217" s="30">
        <f t="shared" si="125"/>
        <v>6.7215094532971253E-2</v>
      </c>
      <c r="BK217" s="30">
        <f t="shared" si="126"/>
        <v>7.1874999999999994E-2</v>
      </c>
      <c r="BL217" s="31">
        <f>IFERROR('Tabela '!$J217/'Tabela '!$K217-1,"")</f>
        <v>-0.22536561975545433</v>
      </c>
      <c r="BM217" s="30">
        <f t="shared" si="127"/>
        <v>0.41452888995444737</v>
      </c>
      <c r="BN217" s="33">
        <f>IFERROR('Tabela '!$J217/'Tabela '!$I217,"")</f>
        <v>15.223188624306218</v>
      </c>
      <c r="BO217" s="31">
        <f t="shared" si="128"/>
        <v>0.10215633423180592</v>
      </c>
      <c r="BP217" s="31">
        <f t="shared" si="129"/>
        <v>0.21105121293800538</v>
      </c>
      <c r="BQ217" s="31">
        <f t="shared" si="130"/>
        <v>2.3989218328840971E-2</v>
      </c>
      <c r="BR217" s="30">
        <v>0.52080000000000004</v>
      </c>
      <c r="BS217" s="31">
        <f t="shared" si="131"/>
        <v>5.3369272237196765E-2</v>
      </c>
      <c r="BT217" s="31" t="str">
        <f t="shared" si="132"/>
        <v/>
      </c>
      <c r="BU217" s="31">
        <f t="shared" si="133"/>
        <v>3.7666174298375182E-2</v>
      </c>
      <c r="BV217" s="31">
        <f t="shared" si="134"/>
        <v>2.9542097488921715E-3</v>
      </c>
      <c r="BW217" s="31">
        <f t="shared" si="135"/>
        <v>9.5420762407096613E-2</v>
      </c>
      <c r="BX217" s="31">
        <f t="shared" si="136"/>
        <v>4.5073123951090865E-2</v>
      </c>
      <c r="BY217" s="31">
        <f t="shared" si="137"/>
        <v>0.10573004075761208</v>
      </c>
      <c r="BZ217" s="31">
        <f t="shared" si="138"/>
        <v>0.15080316470870295</v>
      </c>
      <c r="CA217" s="31">
        <f>IFERROR('Tabela '!$V217/'Tabela '!$K217,"")</f>
        <v>0.19851354591225126</v>
      </c>
      <c r="CB217" s="31">
        <f t="shared" si="139"/>
        <v>0.522176935986574</v>
      </c>
      <c r="CC217" s="34">
        <f>IFERROR('Tabela '!$AJ217/'Tabela '!$K217,"")</f>
        <v>0.6358187485015584</v>
      </c>
      <c r="CD217" s="35">
        <f>IFERROR('Tabela '!$AJ217/'Tabela '!$AK217,"")</f>
        <v>6.3903614457831326</v>
      </c>
      <c r="CE217" s="34">
        <f t="shared" si="140"/>
        <v>0.84351432880844646</v>
      </c>
      <c r="CF217" s="31">
        <f t="shared" si="141"/>
        <v>9.9496523615439939E-2</v>
      </c>
      <c r="CG217" s="31">
        <f t="shared" si="142"/>
        <v>9.4707520891364902E-2</v>
      </c>
      <c r="CH217" s="31">
        <f t="shared" si="143"/>
        <v>-0.26265060240963856</v>
      </c>
      <c r="CI217" s="31">
        <f t="shared" si="144"/>
        <v>-4.7890027240750366E-3</v>
      </c>
      <c r="CJ217" s="30">
        <f t="shared" si="145"/>
        <v>4.0963855421686748E-2</v>
      </c>
      <c r="CK217" s="30">
        <f t="shared" si="146"/>
        <v>9.8039215686274508E-2</v>
      </c>
      <c r="CL217" s="30">
        <f t="shared" si="147"/>
        <v>5.707536026458776E-2</v>
      </c>
      <c r="CM217" s="30">
        <f t="shared" si="148"/>
        <v>0.76470588235294112</v>
      </c>
      <c r="CN217" s="30">
        <f>IFERROR('Tabela '!$AO217/'Tabela '!$AK217,"")</f>
        <v>4.8192771084337354E-3</v>
      </c>
      <c r="CO217" s="30">
        <f>IFERROR('Tabela '!$AP217/'Tabela '!$AL217,"")</f>
        <v>0</v>
      </c>
      <c r="CP217" s="30">
        <f>IFERROR('Tabela '!$CO217-'Tabela '!$CN217,"")</f>
        <v>-4.8192771084337354E-3</v>
      </c>
      <c r="CQ217" s="30">
        <f t="shared" si="149"/>
        <v>0.76470588235294112</v>
      </c>
      <c r="CR217" s="30">
        <f>IFERROR('Tabela '!$AQ217/'Tabela '!$AK217,"")</f>
        <v>3.614457831325301E-2</v>
      </c>
      <c r="CS217" s="30">
        <f>IFERROR('Tabela '!$AR217/'Tabela '!$AL217,"")</f>
        <v>9.8039215686274508E-2</v>
      </c>
      <c r="CT217" s="30">
        <f>IFERROR('Tabela '!$CS217-'Tabela '!$CR217,"")</f>
        <v>6.1894637373021498E-2</v>
      </c>
      <c r="CU217" s="30">
        <f t="shared" si="150"/>
        <v>1</v>
      </c>
      <c r="CV217" s="35">
        <f>IFERROR('Tabela '!$AS217/'Tabela '!$K217,"")</f>
        <v>8.8791656677055855</v>
      </c>
      <c r="CW217" s="35">
        <f>IFERROR('Tabela '!$AV217/'Tabela '!$J217,"")</f>
        <v>18.121634168987928</v>
      </c>
      <c r="CX217" s="30">
        <f>IFERROR('Tabela '!$AV217/'Tabela '!$AS217-1,"")</f>
        <v>0.58096395301741599</v>
      </c>
      <c r="CY217" s="34">
        <f>IFERROR('Tabela '!$CW217/'Tabela '!$CV217-1,"")</f>
        <v>1.0409163256068221</v>
      </c>
      <c r="CZ217" s="30">
        <f>IFERROR('Tabela '!$AU217/'Tabela '!$AT217,"")</f>
        <v>5.508617776275769E-2</v>
      </c>
      <c r="DA217" s="30">
        <f t="shared" si="151"/>
        <v>4.7260914852673766E-2</v>
      </c>
      <c r="DB217" s="30">
        <f t="shared" si="152"/>
        <v>-7.8252629100839244E-3</v>
      </c>
      <c r="DC217" s="36">
        <f t="shared" si="153"/>
        <v>102.94736842105263</v>
      </c>
      <c r="DD217" s="36">
        <f t="shared" si="154"/>
        <v>89.233333333333334</v>
      </c>
      <c r="DE217" s="30">
        <f t="shared" si="155"/>
        <v>-0.13321404226312195</v>
      </c>
      <c r="DH217" s="23"/>
      <c r="DQ217" s="23"/>
      <c r="DR217" s="23"/>
      <c r="DU217" s="23"/>
      <c r="DV217" s="23"/>
      <c r="DX217" s="23"/>
      <c r="EA217" s="23"/>
      <c r="EB217" s="23"/>
    </row>
    <row r="218" spans="1:132" ht="13.8" x14ac:dyDescent="0.25">
      <c r="A218" s="11" t="s">
        <v>133</v>
      </c>
      <c r="B218" s="11">
        <v>43</v>
      </c>
      <c r="C218" s="11">
        <v>4310751</v>
      </c>
      <c r="D218" s="11">
        <v>431075</v>
      </c>
      <c r="E218" s="54" t="s">
        <v>731</v>
      </c>
      <c r="F218" s="54" t="s">
        <v>732</v>
      </c>
      <c r="G218" s="54" t="s">
        <v>733</v>
      </c>
      <c r="H218" s="12" t="s">
        <v>338</v>
      </c>
      <c r="I218" s="13">
        <v>122.93</v>
      </c>
      <c r="J218" s="14">
        <v>1881</v>
      </c>
      <c r="K218" s="13">
        <v>2156</v>
      </c>
      <c r="L218" s="13">
        <v>45</v>
      </c>
      <c r="M218" s="13">
        <v>0</v>
      </c>
      <c r="N218" s="13">
        <v>618</v>
      </c>
      <c r="O218" s="13">
        <v>805</v>
      </c>
      <c r="P218" s="13">
        <v>1387</v>
      </c>
      <c r="Q218" s="15">
        <v>435</v>
      </c>
      <c r="R218" s="15">
        <v>24</v>
      </c>
      <c r="S218" s="15">
        <v>1717366</v>
      </c>
      <c r="T218" s="13">
        <v>1942</v>
      </c>
      <c r="U218" s="16">
        <v>705</v>
      </c>
      <c r="V218" s="15">
        <v>474</v>
      </c>
      <c r="W218" s="15">
        <v>144</v>
      </c>
      <c r="X218" s="15">
        <v>30</v>
      </c>
      <c r="Y218" s="15">
        <v>266</v>
      </c>
      <c r="Z218" s="15">
        <v>296</v>
      </c>
      <c r="AA218" s="13">
        <v>1097</v>
      </c>
      <c r="AB218" s="15">
        <v>61</v>
      </c>
      <c r="AC218" s="15">
        <v>2</v>
      </c>
      <c r="AD218" s="15">
        <v>687</v>
      </c>
      <c r="AE218" s="15">
        <v>15</v>
      </c>
      <c r="AF218" s="15">
        <v>5</v>
      </c>
      <c r="AG218" s="17">
        <v>0.95417095777548921</v>
      </c>
      <c r="AH218" s="15">
        <v>281</v>
      </c>
      <c r="AI218" s="15">
        <v>118</v>
      </c>
      <c r="AJ218" s="13">
        <v>1476</v>
      </c>
      <c r="AK218" s="13">
        <v>201</v>
      </c>
      <c r="AL218" s="13">
        <v>186</v>
      </c>
      <c r="AM218" s="13">
        <v>11</v>
      </c>
      <c r="AN218" s="13">
        <v>13</v>
      </c>
      <c r="AO218" s="13">
        <v>0</v>
      </c>
      <c r="AP218" s="13">
        <v>2</v>
      </c>
      <c r="AQ218" s="13">
        <v>11</v>
      </c>
      <c r="AR218" s="13">
        <v>11</v>
      </c>
      <c r="AS218" s="13">
        <v>31950</v>
      </c>
      <c r="AT218" s="13">
        <v>31218</v>
      </c>
      <c r="AU218" s="13">
        <v>1835</v>
      </c>
      <c r="AV218" s="13">
        <v>52897</v>
      </c>
      <c r="AW218" s="13">
        <v>51682</v>
      </c>
      <c r="AX218" s="13">
        <v>1821</v>
      </c>
      <c r="AY218" s="18">
        <f>'Tabela '!$L218/'Tabela '!$J218</f>
        <v>2.3923444976076555E-2</v>
      </c>
      <c r="AZ218" s="18">
        <f>'Tabela '!$M218/'Tabela '!$J218</f>
        <v>0</v>
      </c>
      <c r="BA218" s="18">
        <f t="shared" si="117"/>
        <v>0</v>
      </c>
      <c r="BB218" s="18">
        <f t="shared" si="118"/>
        <v>0.44556596971881757</v>
      </c>
      <c r="BC218" s="18">
        <f t="shared" si="119"/>
        <v>0.58038932948810384</v>
      </c>
      <c r="BD218" s="18">
        <f>'Tabela '!$BC218-'Tabela '!$BB218</f>
        <v>0.13482335976928628</v>
      </c>
      <c r="BE218" s="18">
        <f t="shared" si="120"/>
        <v>0.32854864433811803</v>
      </c>
      <c r="BF218" s="18">
        <f t="shared" si="121"/>
        <v>0.4279638490164806</v>
      </c>
      <c r="BG218" s="18">
        <f t="shared" si="122"/>
        <v>0.23125996810207336</v>
      </c>
      <c r="BH218" s="16">
        <f t="shared" si="123"/>
        <v>3947.9678160919539</v>
      </c>
      <c r="BI218" s="37">
        <f t="shared" si="124"/>
        <v>913.00691121743751</v>
      </c>
      <c r="BJ218" s="17">
        <f t="shared" si="125"/>
        <v>3.2466226818156037E-2</v>
      </c>
      <c r="BK218" s="17">
        <f t="shared" si="126"/>
        <v>5.5172413793103448E-2</v>
      </c>
      <c r="BL218" s="18">
        <f>IFERROR('Tabela '!$J218/'Tabela '!$K218-1,"")</f>
        <v>-0.12755102040816324</v>
      </c>
      <c r="BM218" s="17">
        <f t="shared" si="127"/>
        <v>0.32699443413729129</v>
      </c>
      <c r="BN218" s="19">
        <f>IFERROR('Tabela '!$J218/'Tabela '!$I218,"")</f>
        <v>15.301391035548685</v>
      </c>
      <c r="BO218" s="18">
        <f t="shared" si="128"/>
        <v>4.5829042224510785E-2</v>
      </c>
      <c r="BP218" s="18">
        <f t="shared" si="129"/>
        <v>0.14469618949536561</v>
      </c>
      <c r="BQ218" s="18">
        <f t="shared" si="130"/>
        <v>6.0762100926879503E-2</v>
      </c>
      <c r="BR218" s="17">
        <v>0.43980000000000002</v>
      </c>
      <c r="BS218" s="18">
        <f t="shared" si="131"/>
        <v>3.1410916580844488E-2</v>
      </c>
      <c r="BT218" s="18">
        <f t="shared" si="132"/>
        <v>1.0298661174047373E-3</v>
      </c>
      <c r="BU218" s="18">
        <f t="shared" si="133"/>
        <v>2.1834061135371178E-2</v>
      </c>
      <c r="BV218" s="18">
        <f t="shared" si="134"/>
        <v>7.2780203784570596E-3</v>
      </c>
      <c r="BW218" s="18">
        <f t="shared" si="135"/>
        <v>6.6790352504638217E-2</v>
      </c>
      <c r="BX218" s="18">
        <f t="shared" si="136"/>
        <v>1.3914656771799629E-2</v>
      </c>
      <c r="BY218" s="18">
        <f t="shared" si="137"/>
        <v>0.12337662337662338</v>
      </c>
      <c r="BZ218" s="18">
        <f t="shared" si="138"/>
        <v>0.13729128014842301</v>
      </c>
      <c r="CA218" s="18">
        <f>IFERROR('Tabela '!$V218/'Tabela '!$K218,"")</f>
        <v>0.21985157699443414</v>
      </c>
      <c r="CB218" s="18">
        <f t="shared" si="139"/>
        <v>0.50881261595547311</v>
      </c>
      <c r="CC218" s="20">
        <f>IFERROR('Tabela '!$AJ218/'Tabela '!$K218,"")</f>
        <v>0.6846011131725418</v>
      </c>
      <c r="CD218" s="21">
        <f>IFERROR('Tabela '!$AJ218/'Tabela '!$AK218,"")</f>
        <v>7.3432835820895521</v>
      </c>
      <c r="CE218" s="20">
        <f t="shared" si="140"/>
        <v>0.86382113821138207</v>
      </c>
      <c r="CF218" s="18">
        <f t="shared" si="141"/>
        <v>9.3228200371057515E-2</v>
      </c>
      <c r="CG218" s="18">
        <f t="shared" si="142"/>
        <v>9.8883572567783087E-2</v>
      </c>
      <c r="CH218" s="18">
        <f t="shared" si="143"/>
        <v>-7.4626865671641784E-2</v>
      </c>
      <c r="CI218" s="18">
        <f t="shared" si="144"/>
        <v>5.6553721967255721E-3</v>
      </c>
      <c r="CJ218" s="17">
        <f t="shared" si="145"/>
        <v>5.4726368159203981E-2</v>
      </c>
      <c r="CK218" s="17">
        <f t="shared" si="146"/>
        <v>6.9892473118279577E-2</v>
      </c>
      <c r="CL218" s="17">
        <f t="shared" si="147"/>
        <v>1.5166104959075596E-2</v>
      </c>
      <c r="CM218" s="17">
        <f t="shared" si="148"/>
        <v>0.18181818181818188</v>
      </c>
      <c r="CN218" s="17">
        <f>IFERROR('Tabela '!$AO218/'Tabela '!$AK218,"")</f>
        <v>0</v>
      </c>
      <c r="CO218" s="17">
        <f>IFERROR('Tabela '!$AP218/'Tabela '!$AL218,"")</f>
        <v>1.0752688172043012E-2</v>
      </c>
      <c r="CP218" s="17">
        <f>IFERROR('Tabela '!$CO218-'Tabela '!$CN218,"")</f>
        <v>1.0752688172043012E-2</v>
      </c>
      <c r="CQ218" s="17">
        <f t="shared" si="149"/>
        <v>0.18181818181818188</v>
      </c>
      <c r="CR218" s="17">
        <f>IFERROR('Tabela '!$AQ218/'Tabela '!$AK218,"")</f>
        <v>5.4726368159203981E-2</v>
      </c>
      <c r="CS218" s="17">
        <f>IFERROR('Tabela '!$AR218/'Tabela '!$AL218,"")</f>
        <v>5.9139784946236562E-2</v>
      </c>
      <c r="CT218" s="17">
        <f>IFERROR('Tabela '!$CS218-'Tabela '!$CR218,"")</f>
        <v>4.4134167870325813E-3</v>
      </c>
      <c r="CU218" s="17">
        <f t="shared" si="150"/>
        <v>0</v>
      </c>
      <c r="CV218" s="21">
        <f>IFERROR('Tabela '!$AS218/'Tabela '!$K218,"")</f>
        <v>14.819109461966605</v>
      </c>
      <c r="CW218" s="21">
        <f>IFERROR('Tabela '!$AV218/'Tabela '!$J218,"")</f>
        <v>28.121743753322701</v>
      </c>
      <c r="CX218" s="17">
        <f>IFERROR('Tabela '!$AV218/'Tabela '!$AS218-1,"")</f>
        <v>0.65561815336463214</v>
      </c>
      <c r="CY218" s="20">
        <f>IFERROR('Tabela '!$CW218/'Tabela '!$CV218-1,"")</f>
        <v>0.89766759099104054</v>
      </c>
      <c r="CZ218" s="17">
        <f>IFERROR('Tabela '!$AU218/'Tabela '!$AT218,"")</f>
        <v>5.8780190915497472E-2</v>
      </c>
      <c r="DA218" s="17">
        <f t="shared" si="151"/>
        <v>3.5234704539298015E-2</v>
      </c>
      <c r="DB218" s="17">
        <f t="shared" si="152"/>
        <v>-2.3545486376199458E-2</v>
      </c>
      <c r="DC218" s="22">
        <f t="shared" si="153"/>
        <v>166.81818181818181</v>
      </c>
      <c r="DD218" s="22">
        <f t="shared" si="154"/>
        <v>121.4</v>
      </c>
      <c r="DE218" s="17">
        <f t="shared" si="155"/>
        <v>-0.2722615803814713</v>
      </c>
      <c r="DH218" s="23"/>
      <c r="DQ218" s="23"/>
      <c r="DR218" s="23"/>
      <c r="DU218" s="23"/>
      <c r="DV218" s="23"/>
      <c r="DX218" s="23"/>
      <c r="EA218" s="23"/>
      <c r="EB218" s="23"/>
    </row>
    <row r="219" spans="1:132" ht="13.8" x14ac:dyDescent="0.25">
      <c r="A219" s="24" t="s">
        <v>133</v>
      </c>
      <c r="B219" s="24">
        <v>43</v>
      </c>
      <c r="C219" s="24">
        <v>4310801</v>
      </c>
      <c r="D219" s="24">
        <v>431080</v>
      </c>
      <c r="E219" s="55" t="s">
        <v>746</v>
      </c>
      <c r="F219" s="55" t="s">
        <v>788</v>
      </c>
      <c r="G219" s="55" t="s">
        <v>761</v>
      </c>
      <c r="H219" s="25" t="s">
        <v>339</v>
      </c>
      <c r="I219" s="26">
        <v>63.151000000000003</v>
      </c>
      <c r="J219" s="27">
        <v>24690</v>
      </c>
      <c r="K219" s="26">
        <v>19874</v>
      </c>
      <c r="L219" s="26">
        <v>2530</v>
      </c>
      <c r="M219" s="26">
        <v>47</v>
      </c>
      <c r="N219" s="26">
        <v>8085</v>
      </c>
      <c r="O219" s="26">
        <v>9333</v>
      </c>
      <c r="P219" s="26">
        <v>12196</v>
      </c>
      <c r="Q219" s="28">
        <v>3498</v>
      </c>
      <c r="R219" s="28">
        <v>448</v>
      </c>
      <c r="S219" s="28">
        <v>14425525</v>
      </c>
      <c r="T219" s="26">
        <v>17505</v>
      </c>
      <c r="U219" s="29">
        <v>18062</v>
      </c>
      <c r="V219" s="28">
        <v>5921</v>
      </c>
      <c r="W219" s="28">
        <v>4881</v>
      </c>
      <c r="X219" s="28">
        <v>257</v>
      </c>
      <c r="Y219" s="28">
        <v>1119</v>
      </c>
      <c r="Z219" s="28">
        <v>1376</v>
      </c>
      <c r="AA219" s="26">
        <v>9801</v>
      </c>
      <c r="AB219" s="28">
        <v>75</v>
      </c>
      <c r="AC219" s="28">
        <v>16</v>
      </c>
      <c r="AD219" s="28">
        <v>6689</v>
      </c>
      <c r="AE219" s="28">
        <v>4</v>
      </c>
      <c r="AF219" s="28">
        <v>60</v>
      </c>
      <c r="AG219" s="30">
        <v>0.98217652099400177</v>
      </c>
      <c r="AH219" s="28">
        <v>4128</v>
      </c>
      <c r="AI219" s="28">
        <v>1140</v>
      </c>
      <c r="AJ219" s="26">
        <v>13917</v>
      </c>
      <c r="AK219" s="26">
        <v>6689</v>
      </c>
      <c r="AL219" s="26">
        <v>7602</v>
      </c>
      <c r="AM219" s="26">
        <v>3388</v>
      </c>
      <c r="AN219" s="26">
        <v>3314</v>
      </c>
      <c r="AO219" s="26">
        <v>496</v>
      </c>
      <c r="AP219" s="26">
        <v>481</v>
      </c>
      <c r="AQ219" s="26">
        <v>2892</v>
      </c>
      <c r="AR219" s="26">
        <v>2833</v>
      </c>
      <c r="AS219" s="26">
        <v>507997</v>
      </c>
      <c r="AT219" s="26">
        <v>445567</v>
      </c>
      <c r="AU219" s="26">
        <v>202200</v>
      </c>
      <c r="AV219" s="26">
        <v>1012333</v>
      </c>
      <c r="AW219" s="26">
        <v>864254</v>
      </c>
      <c r="AX219" s="26">
        <v>276649</v>
      </c>
      <c r="AY219" s="31">
        <f>'Tabela '!$L219/'Tabela '!$J219</f>
        <v>0.10247063588497367</v>
      </c>
      <c r="AZ219" s="31">
        <f>'Tabela '!$M219/'Tabela '!$J219</f>
        <v>1.9036046982584042E-3</v>
      </c>
      <c r="BA219" s="31">
        <f t="shared" si="117"/>
        <v>1.857707509881423E-2</v>
      </c>
      <c r="BB219" s="31">
        <f t="shared" si="118"/>
        <v>0.66292226959658906</v>
      </c>
      <c r="BC219" s="31">
        <f t="shared" si="119"/>
        <v>0.76525090193506062</v>
      </c>
      <c r="BD219" s="31">
        <f>'Tabela '!$BC219-'Tabela '!$BB219</f>
        <v>0.10232863233847156</v>
      </c>
      <c r="BE219" s="31">
        <f t="shared" si="120"/>
        <v>0.32746051032806806</v>
      </c>
      <c r="BF219" s="31">
        <f t="shared" si="121"/>
        <v>0.37800729040097203</v>
      </c>
      <c r="BG219" s="31">
        <f t="shared" si="122"/>
        <v>0.1416767922235723</v>
      </c>
      <c r="BH219" s="29">
        <f t="shared" si="123"/>
        <v>4123.9351057747281</v>
      </c>
      <c r="BI219" s="32">
        <f t="shared" si="124"/>
        <v>584.26589712434179</v>
      </c>
      <c r="BJ219" s="30">
        <f t="shared" si="125"/>
        <v>1.4249782433250719E-2</v>
      </c>
      <c r="BK219" s="30">
        <f t="shared" si="126"/>
        <v>0.12807318467695827</v>
      </c>
      <c r="BL219" s="31">
        <f>IFERROR('Tabela '!$J219/'Tabela '!$K219-1,"")</f>
        <v>0.24232665794505381</v>
      </c>
      <c r="BM219" s="30">
        <f t="shared" si="127"/>
        <v>0.90882560128811507</v>
      </c>
      <c r="BN219" s="33">
        <f>IFERROR('Tabela '!$J219/'Tabela '!$I219,"")</f>
        <v>390.96768063846969</v>
      </c>
      <c r="BO219" s="31">
        <f t="shared" si="128"/>
        <v>1.7823479005998233E-2</v>
      </c>
      <c r="BP219" s="31">
        <f t="shared" si="129"/>
        <v>0.23581833761782348</v>
      </c>
      <c r="BQ219" s="31">
        <f t="shared" si="130"/>
        <v>6.5124250214224508E-2</v>
      </c>
      <c r="BR219" s="30">
        <v>0.44840000000000002</v>
      </c>
      <c r="BS219" s="31">
        <f t="shared" si="131"/>
        <v>4.2844901456726651E-3</v>
      </c>
      <c r="BT219" s="31">
        <f t="shared" si="132"/>
        <v>9.1402456441016849E-4</v>
      </c>
      <c r="BU219" s="31">
        <f t="shared" si="133"/>
        <v>5.979967110180894E-4</v>
      </c>
      <c r="BV219" s="31">
        <f t="shared" si="134"/>
        <v>8.9699506652713406E-3</v>
      </c>
      <c r="BW219" s="31">
        <f t="shared" si="135"/>
        <v>0.24559726275535876</v>
      </c>
      <c r="BX219" s="31">
        <f t="shared" si="136"/>
        <v>1.2931468249974841E-2</v>
      </c>
      <c r="BY219" s="31">
        <f t="shared" si="137"/>
        <v>5.6304719734326256E-2</v>
      </c>
      <c r="BZ219" s="31">
        <f t="shared" si="138"/>
        <v>6.923618798430109E-2</v>
      </c>
      <c r="CA219" s="31">
        <f>IFERROR('Tabela '!$V219/'Tabela '!$K219,"")</f>
        <v>0.29792693972023748</v>
      </c>
      <c r="CB219" s="31">
        <f t="shared" si="139"/>
        <v>0.49315688839690047</v>
      </c>
      <c r="CC219" s="34">
        <f>IFERROR('Tabela '!$AJ219/'Tabela '!$K219,"")</f>
        <v>0.70026164838482441</v>
      </c>
      <c r="CD219" s="35">
        <f>IFERROR('Tabela '!$AJ219/'Tabela '!$AK219,"")</f>
        <v>2.0805800568096875</v>
      </c>
      <c r="CE219" s="34">
        <f t="shared" si="140"/>
        <v>0.51936480563339804</v>
      </c>
      <c r="CF219" s="31">
        <f t="shared" si="141"/>
        <v>0.33657039347891715</v>
      </c>
      <c r="CG219" s="31">
        <f t="shared" si="142"/>
        <v>0.30789793438639124</v>
      </c>
      <c r="CH219" s="31">
        <f t="shared" si="143"/>
        <v>0.13649274928987887</v>
      </c>
      <c r="CI219" s="31">
        <f t="shared" si="144"/>
        <v>-2.8672459092525915E-2</v>
      </c>
      <c r="CJ219" s="30">
        <f t="shared" si="145"/>
        <v>0.5065032142323217</v>
      </c>
      <c r="CK219" s="30">
        <f t="shared" si="146"/>
        <v>0.43593791107603264</v>
      </c>
      <c r="CL219" s="30">
        <f t="shared" si="147"/>
        <v>-7.0565303156289061E-2</v>
      </c>
      <c r="CM219" s="30">
        <f t="shared" si="148"/>
        <v>-2.1841794569067319E-2</v>
      </c>
      <c r="CN219" s="30">
        <f>IFERROR('Tabela '!$AO219/'Tabela '!$AK219,"")</f>
        <v>7.4151592166243091E-2</v>
      </c>
      <c r="CO219" s="30">
        <f>IFERROR('Tabela '!$AP219/'Tabela '!$AL219,"")</f>
        <v>6.3272822941331228E-2</v>
      </c>
      <c r="CP219" s="30">
        <f>IFERROR('Tabela '!$CO219-'Tabela '!$CN219,"")</f>
        <v>-1.0878769224911863E-2</v>
      </c>
      <c r="CQ219" s="30">
        <f t="shared" si="149"/>
        <v>-2.1841794569067319E-2</v>
      </c>
      <c r="CR219" s="30">
        <f>IFERROR('Tabela '!$AQ219/'Tabela '!$AK219,"")</f>
        <v>0.43235162206607863</v>
      </c>
      <c r="CS219" s="30">
        <f>IFERROR('Tabela '!$AR219/'Tabela '!$AL219,"")</f>
        <v>0.37266508813470139</v>
      </c>
      <c r="CT219" s="30">
        <f>IFERROR('Tabela '!$CS219-'Tabela '!$CR219,"")</f>
        <v>-5.9686533931377239E-2</v>
      </c>
      <c r="CU219" s="30">
        <f t="shared" si="150"/>
        <v>-2.0401106500691601E-2</v>
      </c>
      <c r="CV219" s="35">
        <f>IFERROR('Tabela '!$AS219/'Tabela '!$K219,"")</f>
        <v>25.560883566468753</v>
      </c>
      <c r="CW219" s="35">
        <f>IFERROR('Tabela '!$AV219/'Tabela '!$J219,"")</f>
        <v>41.00174159578777</v>
      </c>
      <c r="CX219" s="30">
        <f>IFERROR('Tabela '!$AV219/'Tabela '!$AS219-1,"")</f>
        <v>0.99279326452715266</v>
      </c>
      <c r="CY219" s="34">
        <f>IFERROR('Tabela '!$CW219/'Tabela '!$CV219-1,"")</f>
        <v>0.60408154472307141</v>
      </c>
      <c r="CZ219" s="30">
        <f>IFERROR('Tabela '!$AU219/'Tabela '!$AT219,"")</f>
        <v>0.45380380503942169</v>
      </c>
      <c r="DA219" s="30">
        <f t="shared" si="151"/>
        <v>0.32010149793926324</v>
      </c>
      <c r="DB219" s="30">
        <f t="shared" si="152"/>
        <v>-0.13370230710015846</v>
      </c>
      <c r="DC219" s="36">
        <f t="shared" si="153"/>
        <v>52.059732234809474</v>
      </c>
      <c r="DD219" s="36">
        <f t="shared" si="154"/>
        <v>72.898287220026347</v>
      </c>
      <c r="DE219" s="30">
        <f t="shared" si="155"/>
        <v>0.40028163977538256</v>
      </c>
      <c r="DH219" s="23"/>
      <c r="DQ219" s="23"/>
      <c r="DR219" s="23"/>
      <c r="DU219" s="23"/>
      <c r="DV219" s="23"/>
      <c r="DX219" s="23"/>
      <c r="EA219" s="23"/>
      <c r="EB219" s="23"/>
    </row>
    <row r="220" spans="1:132" ht="13.8" x14ac:dyDescent="0.25">
      <c r="A220" s="11" t="s">
        <v>133</v>
      </c>
      <c r="B220" s="11">
        <v>43</v>
      </c>
      <c r="C220" s="11">
        <v>4310850</v>
      </c>
      <c r="D220" s="11">
        <v>431085</v>
      </c>
      <c r="E220" s="54" t="s">
        <v>728</v>
      </c>
      <c r="F220" s="54" t="s">
        <v>740</v>
      </c>
      <c r="G220" s="54" t="s">
        <v>776</v>
      </c>
      <c r="H220" s="12" t="s">
        <v>340</v>
      </c>
      <c r="I220" s="13">
        <v>128.053</v>
      </c>
      <c r="J220" s="14">
        <v>3773</v>
      </c>
      <c r="K220" s="13">
        <v>4098</v>
      </c>
      <c r="L220" s="13">
        <v>112</v>
      </c>
      <c r="M220" s="13">
        <v>4</v>
      </c>
      <c r="N220" s="13">
        <v>944</v>
      </c>
      <c r="O220" s="13">
        <v>1128</v>
      </c>
      <c r="P220" s="13">
        <v>2293</v>
      </c>
      <c r="Q220" s="15">
        <v>1116</v>
      </c>
      <c r="R220" s="15">
        <v>87</v>
      </c>
      <c r="S220" s="15">
        <v>4523218</v>
      </c>
      <c r="T220" s="13">
        <v>3543</v>
      </c>
      <c r="U220" s="16">
        <v>1487</v>
      </c>
      <c r="V220" s="15">
        <v>829</v>
      </c>
      <c r="W220" s="15">
        <v>884</v>
      </c>
      <c r="X220" s="15">
        <v>89</v>
      </c>
      <c r="Y220" s="15">
        <v>948</v>
      </c>
      <c r="Z220" s="15">
        <v>1037</v>
      </c>
      <c r="AA220" s="13">
        <v>2081</v>
      </c>
      <c r="AB220" s="15">
        <v>239</v>
      </c>
      <c r="AC220" s="15">
        <v>2</v>
      </c>
      <c r="AD220" s="15">
        <v>1343</v>
      </c>
      <c r="AE220" s="15">
        <v>107</v>
      </c>
      <c r="AF220" s="15">
        <v>6</v>
      </c>
      <c r="AG220" s="17">
        <v>0.89077053344623203</v>
      </c>
      <c r="AH220" s="15">
        <v>495</v>
      </c>
      <c r="AI220" s="15">
        <v>160</v>
      </c>
      <c r="AJ220" s="13">
        <v>2192</v>
      </c>
      <c r="AK220" s="13">
        <v>297</v>
      </c>
      <c r="AL220" s="13">
        <v>405</v>
      </c>
      <c r="AM220" s="13">
        <v>5</v>
      </c>
      <c r="AN220" s="13">
        <v>7</v>
      </c>
      <c r="AO220" s="13">
        <v>0</v>
      </c>
      <c r="AP220" s="13">
        <v>0</v>
      </c>
      <c r="AQ220" s="13">
        <v>5</v>
      </c>
      <c r="AR220" s="13">
        <v>7</v>
      </c>
      <c r="AS220" s="13">
        <v>56778</v>
      </c>
      <c r="AT220" s="13">
        <v>54137</v>
      </c>
      <c r="AU220" s="13">
        <v>2500</v>
      </c>
      <c r="AV220" s="13">
        <v>98439</v>
      </c>
      <c r="AW220" s="13">
        <v>94118</v>
      </c>
      <c r="AX220" s="13">
        <v>3618</v>
      </c>
      <c r="AY220" s="18">
        <f>'Tabela '!$L220/'Tabela '!$J220</f>
        <v>2.9684601113172542E-2</v>
      </c>
      <c r="AZ220" s="18">
        <f>'Tabela '!$M220/'Tabela '!$J220</f>
        <v>1.0601643254704478E-3</v>
      </c>
      <c r="BA220" s="18">
        <f t="shared" si="117"/>
        <v>3.5714285714285712E-2</v>
      </c>
      <c r="BB220" s="18">
        <f t="shared" si="118"/>
        <v>0.41168774531181856</v>
      </c>
      <c r="BC220" s="18">
        <f t="shared" si="119"/>
        <v>0.49193196685564761</v>
      </c>
      <c r="BD220" s="18">
        <f>'Tabela '!$BC220-'Tabela '!$BB220</f>
        <v>8.0244221543829042E-2</v>
      </c>
      <c r="BE220" s="18">
        <f t="shared" si="120"/>
        <v>0.2501987808110257</v>
      </c>
      <c r="BF220" s="18">
        <f t="shared" si="121"/>
        <v>0.29896633978266629</v>
      </c>
      <c r="BG220" s="18">
        <f t="shared" si="122"/>
        <v>0.29578584680625497</v>
      </c>
      <c r="BH220" s="16">
        <f t="shared" si="123"/>
        <v>4053.0627240143367</v>
      </c>
      <c r="BI220" s="37">
        <f t="shared" si="124"/>
        <v>1198.8385899814471</v>
      </c>
      <c r="BJ220" s="17">
        <f t="shared" si="125"/>
        <v>4.5949450929001719E-2</v>
      </c>
      <c r="BK220" s="17">
        <f t="shared" si="126"/>
        <v>7.7956989247311828E-2</v>
      </c>
      <c r="BL220" s="18">
        <f>IFERROR('Tabela '!$J220/'Tabela '!$K220-1,"")</f>
        <v>-7.9306979014153289E-2</v>
      </c>
      <c r="BM220" s="17">
        <f t="shared" si="127"/>
        <v>0.36285993167398733</v>
      </c>
      <c r="BN220" s="19">
        <f>IFERROR('Tabela '!$J220/'Tabela '!$I220,"")</f>
        <v>29.4643624124386</v>
      </c>
      <c r="BO220" s="18">
        <f t="shared" si="128"/>
        <v>0.10922946655376797</v>
      </c>
      <c r="BP220" s="18">
        <f t="shared" si="129"/>
        <v>0.13971210838272649</v>
      </c>
      <c r="BQ220" s="18">
        <f t="shared" si="130"/>
        <v>4.5159469376234829E-2</v>
      </c>
      <c r="BR220" s="17">
        <v>0.55889999999999995</v>
      </c>
      <c r="BS220" s="18">
        <f t="shared" si="131"/>
        <v>6.7456957380750776E-2</v>
      </c>
      <c r="BT220" s="18">
        <f t="shared" si="132"/>
        <v>5.6449336720293538E-4</v>
      </c>
      <c r="BU220" s="18">
        <f t="shared" si="133"/>
        <v>7.9672375279225618E-2</v>
      </c>
      <c r="BV220" s="18">
        <f t="shared" si="134"/>
        <v>4.4676098287416231E-3</v>
      </c>
      <c r="BW220" s="18">
        <f t="shared" si="135"/>
        <v>0.21571498291849683</v>
      </c>
      <c r="BX220" s="18">
        <f t="shared" si="136"/>
        <v>2.1717911176183505E-2</v>
      </c>
      <c r="BY220" s="18">
        <f t="shared" si="137"/>
        <v>0.23133235724743778</v>
      </c>
      <c r="BZ220" s="18">
        <f t="shared" si="138"/>
        <v>0.25305026842362127</v>
      </c>
      <c r="CA220" s="18">
        <f>IFERROR('Tabela '!$V220/'Tabela '!$K220,"")</f>
        <v>0.20229380185456319</v>
      </c>
      <c r="CB220" s="18">
        <f t="shared" si="139"/>
        <v>0.50780868716447047</v>
      </c>
      <c r="CC220" s="20">
        <f>IFERROR('Tabela '!$AJ220/'Tabela '!$K220,"")</f>
        <v>0.53489507076622744</v>
      </c>
      <c r="CD220" s="21">
        <f>IFERROR('Tabela '!$AJ220/'Tabela '!$AK220,"")</f>
        <v>7.3804713804713806</v>
      </c>
      <c r="CE220" s="20">
        <f t="shared" si="140"/>
        <v>0.86450729927007297</v>
      </c>
      <c r="CF220" s="18">
        <f t="shared" si="141"/>
        <v>7.2474377745241583E-2</v>
      </c>
      <c r="CG220" s="18">
        <f t="shared" si="142"/>
        <v>0.10734163795388285</v>
      </c>
      <c r="CH220" s="18">
        <f t="shared" si="143"/>
        <v>0.36363636363636354</v>
      </c>
      <c r="CI220" s="18">
        <f t="shared" si="144"/>
        <v>3.4867260208641268E-2</v>
      </c>
      <c r="CJ220" s="17">
        <f t="shared" si="145"/>
        <v>1.6835016835016835E-2</v>
      </c>
      <c r="CK220" s="17">
        <f t="shared" si="146"/>
        <v>1.7283950617283949E-2</v>
      </c>
      <c r="CL220" s="17">
        <f t="shared" si="147"/>
        <v>4.4893378226711425E-4</v>
      </c>
      <c r="CM220" s="17">
        <f t="shared" si="148"/>
        <v>0.39999999999999991</v>
      </c>
      <c r="CN220" s="17">
        <f>IFERROR('Tabela '!$AO220/'Tabela '!$AK220,"")</f>
        <v>0</v>
      </c>
      <c r="CO220" s="17">
        <f>IFERROR('Tabela '!$AP220/'Tabela '!$AL220,"")</f>
        <v>0</v>
      </c>
      <c r="CP220" s="17">
        <f>IFERROR('Tabela '!$CO220-'Tabela '!$CN220,"")</f>
        <v>0</v>
      </c>
      <c r="CQ220" s="17">
        <f t="shared" si="149"/>
        <v>0.39999999999999991</v>
      </c>
      <c r="CR220" s="17">
        <f>IFERROR('Tabela '!$AQ220/'Tabela '!$AK220,"")</f>
        <v>1.6835016835016835E-2</v>
      </c>
      <c r="CS220" s="17">
        <f>IFERROR('Tabela '!$AR220/'Tabela '!$AL220,"")</f>
        <v>1.7283950617283949E-2</v>
      </c>
      <c r="CT220" s="17">
        <f>IFERROR('Tabela '!$CS220-'Tabela '!$CR220,"")</f>
        <v>4.4893378226711425E-4</v>
      </c>
      <c r="CU220" s="17">
        <f t="shared" si="150"/>
        <v>0.39999999999999991</v>
      </c>
      <c r="CV220" s="21">
        <f>IFERROR('Tabela '!$AS220/'Tabela '!$K220,"")</f>
        <v>13.855051244509516</v>
      </c>
      <c r="CW220" s="21">
        <f>IFERROR('Tabela '!$AV220/'Tabela '!$J220,"")</f>
        <v>26.090379008746357</v>
      </c>
      <c r="CX220" s="17">
        <f>IFERROR('Tabela '!$AV220/'Tabela '!$AS220-1,"")</f>
        <v>0.73375250977491291</v>
      </c>
      <c r="CY220" s="20">
        <f>IFERROR('Tabela '!$CW220/'Tabela '!$CV220-1,"")</f>
        <v>0.88309509277964304</v>
      </c>
      <c r="CZ220" s="17">
        <f>IFERROR('Tabela '!$AU220/'Tabela '!$AT220,"")</f>
        <v>4.617913811256627E-2</v>
      </c>
      <c r="DA220" s="17">
        <f t="shared" si="151"/>
        <v>3.8441105845853078E-2</v>
      </c>
      <c r="DB220" s="17">
        <f t="shared" si="152"/>
        <v>-7.7380322667131921E-3</v>
      </c>
      <c r="DC220" s="22">
        <f t="shared" si="153"/>
        <v>500</v>
      </c>
      <c r="DD220" s="22">
        <f t="shared" si="154"/>
        <v>516.85714285714289</v>
      </c>
      <c r="DE220" s="17">
        <f t="shared" si="155"/>
        <v>3.3714285714285808E-2</v>
      </c>
      <c r="DH220" s="23"/>
      <c r="DQ220" s="23"/>
      <c r="DR220" s="23"/>
      <c r="DU220" s="23"/>
      <c r="DV220" s="23"/>
      <c r="DX220" s="23"/>
      <c r="EA220" s="23"/>
      <c r="EB220" s="23"/>
    </row>
    <row r="221" spans="1:132" ht="13.8" x14ac:dyDescent="0.25">
      <c r="A221" s="24" t="s">
        <v>133</v>
      </c>
      <c r="B221" s="24">
        <v>43</v>
      </c>
      <c r="C221" s="24">
        <v>4310876</v>
      </c>
      <c r="D221" s="24">
        <v>431087</v>
      </c>
      <c r="E221" s="55" t="s">
        <v>728</v>
      </c>
      <c r="F221" s="55" t="s">
        <v>744</v>
      </c>
      <c r="G221" s="55" t="s">
        <v>745</v>
      </c>
      <c r="H221" s="25" t="s">
        <v>341</v>
      </c>
      <c r="I221" s="26">
        <v>338.53500000000003</v>
      </c>
      <c r="J221" s="27">
        <v>2706</v>
      </c>
      <c r="K221" s="26">
        <v>2507</v>
      </c>
      <c r="L221" s="26">
        <v>95</v>
      </c>
      <c r="M221" s="26">
        <v>0</v>
      </c>
      <c r="N221" s="26">
        <v>478</v>
      </c>
      <c r="O221" s="26">
        <v>611</v>
      </c>
      <c r="P221" s="26">
        <v>1569</v>
      </c>
      <c r="Q221" s="28">
        <v>743</v>
      </c>
      <c r="R221" s="28">
        <v>47</v>
      </c>
      <c r="S221" s="28">
        <v>3003586</v>
      </c>
      <c r="T221" s="26">
        <v>2181</v>
      </c>
      <c r="U221" s="29">
        <v>562</v>
      </c>
      <c r="V221" s="28">
        <v>612</v>
      </c>
      <c r="W221" s="28">
        <v>242</v>
      </c>
      <c r="X221" s="28">
        <v>70</v>
      </c>
      <c r="Y221" s="28">
        <v>349</v>
      </c>
      <c r="Z221" s="28">
        <v>419</v>
      </c>
      <c r="AA221" s="26">
        <v>1283</v>
      </c>
      <c r="AB221" s="28">
        <v>162</v>
      </c>
      <c r="AC221" s="28">
        <v>4</v>
      </c>
      <c r="AD221" s="28">
        <v>820</v>
      </c>
      <c r="AE221" s="28">
        <v>86</v>
      </c>
      <c r="AF221" s="28">
        <v>7</v>
      </c>
      <c r="AG221" s="30">
        <v>0.89454378725355344</v>
      </c>
      <c r="AH221" s="28">
        <v>297</v>
      </c>
      <c r="AI221" s="28">
        <v>104</v>
      </c>
      <c r="AJ221" s="26">
        <v>1387</v>
      </c>
      <c r="AK221" s="26">
        <v>233</v>
      </c>
      <c r="AL221" s="26">
        <v>297</v>
      </c>
      <c r="AM221" s="26">
        <v>0</v>
      </c>
      <c r="AN221" s="26">
        <v>0</v>
      </c>
      <c r="AO221" s="26">
        <v>0</v>
      </c>
      <c r="AP221" s="26">
        <v>0</v>
      </c>
      <c r="AQ221" s="26">
        <v>0</v>
      </c>
      <c r="AR221" s="26">
        <v>0</v>
      </c>
      <c r="AS221" s="26">
        <v>38898</v>
      </c>
      <c r="AT221" s="26">
        <v>38232</v>
      </c>
      <c r="AU221" s="26">
        <v>1393</v>
      </c>
      <c r="AV221" s="26">
        <v>117096</v>
      </c>
      <c r="AW221" s="26">
        <v>115015</v>
      </c>
      <c r="AX221" s="26">
        <v>3387</v>
      </c>
      <c r="AY221" s="31">
        <f>'Tabela '!$L221/'Tabela '!$J221</f>
        <v>3.510716925351072E-2</v>
      </c>
      <c r="AZ221" s="31">
        <f>'Tabela '!$M221/'Tabela '!$J221</f>
        <v>0</v>
      </c>
      <c r="BA221" s="31">
        <f t="shared" si="117"/>
        <v>0</v>
      </c>
      <c r="BB221" s="31">
        <f t="shared" si="118"/>
        <v>0.30465264499681327</v>
      </c>
      <c r="BC221" s="31">
        <f t="shared" si="119"/>
        <v>0.38942001274697258</v>
      </c>
      <c r="BD221" s="31">
        <f>'Tabela '!$BC221-'Tabela '!$BB221</f>
        <v>8.4767367750159306E-2</v>
      </c>
      <c r="BE221" s="31">
        <f t="shared" si="120"/>
        <v>0.17664449371766444</v>
      </c>
      <c r="BF221" s="31">
        <f t="shared" si="121"/>
        <v>0.22579453067257946</v>
      </c>
      <c r="BG221" s="31">
        <f t="shared" si="122"/>
        <v>0.27457501847745752</v>
      </c>
      <c r="BH221" s="29">
        <f t="shared" si="123"/>
        <v>4042.5114401076717</v>
      </c>
      <c r="BI221" s="32">
        <f t="shared" si="124"/>
        <v>1109.9726533628973</v>
      </c>
      <c r="BJ221" s="30">
        <f t="shared" si="125"/>
        <v>2.5650628544100568E-2</v>
      </c>
      <c r="BK221" s="30">
        <f t="shared" si="126"/>
        <v>6.3257065948855995E-2</v>
      </c>
      <c r="BL221" s="31">
        <f>IFERROR('Tabela '!$J221/'Tabela '!$K221-1,"")</f>
        <v>7.9377742321499856E-2</v>
      </c>
      <c r="BM221" s="30">
        <f t="shared" si="127"/>
        <v>0.22417231751096928</v>
      </c>
      <c r="BN221" s="33">
        <f>IFERROR('Tabela '!$J221/'Tabela '!$I221,"")</f>
        <v>7.9932650981434703</v>
      </c>
      <c r="BO221" s="31">
        <f t="shared" si="128"/>
        <v>0.10545621274644656</v>
      </c>
      <c r="BP221" s="31">
        <f t="shared" si="129"/>
        <v>0.13617606602475929</v>
      </c>
      <c r="BQ221" s="31">
        <f t="shared" si="130"/>
        <v>4.7684548372306283E-2</v>
      </c>
      <c r="BR221" s="30">
        <v>0.7248</v>
      </c>
      <c r="BS221" s="31">
        <f t="shared" si="131"/>
        <v>7.4277854195323248E-2</v>
      </c>
      <c r="BT221" s="31">
        <f t="shared" si="132"/>
        <v>1.8340210912425492E-3</v>
      </c>
      <c r="BU221" s="31">
        <f t="shared" si="133"/>
        <v>0.1048780487804878</v>
      </c>
      <c r="BV221" s="31">
        <f t="shared" si="134"/>
        <v>8.5365853658536592E-3</v>
      </c>
      <c r="BW221" s="31">
        <f t="shared" si="135"/>
        <v>9.6529716792979656E-2</v>
      </c>
      <c r="BX221" s="31">
        <f t="shared" si="136"/>
        <v>2.792181890706023E-2</v>
      </c>
      <c r="BY221" s="31">
        <f t="shared" si="137"/>
        <v>0.13921021140805745</v>
      </c>
      <c r="BZ221" s="31">
        <f t="shared" si="138"/>
        <v>0.16713203031511767</v>
      </c>
      <c r="CA221" s="31">
        <f>IFERROR('Tabela '!$V221/'Tabela '!$K221,"")</f>
        <v>0.24411647387315516</v>
      </c>
      <c r="CB221" s="31">
        <f t="shared" si="139"/>
        <v>0.51176705225368968</v>
      </c>
      <c r="CC221" s="34">
        <f>IFERROR('Tabela '!$AJ221/'Tabela '!$K221,"")</f>
        <v>0.55325089748703626</v>
      </c>
      <c r="CD221" s="35">
        <f>IFERROR('Tabela '!$AJ221/'Tabela '!$AK221,"")</f>
        <v>5.9527896995708156</v>
      </c>
      <c r="CE221" s="34">
        <f t="shared" si="140"/>
        <v>0.83201153568853636</v>
      </c>
      <c r="CF221" s="31">
        <f t="shared" si="141"/>
        <v>9.2939768647786192E-2</v>
      </c>
      <c r="CG221" s="31">
        <f t="shared" si="142"/>
        <v>0.10975609756097561</v>
      </c>
      <c r="CH221" s="31">
        <f t="shared" si="143"/>
        <v>0.27467811158798283</v>
      </c>
      <c r="CI221" s="31">
        <f t="shared" si="144"/>
        <v>1.6816328913189418E-2</v>
      </c>
      <c r="CJ221" s="30">
        <f t="shared" si="145"/>
        <v>0</v>
      </c>
      <c r="CK221" s="30">
        <f t="shared" si="146"/>
        <v>0</v>
      </c>
      <c r="CL221" s="30">
        <f t="shared" si="147"/>
        <v>0</v>
      </c>
      <c r="CM221" s="30" t="str">
        <f t="shared" si="148"/>
        <v/>
      </c>
      <c r="CN221" s="30">
        <f>IFERROR('Tabela '!$AO221/'Tabela '!$AK221,"")</f>
        <v>0</v>
      </c>
      <c r="CO221" s="30">
        <f>IFERROR('Tabela '!$AP221/'Tabela '!$AL221,"")</f>
        <v>0</v>
      </c>
      <c r="CP221" s="30">
        <f>IFERROR('Tabela '!$CO221-'Tabela '!$CN221,"")</f>
        <v>0</v>
      </c>
      <c r="CQ221" s="30" t="str">
        <f t="shared" si="149"/>
        <v/>
      </c>
      <c r="CR221" s="30">
        <f>IFERROR('Tabela '!$AQ221/'Tabela '!$AK221,"")</f>
        <v>0</v>
      </c>
      <c r="CS221" s="30">
        <f>IFERROR('Tabela '!$AR221/'Tabela '!$AL221,"")</f>
        <v>0</v>
      </c>
      <c r="CT221" s="30">
        <f>IFERROR('Tabela '!$CS221-'Tabela '!$CR221,"")</f>
        <v>0</v>
      </c>
      <c r="CU221" s="30" t="str">
        <f t="shared" si="150"/>
        <v/>
      </c>
      <c r="CV221" s="35">
        <f>IFERROR('Tabela '!$AS221/'Tabela '!$K221,"")</f>
        <v>15.515755883526127</v>
      </c>
      <c r="CW221" s="35">
        <f>IFERROR('Tabela '!$AV221/'Tabela '!$J221,"")</f>
        <v>43.272727272727273</v>
      </c>
      <c r="CX221" s="30">
        <f>IFERROR('Tabela '!$AV221/'Tabela '!$AS221-1,"")</f>
        <v>2.0103347215795155</v>
      </c>
      <c r="CY221" s="34">
        <f>IFERROR('Tabela '!$CW221/'Tabela '!$CV221-1,"")</f>
        <v>1.7889538606799134</v>
      </c>
      <c r="CZ221" s="30">
        <f>IFERROR('Tabela '!$AU221/'Tabela '!$AT221,"")</f>
        <v>3.643544674618121E-2</v>
      </c>
      <c r="DA221" s="30">
        <f t="shared" si="151"/>
        <v>2.9448332826153112E-2</v>
      </c>
      <c r="DB221" s="30">
        <f t="shared" si="152"/>
        <v>-6.9871139200280985E-3</v>
      </c>
      <c r="DC221" s="36" t="str">
        <f t="shared" si="153"/>
        <v/>
      </c>
      <c r="DD221" s="36" t="str">
        <f t="shared" si="154"/>
        <v/>
      </c>
      <c r="DE221" s="30" t="str">
        <f t="shared" si="155"/>
        <v/>
      </c>
      <c r="DH221" s="23"/>
      <c r="DQ221" s="23"/>
      <c r="DR221" s="23"/>
      <c r="DU221" s="23"/>
      <c r="DV221" s="23"/>
      <c r="DX221" s="23"/>
      <c r="EA221" s="23"/>
      <c r="EB221" s="23"/>
    </row>
    <row r="222" spans="1:132" ht="13.8" x14ac:dyDescent="0.25">
      <c r="A222" s="11" t="s">
        <v>133</v>
      </c>
      <c r="B222" s="11">
        <v>43</v>
      </c>
      <c r="C222" s="11">
        <v>4310900</v>
      </c>
      <c r="D222" s="11">
        <v>431090</v>
      </c>
      <c r="E222" s="54" t="s">
        <v>728</v>
      </c>
      <c r="F222" s="54" t="s">
        <v>762</v>
      </c>
      <c r="G222" s="54" t="s">
        <v>763</v>
      </c>
      <c r="H222" s="12" t="s">
        <v>126</v>
      </c>
      <c r="I222" s="13">
        <v>179.29599999999999</v>
      </c>
      <c r="J222" s="14">
        <v>3546</v>
      </c>
      <c r="K222" s="13">
        <v>3633</v>
      </c>
      <c r="L222" s="13">
        <v>218</v>
      </c>
      <c r="M222" s="13">
        <v>1</v>
      </c>
      <c r="N222" s="13">
        <v>1367</v>
      </c>
      <c r="O222" s="13">
        <v>1558</v>
      </c>
      <c r="P222" s="13">
        <v>2343</v>
      </c>
      <c r="Q222" s="15">
        <v>680</v>
      </c>
      <c r="R222" s="15">
        <v>67</v>
      </c>
      <c r="S222" s="15">
        <v>2748523</v>
      </c>
      <c r="T222" s="13">
        <v>3291</v>
      </c>
      <c r="U222" s="16">
        <v>2573</v>
      </c>
      <c r="V222" s="15">
        <v>835</v>
      </c>
      <c r="W222" s="15">
        <v>318</v>
      </c>
      <c r="X222" s="15">
        <v>98</v>
      </c>
      <c r="Y222" s="15">
        <v>425</v>
      </c>
      <c r="Z222" s="15">
        <v>523</v>
      </c>
      <c r="AA222" s="13">
        <v>1781</v>
      </c>
      <c r="AB222" s="15">
        <v>73</v>
      </c>
      <c r="AC222" s="15">
        <v>1</v>
      </c>
      <c r="AD222" s="15">
        <v>1227</v>
      </c>
      <c r="AE222" s="15">
        <v>15</v>
      </c>
      <c r="AF222" s="15">
        <v>4</v>
      </c>
      <c r="AG222" s="17">
        <v>0.9413552111820116</v>
      </c>
      <c r="AH222" s="15">
        <v>502</v>
      </c>
      <c r="AI222" s="15">
        <v>262</v>
      </c>
      <c r="AJ222" s="13">
        <v>2457</v>
      </c>
      <c r="AK222" s="13">
        <v>537</v>
      </c>
      <c r="AL222" s="13">
        <v>595</v>
      </c>
      <c r="AM222" s="13">
        <v>142</v>
      </c>
      <c r="AN222" s="13">
        <v>110</v>
      </c>
      <c r="AO222" s="13">
        <v>28</v>
      </c>
      <c r="AP222" s="13">
        <v>15</v>
      </c>
      <c r="AQ222" s="13">
        <v>114</v>
      </c>
      <c r="AR222" s="13">
        <v>95</v>
      </c>
      <c r="AS222" s="13">
        <v>68575</v>
      </c>
      <c r="AT222" s="13">
        <v>64308</v>
      </c>
      <c r="AU222" s="13">
        <v>8819</v>
      </c>
      <c r="AV222" s="13">
        <v>134460</v>
      </c>
      <c r="AW222" s="13">
        <v>127381</v>
      </c>
      <c r="AX222" s="13">
        <v>9205</v>
      </c>
      <c r="AY222" s="18">
        <f>'Tabela '!$L222/'Tabela '!$J222</f>
        <v>6.1477721376198537E-2</v>
      </c>
      <c r="AZ222" s="18">
        <f>'Tabela '!$M222/'Tabela '!$J222</f>
        <v>2.8200789622109422E-4</v>
      </c>
      <c r="BA222" s="18">
        <f t="shared" si="117"/>
        <v>4.5871559633027525E-3</v>
      </c>
      <c r="BB222" s="18">
        <f t="shared" si="118"/>
        <v>0.58344003414425949</v>
      </c>
      <c r="BC222" s="18">
        <f t="shared" si="119"/>
        <v>0.66495945369184806</v>
      </c>
      <c r="BD222" s="18">
        <f>'Tabela '!$BC222-'Tabela '!$BB222</f>
        <v>8.1519419547588567E-2</v>
      </c>
      <c r="BE222" s="18">
        <f t="shared" si="120"/>
        <v>0.38550479413423577</v>
      </c>
      <c r="BF222" s="18">
        <f t="shared" si="121"/>
        <v>0.43936830231246476</v>
      </c>
      <c r="BG222" s="18">
        <f t="shared" si="122"/>
        <v>0.19176536943034406</v>
      </c>
      <c r="BH222" s="16">
        <f t="shared" si="123"/>
        <v>4041.9455882352941</v>
      </c>
      <c r="BI222" s="37">
        <f t="shared" si="124"/>
        <v>775.10518894529048</v>
      </c>
      <c r="BJ222" s="17">
        <f t="shared" si="125"/>
        <v>2.0441194407258664E-2</v>
      </c>
      <c r="BK222" s="17">
        <f t="shared" si="126"/>
        <v>9.8529411764705879E-2</v>
      </c>
      <c r="BL222" s="18">
        <f>IFERROR('Tabela '!$J222/'Tabela '!$K222-1,"")</f>
        <v>-2.3947151114781184E-2</v>
      </c>
      <c r="BM222" s="17">
        <f t="shared" si="127"/>
        <v>0.7082301128543903</v>
      </c>
      <c r="BN222" s="19">
        <f>IFERROR('Tabela '!$J222/'Tabela '!$I222,"")</f>
        <v>19.777351418882741</v>
      </c>
      <c r="BO222" s="18">
        <f t="shared" si="128"/>
        <v>5.8644788817988402E-2</v>
      </c>
      <c r="BP222" s="18">
        <f t="shared" si="129"/>
        <v>0.15253722272865392</v>
      </c>
      <c r="BQ222" s="18">
        <f t="shared" si="130"/>
        <v>7.9611060467942876E-2</v>
      </c>
      <c r="BR222" s="17">
        <v>0.39200000000000002</v>
      </c>
      <c r="BS222" s="18">
        <f t="shared" si="131"/>
        <v>2.2181707687632939E-2</v>
      </c>
      <c r="BT222" s="18">
        <f t="shared" si="132"/>
        <v>3.0385900941962927E-4</v>
      </c>
      <c r="BU222" s="18">
        <f t="shared" si="133"/>
        <v>1.2224938875305624E-2</v>
      </c>
      <c r="BV222" s="18">
        <f t="shared" si="134"/>
        <v>3.2599837000814994E-3</v>
      </c>
      <c r="BW222" s="18">
        <f t="shared" si="135"/>
        <v>8.7530966143682901E-2</v>
      </c>
      <c r="BX222" s="18">
        <f t="shared" si="136"/>
        <v>2.6974951830443159E-2</v>
      </c>
      <c r="BY222" s="18">
        <f t="shared" si="137"/>
        <v>0.11698320946875861</v>
      </c>
      <c r="BZ222" s="18">
        <f t="shared" si="138"/>
        <v>0.14395816129920178</v>
      </c>
      <c r="CA222" s="18">
        <f>IFERROR('Tabela '!$V222/'Tabela '!$K222,"")</f>
        <v>0.22983759977979631</v>
      </c>
      <c r="CB222" s="18">
        <f t="shared" si="139"/>
        <v>0.49022846132672721</v>
      </c>
      <c r="CC222" s="20">
        <f>IFERROR('Tabela '!$AJ222/'Tabela '!$K222,"")</f>
        <v>0.67630057803468213</v>
      </c>
      <c r="CD222" s="21">
        <f>IFERROR('Tabela '!$AJ222/'Tabela '!$AK222,"")</f>
        <v>4.5754189944134076</v>
      </c>
      <c r="CE222" s="20">
        <f t="shared" si="140"/>
        <v>0.78144078144078144</v>
      </c>
      <c r="CF222" s="18">
        <f t="shared" si="141"/>
        <v>0.14781172584640792</v>
      </c>
      <c r="CG222" s="18">
        <f t="shared" si="142"/>
        <v>0.16779469825155105</v>
      </c>
      <c r="CH222" s="18">
        <f t="shared" si="143"/>
        <v>0.10800744878957169</v>
      </c>
      <c r="CI222" s="18">
        <f t="shared" si="144"/>
        <v>1.9982972405143129E-2</v>
      </c>
      <c r="CJ222" s="17">
        <f t="shared" si="145"/>
        <v>0.26443202979515829</v>
      </c>
      <c r="CK222" s="17">
        <f t="shared" si="146"/>
        <v>0.18487394957983191</v>
      </c>
      <c r="CL222" s="17">
        <f t="shared" si="147"/>
        <v>-7.9558080215326371E-2</v>
      </c>
      <c r="CM222" s="17">
        <f t="shared" si="148"/>
        <v>-0.22535211267605637</v>
      </c>
      <c r="CN222" s="17">
        <f>IFERROR('Tabela '!$AO222/'Tabela '!$AK222,"")</f>
        <v>5.2141527001862198E-2</v>
      </c>
      <c r="CO222" s="17">
        <f>IFERROR('Tabela '!$AP222/'Tabela '!$AL222,"")</f>
        <v>2.5210084033613446E-2</v>
      </c>
      <c r="CP222" s="17">
        <f>IFERROR('Tabela '!$CO222-'Tabela '!$CN222,"")</f>
        <v>-2.6931442968248752E-2</v>
      </c>
      <c r="CQ222" s="17">
        <f t="shared" si="149"/>
        <v>-0.22535211267605637</v>
      </c>
      <c r="CR222" s="17">
        <f>IFERROR('Tabela '!$AQ222/'Tabela '!$AK222,"")</f>
        <v>0.21229050279329609</v>
      </c>
      <c r="CS222" s="17">
        <f>IFERROR('Tabela '!$AR222/'Tabela '!$AL222,"")</f>
        <v>0.15966386554621848</v>
      </c>
      <c r="CT222" s="17">
        <f>IFERROR('Tabela '!$CS222-'Tabela '!$CR222,"")</f>
        <v>-5.2626637247077612E-2</v>
      </c>
      <c r="CU222" s="17">
        <f t="shared" si="150"/>
        <v>-0.16666666666666663</v>
      </c>
      <c r="CV222" s="21">
        <f>IFERROR('Tabela '!$AS222/'Tabela '!$K222,"")</f>
        <v>18.875584916047345</v>
      </c>
      <c r="CW222" s="21">
        <f>IFERROR('Tabela '!$AV222/'Tabela '!$J222,"")</f>
        <v>37.918781725888323</v>
      </c>
      <c r="CX222" s="17">
        <f>IFERROR('Tabela '!$AV222/'Tabela '!$AS222-1,"")</f>
        <v>0.96077287641268683</v>
      </c>
      <c r="CY222" s="20">
        <f>IFERROR('Tabela '!$CW222/'Tabela '!$CV222-1,"")</f>
        <v>1.0088798251571602</v>
      </c>
      <c r="CZ222" s="17">
        <f>IFERROR('Tabela '!$AU222/'Tabela '!$AT222,"")</f>
        <v>0.1371369036511787</v>
      </c>
      <c r="DA222" s="17">
        <f t="shared" si="151"/>
        <v>7.2263524387467512E-2</v>
      </c>
      <c r="DB222" s="17">
        <f t="shared" si="152"/>
        <v>-6.4873379263711187E-2</v>
      </c>
      <c r="DC222" s="22">
        <f t="shared" si="153"/>
        <v>51.876470588235293</v>
      </c>
      <c r="DD222" s="22">
        <f t="shared" si="154"/>
        <v>73.64</v>
      </c>
      <c r="DE222" s="17">
        <f t="shared" si="155"/>
        <v>0.41952602335865752</v>
      </c>
      <c r="DH222" s="23"/>
      <c r="DQ222" s="23"/>
      <c r="DR222" s="23"/>
      <c r="DU222" s="23"/>
      <c r="DV222" s="23"/>
      <c r="DX222" s="23"/>
      <c r="EA222" s="23"/>
      <c r="EB222" s="23"/>
    </row>
    <row r="223" spans="1:132" ht="13.8" x14ac:dyDescent="0.25">
      <c r="A223" s="24" t="s">
        <v>133</v>
      </c>
      <c r="B223" s="24">
        <v>43</v>
      </c>
      <c r="C223" s="24">
        <v>4311007</v>
      </c>
      <c r="D223" s="24">
        <v>431100</v>
      </c>
      <c r="E223" s="55" t="s">
        <v>751</v>
      </c>
      <c r="F223" s="55" t="s">
        <v>772</v>
      </c>
      <c r="G223" s="55" t="s">
        <v>753</v>
      </c>
      <c r="H223" s="25" t="s">
        <v>342</v>
      </c>
      <c r="I223" s="26">
        <v>2051.0210000000002</v>
      </c>
      <c r="J223" s="27">
        <v>26500</v>
      </c>
      <c r="K223" s="26">
        <v>27931</v>
      </c>
      <c r="L223" s="26">
        <v>1933</v>
      </c>
      <c r="M223" s="26">
        <v>39</v>
      </c>
      <c r="N223" s="26">
        <v>6798</v>
      </c>
      <c r="O223" s="26">
        <v>7930</v>
      </c>
      <c r="P223" s="26">
        <v>14629</v>
      </c>
      <c r="Q223" s="28">
        <v>9036</v>
      </c>
      <c r="R223" s="28">
        <v>1587</v>
      </c>
      <c r="S223" s="28">
        <v>40641680</v>
      </c>
      <c r="T223" s="26">
        <v>24313</v>
      </c>
      <c r="U223" s="29">
        <v>26105</v>
      </c>
      <c r="V223" s="28">
        <v>6671</v>
      </c>
      <c r="W223" s="28">
        <v>2315</v>
      </c>
      <c r="X223" s="28">
        <v>1542</v>
      </c>
      <c r="Y223" s="28">
        <v>1576</v>
      </c>
      <c r="Z223" s="28">
        <v>3118</v>
      </c>
      <c r="AA223" s="26">
        <v>13588</v>
      </c>
      <c r="AB223" s="28">
        <v>561</v>
      </c>
      <c r="AC223" s="28">
        <v>20</v>
      </c>
      <c r="AD223" s="28">
        <v>10030</v>
      </c>
      <c r="AE223" s="28">
        <v>152</v>
      </c>
      <c r="AF223" s="28">
        <v>91</v>
      </c>
      <c r="AG223" s="30">
        <v>0.93830461070209348</v>
      </c>
      <c r="AH223" s="28">
        <v>4783</v>
      </c>
      <c r="AI223" s="28">
        <v>1464</v>
      </c>
      <c r="AJ223" s="26">
        <v>16627</v>
      </c>
      <c r="AK223" s="26">
        <v>3436</v>
      </c>
      <c r="AL223" s="26">
        <v>4083</v>
      </c>
      <c r="AM223" s="26">
        <v>103</v>
      </c>
      <c r="AN223" s="26">
        <v>65</v>
      </c>
      <c r="AO223" s="26">
        <v>55</v>
      </c>
      <c r="AP223" s="26">
        <v>22</v>
      </c>
      <c r="AQ223" s="26">
        <v>48</v>
      </c>
      <c r="AR223" s="26">
        <v>43</v>
      </c>
      <c r="AS223" s="26">
        <v>328128</v>
      </c>
      <c r="AT223" s="26">
        <v>309577</v>
      </c>
      <c r="AU223" s="26">
        <v>20122</v>
      </c>
      <c r="AV223" s="26">
        <v>670646</v>
      </c>
      <c r="AW223" s="26">
        <v>628873</v>
      </c>
      <c r="AX223" s="26">
        <v>31522</v>
      </c>
      <c r="AY223" s="31">
        <f>'Tabela '!$L223/'Tabela '!$J223</f>
        <v>7.2943396226415089E-2</v>
      </c>
      <c r="AZ223" s="31">
        <f>'Tabela '!$M223/'Tabela '!$J223</f>
        <v>1.4716981132075471E-3</v>
      </c>
      <c r="BA223" s="31">
        <f t="shared" si="117"/>
        <v>2.017589239524056E-2</v>
      </c>
      <c r="BB223" s="31">
        <f t="shared" si="118"/>
        <v>0.46469341718504342</v>
      </c>
      <c r="BC223" s="31">
        <f t="shared" si="119"/>
        <v>0.54207396267687469</v>
      </c>
      <c r="BD223" s="31">
        <f>'Tabela '!$BC223-'Tabela '!$BB223</f>
        <v>7.7380545491831265E-2</v>
      </c>
      <c r="BE223" s="31">
        <f t="shared" si="120"/>
        <v>0.25652830188679243</v>
      </c>
      <c r="BF223" s="31">
        <f t="shared" si="121"/>
        <v>0.29924528301886794</v>
      </c>
      <c r="BG223" s="31">
        <f t="shared" si="122"/>
        <v>0.3409811320754717</v>
      </c>
      <c r="BH223" s="29">
        <f t="shared" si="123"/>
        <v>4497.7512173528112</v>
      </c>
      <c r="BI223" s="32">
        <f t="shared" si="124"/>
        <v>1533.6483018867925</v>
      </c>
      <c r="BJ223" s="30">
        <f t="shared" si="125"/>
        <v>6.0600793861441057E-2</v>
      </c>
      <c r="BK223" s="30">
        <f t="shared" si="126"/>
        <v>0.1756308100929615</v>
      </c>
      <c r="BL223" s="31">
        <f>IFERROR('Tabela '!$J223/'Tabela '!$K223-1,"")</f>
        <v>-5.1233396584440261E-2</v>
      </c>
      <c r="BM223" s="30">
        <f t="shared" si="127"/>
        <v>0.93462461064766744</v>
      </c>
      <c r="BN223" s="33">
        <f>IFERROR('Tabela '!$J223/'Tabela '!$I223,"")</f>
        <v>12.920394281677272</v>
      </c>
      <c r="BO223" s="31">
        <f t="shared" si="128"/>
        <v>6.1695389297906522E-2</v>
      </c>
      <c r="BP223" s="31">
        <f t="shared" si="129"/>
        <v>0.19672603134125777</v>
      </c>
      <c r="BQ223" s="31">
        <f t="shared" si="130"/>
        <v>6.0214699954756715E-2</v>
      </c>
      <c r="BR223" s="30">
        <v>0.50090000000000001</v>
      </c>
      <c r="BS223" s="31">
        <f t="shared" si="131"/>
        <v>2.3074075597417018E-2</v>
      </c>
      <c r="BT223" s="31">
        <f t="shared" si="132"/>
        <v>8.2260519063875296E-4</v>
      </c>
      <c r="BU223" s="31">
        <f t="shared" si="133"/>
        <v>1.5154536390827518E-2</v>
      </c>
      <c r="BV223" s="31">
        <f t="shared" si="134"/>
        <v>9.0727816550348946E-3</v>
      </c>
      <c r="BW223" s="31">
        <f t="shared" si="135"/>
        <v>8.2882818373849851E-2</v>
      </c>
      <c r="BX223" s="31">
        <f t="shared" si="136"/>
        <v>5.5207475564784649E-2</v>
      </c>
      <c r="BY223" s="31">
        <f t="shared" si="137"/>
        <v>5.6424761018223482E-2</v>
      </c>
      <c r="BZ223" s="31">
        <f t="shared" si="138"/>
        <v>0.11163223658300814</v>
      </c>
      <c r="CA223" s="31">
        <f>IFERROR('Tabela '!$V223/'Tabela '!$K223,"")</f>
        <v>0.23883856646736601</v>
      </c>
      <c r="CB223" s="31">
        <f t="shared" si="139"/>
        <v>0.48648455121549533</v>
      </c>
      <c r="CC223" s="34">
        <f>IFERROR('Tabela '!$AJ223/'Tabela '!$K223,"")</f>
        <v>0.595288389244925</v>
      </c>
      <c r="CD223" s="35">
        <f>IFERROR('Tabela '!$AJ223/'Tabela '!$AK223,"")</f>
        <v>4.8390570430733408</v>
      </c>
      <c r="CE223" s="34">
        <f t="shared" si="140"/>
        <v>0.79334816864136648</v>
      </c>
      <c r="CF223" s="31">
        <f t="shared" si="141"/>
        <v>0.12301743582399484</v>
      </c>
      <c r="CG223" s="31">
        <f t="shared" si="142"/>
        <v>0.1540754716981132</v>
      </c>
      <c r="CH223" s="31">
        <f t="shared" si="143"/>
        <v>0.18830034924330619</v>
      </c>
      <c r="CI223" s="31">
        <f t="shared" si="144"/>
        <v>3.1058035874118359E-2</v>
      </c>
      <c r="CJ223" s="30">
        <f t="shared" si="145"/>
        <v>2.9976717112922005E-2</v>
      </c>
      <c r="CK223" s="30">
        <f t="shared" si="146"/>
        <v>1.5919666911584619E-2</v>
      </c>
      <c r="CL223" s="30">
        <f t="shared" si="147"/>
        <v>-1.4057050201337386E-2</v>
      </c>
      <c r="CM223" s="30">
        <f t="shared" si="148"/>
        <v>-0.3689320388349514</v>
      </c>
      <c r="CN223" s="30">
        <f>IFERROR('Tabela '!$AO223/'Tabela '!$AK223,"")</f>
        <v>1.6006984866123401E-2</v>
      </c>
      <c r="CO223" s="30">
        <f>IFERROR('Tabela '!$AP223/'Tabela '!$AL223,"")</f>
        <v>5.3881949546901791E-3</v>
      </c>
      <c r="CP223" s="30">
        <f>IFERROR('Tabela '!$CO223-'Tabela '!$CN223,"")</f>
        <v>-1.0618789911433221E-2</v>
      </c>
      <c r="CQ223" s="30">
        <f t="shared" si="149"/>
        <v>-0.3689320388349514</v>
      </c>
      <c r="CR223" s="30">
        <f>IFERROR('Tabela '!$AQ223/'Tabela '!$AK223,"")</f>
        <v>1.3969732246798603E-2</v>
      </c>
      <c r="CS223" s="30">
        <f>IFERROR('Tabela '!$AR223/'Tabela '!$AL223,"")</f>
        <v>1.0531471956894441E-2</v>
      </c>
      <c r="CT223" s="30">
        <f>IFERROR('Tabela '!$CS223-'Tabela '!$CR223,"")</f>
        <v>-3.4382602899041617E-3</v>
      </c>
      <c r="CU223" s="30">
        <f t="shared" si="150"/>
        <v>-0.10416666666666663</v>
      </c>
      <c r="CV223" s="35">
        <f>IFERROR('Tabela '!$AS223/'Tabela '!$K223,"")</f>
        <v>11.747807096058143</v>
      </c>
      <c r="CW223" s="35">
        <f>IFERROR('Tabela '!$AV223/'Tabela '!$J223,"")</f>
        <v>25.307396226415094</v>
      </c>
      <c r="CX223" s="30">
        <f>IFERROR('Tabela '!$AV223/'Tabela '!$AS223-1,"")</f>
        <v>1.0438548371367271</v>
      </c>
      <c r="CY223" s="34">
        <f>IFERROR('Tabela '!$CW223/'Tabela '!$CV223-1,"")</f>
        <v>1.1542229983421106</v>
      </c>
      <c r="CZ223" s="30">
        <f>IFERROR('Tabela '!$AU223/'Tabela '!$AT223,"")</f>
        <v>6.4998368741863904E-2</v>
      </c>
      <c r="DA223" s="30">
        <f t="shared" si="151"/>
        <v>5.0124587953370554E-2</v>
      </c>
      <c r="DB223" s="30">
        <f t="shared" si="152"/>
        <v>-1.487378078849335E-2</v>
      </c>
      <c r="DC223" s="36">
        <f t="shared" si="153"/>
        <v>127.35443037974683</v>
      </c>
      <c r="DD223" s="36">
        <f t="shared" si="154"/>
        <v>362.32183908045977</v>
      </c>
      <c r="DE223" s="30">
        <f t="shared" si="155"/>
        <v>1.8449881013175951</v>
      </c>
      <c r="DH223" s="23"/>
      <c r="DQ223" s="23"/>
      <c r="DR223" s="23"/>
      <c r="DU223" s="23"/>
      <c r="DV223" s="23"/>
      <c r="DX223" s="23"/>
      <c r="EA223" s="23"/>
      <c r="EB223" s="23"/>
    </row>
    <row r="224" spans="1:132" ht="13.8" x14ac:dyDescent="0.25">
      <c r="A224" s="11" t="s">
        <v>133</v>
      </c>
      <c r="B224" s="11">
        <v>43</v>
      </c>
      <c r="C224" s="11">
        <v>4311106</v>
      </c>
      <c r="D224" s="11">
        <v>431110</v>
      </c>
      <c r="E224" s="54" t="s">
        <v>731</v>
      </c>
      <c r="F224" s="54" t="s">
        <v>782</v>
      </c>
      <c r="G224" s="54" t="s">
        <v>783</v>
      </c>
      <c r="H224" s="12" t="s">
        <v>343</v>
      </c>
      <c r="I224" s="13">
        <v>673.40099999999995</v>
      </c>
      <c r="J224" s="14">
        <v>10765</v>
      </c>
      <c r="K224" s="13">
        <v>11473</v>
      </c>
      <c r="L224" s="13">
        <v>587</v>
      </c>
      <c r="M224" s="13">
        <v>24</v>
      </c>
      <c r="N224" s="13">
        <v>3528</v>
      </c>
      <c r="O224" s="13">
        <v>4138</v>
      </c>
      <c r="P224" s="13">
        <v>6603</v>
      </c>
      <c r="Q224" s="15">
        <v>2645</v>
      </c>
      <c r="R224" s="15">
        <v>278</v>
      </c>
      <c r="S224" s="15">
        <v>11054629</v>
      </c>
      <c r="T224" s="13">
        <v>10409</v>
      </c>
      <c r="U224" s="16">
        <v>6531</v>
      </c>
      <c r="V224" s="15">
        <v>2630</v>
      </c>
      <c r="W224" s="15">
        <v>913</v>
      </c>
      <c r="X224" s="15">
        <v>218</v>
      </c>
      <c r="Y224" s="15">
        <v>1019</v>
      </c>
      <c r="Z224" s="15">
        <v>1237</v>
      </c>
      <c r="AA224" s="13">
        <v>5738</v>
      </c>
      <c r="AB224" s="15">
        <v>290</v>
      </c>
      <c r="AC224" s="15">
        <v>5</v>
      </c>
      <c r="AD224" s="15">
        <v>3994</v>
      </c>
      <c r="AE224" s="15">
        <v>93</v>
      </c>
      <c r="AF224" s="15">
        <v>26</v>
      </c>
      <c r="AG224" s="17">
        <v>0.94514362570852151</v>
      </c>
      <c r="AH224" s="15">
        <v>2067</v>
      </c>
      <c r="AI224" s="15">
        <v>669</v>
      </c>
      <c r="AJ224" s="13">
        <v>7437</v>
      </c>
      <c r="AK224" s="13">
        <v>1260</v>
      </c>
      <c r="AL224" s="13">
        <v>1426</v>
      </c>
      <c r="AM224" s="13">
        <v>152</v>
      </c>
      <c r="AN224" s="13">
        <v>171</v>
      </c>
      <c r="AO224" s="13">
        <v>16</v>
      </c>
      <c r="AP224" s="13">
        <v>29</v>
      </c>
      <c r="AQ224" s="13">
        <v>136</v>
      </c>
      <c r="AR224" s="13">
        <v>142</v>
      </c>
      <c r="AS224" s="13">
        <v>137335</v>
      </c>
      <c r="AT224" s="13">
        <v>129359</v>
      </c>
      <c r="AU224" s="13">
        <v>9783</v>
      </c>
      <c r="AV224" s="13">
        <v>254642</v>
      </c>
      <c r="AW224" s="13">
        <v>241304</v>
      </c>
      <c r="AX224" s="13">
        <v>16642</v>
      </c>
      <c r="AY224" s="18">
        <f>'Tabela '!$L224/'Tabela '!$J224</f>
        <v>5.4528564793311661E-2</v>
      </c>
      <c r="AZ224" s="18">
        <f>'Tabela '!$M224/'Tabela '!$J224</f>
        <v>2.2294472828611241E-3</v>
      </c>
      <c r="BA224" s="18">
        <f t="shared" si="117"/>
        <v>4.0885860306643949E-2</v>
      </c>
      <c r="BB224" s="18">
        <f t="shared" si="118"/>
        <v>0.53430258973194</v>
      </c>
      <c r="BC224" s="18">
        <f t="shared" si="119"/>
        <v>0.6266848402241405</v>
      </c>
      <c r="BD224" s="18">
        <f>'Tabela '!$BC224-'Tabela '!$BB224</f>
        <v>9.2382250492200502E-2</v>
      </c>
      <c r="BE224" s="18">
        <f t="shared" si="120"/>
        <v>0.3277287505805852</v>
      </c>
      <c r="BF224" s="18">
        <f t="shared" si="121"/>
        <v>0.38439386901997213</v>
      </c>
      <c r="BG224" s="18">
        <f t="shared" si="122"/>
        <v>0.24570366929865303</v>
      </c>
      <c r="BH224" s="16">
        <f t="shared" si="123"/>
        <v>4179.443856332703</v>
      </c>
      <c r="BI224" s="37">
        <f t="shared" si="124"/>
        <v>1026.9046911286578</v>
      </c>
      <c r="BJ224" s="17">
        <f t="shared" si="125"/>
        <v>4.3412433926846315E-2</v>
      </c>
      <c r="BK224" s="17">
        <f t="shared" si="126"/>
        <v>0.1051039697542533</v>
      </c>
      <c r="BL224" s="18">
        <f>IFERROR('Tabela '!$J224/'Tabela '!$K224-1,"")</f>
        <v>-6.1710101978558307E-2</v>
      </c>
      <c r="BM224" s="17">
        <f t="shared" si="127"/>
        <v>0.5692495424039048</v>
      </c>
      <c r="BN224" s="19">
        <f>IFERROR('Tabela '!$J224/'Tabela '!$I224,"")</f>
        <v>15.986017246781637</v>
      </c>
      <c r="BO224" s="18">
        <f t="shared" si="128"/>
        <v>5.4856374291478494E-2</v>
      </c>
      <c r="BP224" s="18">
        <f t="shared" si="129"/>
        <v>0.19857815352099145</v>
      </c>
      <c r="BQ224" s="18">
        <f t="shared" si="130"/>
        <v>6.4271303679508118E-2</v>
      </c>
      <c r="BR224" s="17">
        <v>0.5161</v>
      </c>
      <c r="BS224" s="18">
        <f t="shared" si="131"/>
        <v>2.7860505331924298E-2</v>
      </c>
      <c r="BT224" s="18">
        <f t="shared" si="132"/>
        <v>4.8035354020559129E-4</v>
      </c>
      <c r="BU224" s="18">
        <f t="shared" si="133"/>
        <v>2.3284927391086629E-2</v>
      </c>
      <c r="BV224" s="18">
        <f t="shared" si="134"/>
        <v>6.5097646469704559E-3</v>
      </c>
      <c r="BW224" s="18">
        <f t="shared" si="135"/>
        <v>7.9578139980824539E-2</v>
      </c>
      <c r="BX224" s="18">
        <f t="shared" si="136"/>
        <v>1.9001133095092826E-2</v>
      </c>
      <c r="BY224" s="18">
        <f t="shared" si="137"/>
        <v>8.8817223045410967E-2</v>
      </c>
      <c r="BZ224" s="18">
        <f t="shared" si="138"/>
        <v>0.10781835614050379</v>
      </c>
      <c r="CA224" s="18">
        <f>IFERROR('Tabela '!$V224/'Tabela '!$K224,"")</f>
        <v>0.22923385339492722</v>
      </c>
      <c r="CB224" s="18">
        <f t="shared" si="139"/>
        <v>0.50013074174147998</v>
      </c>
      <c r="CC224" s="20">
        <f>IFERROR('Tabela '!$AJ224/'Tabela '!$K224,"")</f>
        <v>0.64821755425782268</v>
      </c>
      <c r="CD224" s="21">
        <f>IFERROR('Tabela '!$AJ224/'Tabela '!$AK224,"")</f>
        <v>5.9023809523809527</v>
      </c>
      <c r="CE224" s="20">
        <f t="shared" si="140"/>
        <v>0.83057684550221866</v>
      </c>
      <c r="CF224" s="18">
        <f t="shared" si="141"/>
        <v>0.10982306284319707</v>
      </c>
      <c r="CG224" s="18">
        <f t="shared" si="142"/>
        <v>0.13246632605666511</v>
      </c>
      <c r="CH224" s="18">
        <f t="shared" si="143"/>
        <v>0.13174603174603172</v>
      </c>
      <c r="CI224" s="18">
        <f t="shared" si="144"/>
        <v>2.2643263213468046E-2</v>
      </c>
      <c r="CJ224" s="17">
        <f t="shared" si="145"/>
        <v>0.12063492063492064</v>
      </c>
      <c r="CK224" s="17">
        <f t="shared" si="146"/>
        <v>0.11991584852734923</v>
      </c>
      <c r="CL224" s="17">
        <f t="shared" si="147"/>
        <v>-7.1907210757141127E-4</v>
      </c>
      <c r="CM224" s="17">
        <f t="shared" si="148"/>
        <v>0.125</v>
      </c>
      <c r="CN224" s="17">
        <f>IFERROR('Tabela '!$AO224/'Tabela '!$AK224,"")</f>
        <v>1.2698412698412698E-2</v>
      </c>
      <c r="CO224" s="17">
        <f>IFERROR('Tabela '!$AP224/'Tabela '!$AL224,"")</f>
        <v>2.0336605890603085E-2</v>
      </c>
      <c r="CP224" s="17">
        <f>IFERROR('Tabela '!$CO224-'Tabela '!$CN224,"")</f>
        <v>7.6381931921903866E-3</v>
      </c>
      <c r="CQ224" s="17">
        <f t="shared" si="149"/>
        <v>0.125</v>
      </c>
      <c r="CR224" s="17">
        <f>IFERROR('Tabela '!$AQ224/'Tabela '!$AK224,"")</f>
        <v>0.10793650793650794</v>
      </c>
      <c r="CS224" s="17">
        <f>IFERROR('Tabela '!$AR224/'Tabela '!$AL224,"")</f>
        <v>9.957924263674614E-2</v>
      </c>
      <c r="CT224" s="17">
        <f>IFERROR('Tabela '!$CS224-'Tabela '!$CR224,"")</f>
        <v>-8.3572652997618013E-3</v>
      </c>
      <c r="CU224" s="17">
        <f t="shared" si="150"/>
        <v>4.4117647058823595E-2</v>
      </c>
      <c r="CV224" s="21">
        <f>IFERROR('Tabela '!$AS224/'Tabela '!$K224,"")</f>
        <v>11.970278044103548</v>
      </c>
      <c r="CW224" s="21">
        <f>IFERROR('Tabela '!$AV224/'Tabela '!$J224,"")</f>
        <v>23.654621458430096</v>
      </c>
      <c r="CX224" s="17">
        <f>IFERROR('Tabela '!$AV224/'Tabela '!$AS224-1,"")</f>
        <v>0.85416681836385489</v>
      </c>
      <c r="CY224" s="20">
        <f>IFERROR('Tabela '!$CW224/'Tabela '!$CV224-1,"")</f>
        <v>0.97611295003144494</v>
      </c>
      <c r="CZ224" s="17">
        <f>IFERROR('Tabela '!$AU224/'Tabela '!$AT224,"")</f>
        <v>7.5626744177057642E-2</v>
      </c>
      <c r="DA224" s="17">
        <f t="shared" si="151"/>
        <v>6.8966946258661274E-2</v>
      </c>
      <c r="DB224" s="17">
        <f t="shared" si="152"/>
        <v>-6.6597979183963679E-3</v>
      </c>
      <c r="DC224" s="22">
        <f t="shared" si="153"/>
        <v>58.232142857142854</v>
      </c>
      <c r="DD224" s="22">
        <f t="shared" si="154"/>
        <v>83.21</v>
      </c>
      <c r="DE224" s="17">
        <f t="shared" si="155"/>
        <v>0.42893590923029734</v>
      </c>
      <c r="DH224" s="23"/>
      <c r="DQ224" s="23"/>
      <c r="DR224" s="23"/>
      <c r="DU224" s="23"/>
      <c r="DV224" s="23"/>
      <c r="DX224" s="23"/>
      <c r="EA224" s="23"/>
      <c r="EB224" s="23"/>
    </row>
    <row r="225" spans="1:132" ht="13.8" x14ac:dyDescent="0.25">
      <c r="A225" s="24" t="s">
        <v>133</v>
      </c>
      <c r="B225" s="24">
        <v>43</v>
      </c>
      <c r="C225" s="24">
        <v>4311122</v>
      </c>
      <c r="D225" s="24">
        <v>431112</v>
      </c>
      <c r="E225" s="55" t="s">
        <v>730</v>
      </c>
      <c r="F225" s="55" t="s">
        <v>779</v>
      </c>
      <c r="G225" s="55" t="s">
        <v>787</v>
      </c>
      <c r="H225" s="25" t="s">
        <v>344</v>
      </c>
      <c r="I225" s="26">
        <v>907.93600000000004</v>
      </c>
      <c r="J225" s="27">
        <v>3662</v>
      </c>
      <c r="K225" s="26">
        <v>4177</v>
      </c>
      <c r="L225" s="26">
        <v>352</v>
      </c>
      <c r="M225" s="26">
        <v>6</v>
      </c>
      <c r="N225" s="26">
        <v>1072</v>
      </c>
      <c r="O225" s="26">
        <v>1256</v>
      </c>
      <c r="P225" s="26">
        <v>2247</v>
      </c>
      <c r="Q225" s="28">
        <v>1162</v>
      </c>
      <c r="R225" s="28">
        <v>198</v>
      </c>
      <c r="S225" s="28">
        <v>5057167</v>
      </c>
      <c r="T225" s="26">
        <v>3488</v>
      </c>
      <c r="U225" s="29">
        <v>2430</v>
      </c>
      <c r="V225" s="28">
        <v>865</v>
      </c>
      <c r="W225" s="28">
        <v>707</v>
      </c>
      <c r="X225" s="28">
        <v>196</v>
      </c>
      <c r="Y225" s="28">
        <v>906</v>
      </c>
      <c r="Z225" s="28">
        <v>1102</v>
      </c>
      <c r="AA225" s="26">
        <v>2142</v>
      </c>
      <c r="AB225" s="28">
        <v>167</v>
      </c>
      <c r="AC225" s="28" t="e">
        <v>#NULL!</v>
      </c>
      <c r="AD225" s="28">
        <v>1374</v>
      </c>
      <c r="AE225" s="28">
        <v>37</v>
      </c>
      <c r="AF225" s="28">
        <v>1</v>
      </c>
      <c r="AG225" s="30">
        <v>0.90338302752293576</v>
      </c>
      <c r="AH225" s="28">
        <v>627</v>
      </c>
      <c r="AI225" s="28">
        <v>94</v>
      </c>
      <c r="AJ225" s="26">
        <v>2219</v>
      </c>
      <c r="AK225" s="26">
        <v>602</v>
      </c>
      <c r="AL225" s="26">
        <v>664</v>
      </c>
      <c r="AM225" s="26">
        <v>290</v>
      </c>
      <c r="AN225" s="26">
        <v>245</v>
      </c>
      <c r="AO225" s="26">
        <v>30</v>
      </c>
      <c r="AP225" s="26">
        <v>0</v>
      </c>
      <c r="AQ225" s="26">
        <v>260</v>
      </c>
      <c r="AR225" s="26">
        <v>245</v>
      </c>
      <c r="AS225" s="26">
        <v>39915</v>
      </c>
      <c r="AT225" s="26">
        <v>37794</v>
      </c>
      <c r="AU225" s="26">
        <v>3119</v>
      </c>
      <c r="AV225" s="26">
        <v>67006</v>
      </c>
      <c r="AW225" s="26">
        <v>64303</v>
      </c>
      <c r="AX225" s="26">
        <v>5831</v>
      </c>
      <c r="AY225" s="31">
        <f>'Tabela '!$L225/'Tabela '!$J225</f>
        <v>9.6122337520480605E-2</v>
      </c>
      <c r="AZ225" s="31">
        <f>'Tabela '!$M225/'Tabela '!$J225</f>
        <v>1.6384489350081922E-3</v>
      </c>
      <c r="BA225" s="31">
        <f t="shared" si="117"/>
        <v>1.7045454545454544E-2</v>
      </c>
      <c r="BB225" s="31">
        <f t="shared" si="118"/>
        <v>0.47708055184690701</v>
      </c>
      <c r="BC225" s="31">
        <f t="shared" si="119"/>
        <v>0.55896751223854024</v>
      </c>
      <c r="BD225" s="31">
        <f>'Tabela '!$BC225-'Tabela '!$BB225</f>
        <v>8.1886960391633234E-2</v>
      </c>
      <c r="BE225" s="31">
        <f t="shared" si="120"/>
        <v>0.29273620972146369</v>
      </c>
      <c r="BF225" s="31">
        <f t="shared" si="121"/>
        <v>0.3429819770617149</v>
      </c>
      <c r="BG225" s="31">
        <f t="shared" si="122"/>
        <v>0.31731294374658658</v>
      </c>
      <c r="BH225" s="29">
        <f t="shared" si="123"/>
        <v>4352.1230636833043</v>
      </c>
      <c r="BI225" s="32">
        <f t="shared" si="124"/>
        <v>1380.9849808847625</v>
      </c>
      <c r="BJ225" s="30">
        <f t="shared" si="125"/>
        <v>7.547334567053697E-2</v>
      </c>
      <c r="BK225" s="30">
        <f t="shared" si="126"/>
        <v>0.1703958691910499</v>
      </c>
      <c r="BL225" s="31">
        <f>IFERROR('Tabela '!$J225/'Tabela '!$K225-1,"")</f>
        <v>-0.12329423030883413</v>
      </c>
      <c r="BM225" s="30">
        <f t="shared" si="127"/>
        <v>0.58175724203974144</v>
      </c>
      <c r="BN225" s="33">
        <f>IFERROR('Tabela '!$J225/'Tabela '!$I225,"")</f>
        <v>4.0333239347266767</v>
      </c>
      <c r="BO225" s="31">
        <f t="shared" si="128"/>
        <v>9.6616972477064245E-2</v>
      </c>
      <c r="BP225" s="31">
        <f t="shared" si="129"/>
        <v>0.17975917431192662</v>
      </c>
      <c r="BQ225" s="31">
        <f t="shared" si="130"/>
        <v>2.6949541284403671E-2</v>
      </c>
      <c r="BR225" s="30">
        <v>0.44440000000000002</v>
      </c>
      <c r="BS225" s="31">
        <f t="shared" si="131"/>
        <v>4.7878440366972475E-2</v>
      </c>
      <c r="BT225" s="31" t="str">
        <f t="shared" si="132"/>
        <v/>
      </c>
      <c r="BU225" s="31">
        <f t="shared" si="133"/>
        <v>2.6928675400291122E-2</v>
      </c>
      <c r="BV225" s="31">
        <f t="shared" si="134"/>
        <v>7.27802037845706E-4</v>
      </c>
      <c r="BW225" s="31">
        <f t="shared" si="135"/>
        <v>0.16926023461814699</v>
      </c>
      <c r="BX225" s="31">
        <f t="shared" si="136"/>
        <v>4.6923629399090255E-2</v>
      </c>
      <c r="BY225" s="31">
        <f t="shared" si="137"/>
        <v>0.21690208283457027</v>
      </c>
      <c r="BZ225" s="31">
        <f t="shared" si="138"/>
        <v>0.26382571223366053</v>
      </c>
      <c r="CA225" s="31">
        <f>IFERROR('Tabela '!$V225/'Tabela '!$K225,"")</f>
        <v>0.2070864256643524</v>
      </c>
      <c r="CB225" s="31">
        <f t="shared" si="139"/>
        <v>0.51280823557577204</v>
      </c>
      <c r="CC225" s="34">
        <f>IFERROR('Tabela '!$AJ225/'Tabela '!$K225,"")</f>
        <v>0.53124251855398608</v>
      </c>
      <c r="CD225" s="35">
        <f>IFERROR('Tabela '!$AJ225/'Tabela '!$AK225,"")</f>
        <v>3.6860465116279069</v>
      </c>
      <c r="CE225" s="34">
        <f t="shared" si="140"/>
        <v>0.72870662460567825</v>
      </c>
      <c r="CF225" s="31">
        <f t="shared" si="141"/>
        <v>0.1441225760114915</v>
      </c>
      <c r="CG225" s="31">
        <f t="shared" si="142"/>
        <v>0.1813216821409066</v>
      </c>
      <c r="CH225" s="31">
        <f t="shared" si="143"/>
        <v>0.10299003322259126</v>
      </c>
      <c r="CI225" s="31">
        <f t="shared" si="144"/>
        <v>3.7199106129415099E-2</v>
      </c>
      <c r="CJ225" s="30">
        <f t="shared" si="145"/>
        <v>0.48172757475083056</v>
      </c>
      <c r="CK225" s="30">
        <f t="shared" si="146"/>
        <v>0.36897590361445781</v>
      </c>
      <c r="CL225" s="30">
        <f t="shared" si="147"/>
        <v>-0.11275167113637274</v>
      </c>
      <c r="CM225" s="30">
        <f t="shared" si="148"/>
        <v>-0.15517241379310343</v>
      </c>
      <c r="CN225" s="30">
        <f>IFERROR('Tabela '!$AO225/'Tabela '!$AK225,"")</f>
        <v>4.9833887043189369E-2</v>
      </c>
      <c r="CO225" s="30">
        <f>IFERROR('Tabela '!$AP225/'Tabela '!$AL225,"")</f>
        <v>0</v>
      </c>
      <c r="CP225" s="30">
        <f>IFERROR('Tabela '!$CO225-'Tabela '!$CN225,"")</f>
        <v>-4.9833887043189369E-2</v>
      </c>
      <c r="CQ225" s="30">
        <f t="shared" si="149"/>
        <v>-0.15517241379310343</v>
      </c>
      <c r="CR225" s="30">
        <f>IFERROR('Tabela '!$AQ225/'Tabela '!$AK225,"")</f>
        <v>0.43189368770764119</v>
      </c>
      <c r="CS225" s="30">
        <f>IFERROR('Tabela '!$AR225/'Tabela '!$AL225,"")</f>
        <v>0.36897590361445781</v>
      </c>
      <c r="CT225" s="30">
        <f>IFERROR('Tabela '!$CS225-'Tabela '!$CR225,"")</f>
        <v>-6.2917784093183382E-2</v>
      </c>
      <c r="CU225" s="30">
        <f t="shared" si="150"/>
        <v>-5.7692307692307709E-2</v>
      </c>
      <c r="CV225" s="35">
        <f>IFERROR('Tabela '!$AS225/'Tabela '!$K225,"")</f>
        <v>9.5559013646157531</v>
      </c>
      <c r="CW225" s="35">
        <f>IFERROR('Tabela '!$AV225/'Tabela '!$J225,"")</f>
        <v>18.297651556526489</v>
      </c>
      <c r="CX225" s="30">
        <f>IFERROR('Tabela '!$AV225/'Tabela '!$AS225-1,"")</f>
        <v>0.67871727420769123</v>
      </c>
      <c r="CY225" s="34">
        <f>IFERROR('Tabela '!$CW225/'Tabela '!$CV225-1,"")</f>
        <v>0.91480121637507561</v>
      </c>
      <c r="CZ225" s="30">
        <f>IFERROR('Tabela '!$AU225/'Tabela '!$AT225,"")</f>
        <v>8.2526326930200566E-2</v>
      </c>
      <c r="DA225" s="30">
        <f t="shared" si="151"/>
        <v>9.0680061583440899E-2</v>
      </c>
      <c r="DB225" s="30">
        <f t="shared" si="152"/>
        <v>8.1537346532403326E-3</v>
      </c>
      <c r="DC225" s="36">
        <f t="shared" si="153"/>
        <v>9.7468749999999993</v>
      </c>
      <c r="DD225" s="36">
        <f t="shared" si="154"/>
        <v>23.8</v>
      </c>
      <c r="DE225" s="30">
        <f t="shared" si="155"/>
        <v>1.4418082718820138</v>
      </c>
      <c r="DH225" s="23"/>
      <c r="DQ225" s="23"/>
      <c r="DR225" s="23"/>
      <c r="DU225" s="23"/>
      <c r="DV225" s="23"/>
      <c r="DX225" s="23"/>
      <c r="EA225" s="23"/>
      <c r="EB225" s="23"/>
    </row>
    <row r="226" spans="1:132" ht="13.8" x14ac:dyDescent="0.25">
      <c r="A226" s="11" t="s">
        <v>133</v>
      </c>
      <c r="B226" s="11">
        <v>43</v>
      </c>
      <c r="C226" s="11">
        <v>4311130</v>
      </c>
      <c r="D226" s="11">
        <v>431113</v>
      </c>
      <c r="E226" s="54" t="s">
        <v>731</v>
      </c>
      <c r="F226" s="54" t="s">
        <v>789</v>
      </c>
      <c r="G226" s="54" t="s">
        <v>733</v>
      </c>
      <c r="H226" s="12" t="s">
        <v>345</v>
      </c>
      <c r="I226" s="13">
        <v>856.45699999999999</v>
      </c>
      <c r="J226" s="14">
        <v>3486</v>
      </c>
      <c r="K226" s="13">
        <v>3575</v>
      </c>
      <c r="L226" s="13">
        <v>84</v>
      </c>
      <c r="M226" s="13">
        <v>2</v>
      </c>
      <c r="N226" s="13">
        <v>761</v>
      </c>
      <c r="O226" s="13">
        <v>896</v>
      </c>
      <c r="P226" s="13">
        <v>2164</v>
      </c>
      <c r="Q226" s="15">
        <v>1002</v>
      </c>
      <c r="R226" s="15">
        <v>96</v>
      </c>
      <c r="S226" s="15">
        <v>4160047</v>
      </c>
      <c r="T226" s="13">
        <v>3163</v>
      </c>
      <c r="U226" s="16">
        <v>613</v>
      </c>
      <c r="V226" s="15">
        <v>850</v>
      </c>
      <c r="W226" s="15">
        <v>382</v>
      </c>
      <c r="X226" s="15">
        <v>117</v>
      </c>
      <c r="Y226" s="15">
        <v>237</v>
      </c>
      <c r="Z226" s="15">
        <v>354</v>
      </c>
      <c r="AA226" s="13">
        <v>1884</v>
      </c>
      <c r="AB226" s="15">
        <v>188</v>
      </c>
      <c r="AC226" s="15">
        <v>3</v>
      </c>
      <c r="AD226" s="15">
        <v>1211</v>
      </c>
      <c r="AE226" s="15">
        <v>59</v>
      </c>
      <c r="AF226" s="15">
        <v>7</v>
      </c>
      <c r="AG226" s="17">
        <v>0.92823269048371804</v>
      </c>
      <c r="AH226" s="15">
        <v>483</v>
      </c>
      <c r="AI226" s="15">
        <v>96</v>
      </c>
      <c r="AJ226" s="13">
        <v>1965</v>
      </c>
      <c r="AK226" s="13">
        <v>314</v>
      </c>
      <c r="AL226" s="13">
        <v>437</v>
      </c>
      <c r="AM226" s="13">
        <v>3</v>
      </c>
      <c r="AN226" s="13">
        <v>0</v>
      </c>
      <c r="AO226" s="13">
        <v>3</v>
      </c>
      <c r="AP226" s="13">
        <v>0</v>
      </c>
      <c r="AQ226" s="13">
        <v>0</v>
      </c>
      <c r="AR226" s="13">
        <v>0</v>
      </c>
      <c r="AS226" s="13">
        <v>74746</v>
      </c>
      <c r="AT226" s="13">
        <v>73477</v>
      </c>
      <c r="AU226" s="13">
        <v>2705</v>
      </c>
      <c r="AV226" s="13">
        <v>218315</v>
      </c>
      <c r="AW226" s="13">
        <v>215492</v>
      </c>
      <c r="AX226" s="13">
        <v>6692</v>
      </c>
      <c r="AY226" s="18">
        <f>'Tabela '!$L226/'Tabela '!$J226</f>
        <v>2.4096385542168676E-2</v>
      </c>
      <c r="AZ226" s="18">
        <f>'Tabela '!$M226/'Tabela '!$J226</f>
        <v>5.737234652897303E-4</v>
      </c>
      <c r="BA226" s="18">
        <f t="shared" si="117"/>
        <v>2.3809523809523808E-2</v>
      </c>
      <c r="BB226" s="18">
        <f t="shared" si="118"/>
        <v>0.35166358595194086</v>
      </c>
      <c r="BC226" s="18">
        <f t="shared" si="119"/>
        <v>0.41404805914972276</v>
      </c>
      <c r="BD226" s="18">
        <f>'Tabela '!$BC226-'Tabela '!$BB226</f>
        <v>6.2384473197781898E-2</v>
      </c>
      <c r="BE226" s="18">
        <f t="shared" si="120"/>
        <v>0.21830177854274241</v>
      </c>
      <c r="BF226" s="18">
        <f t="shared" si="121"/>
        <v>0.25702811244979917</v>
      </c>
      <c r="BG226" s="18">
        <f t="shared" si="122"/>
        <v>0.28743545611015492</v>
      </c>
      <c r="BH226" s="16">
        <f t="shared" si="123"/>
        <v>4151.7435129740516</v>
      </c>
      <c r="BI226" s="37">
        <f t="shared" si="124"/>
        <v>1193.3582903040735</v>
      </c>
      <c r="BJ226" s="17">
        <f t="shared" si="125"/>
        <v>1.9055250440876716E-2</v>
      </c>
      <c r="BK226" s="17">
        <f t="shared" si="126"/>
        <v>9.580838323353294E-2</v>
      </c>
      <c r="BL226" s="18">
        <f>IFERROR('Tabela '!$J226/'Tabela '!$K226-1,"")</f>
        <v>-2.4895104895104936E-2</v>
      </c>
      <c r="BM226" s="17">
        <f t="shared" si="127"/>
        <v>0.17146853146853147</v>
      </c>
      <c r="BN226" s="19">
        <f>IFERROR('Tabela '!$J226/'Tabela '!$I226,"")</f>
        <v>4.0702568838832542</v>
      </c>
      <c r="BO226" s="18">
        <f t="shared" si="128"/>
        <v>7.1767309516281963E-2</v>
      </c>
      <c r="BP226" s="18">
        <f t="shared" si="129"/>
        <v>0.15270312993993043</v>
      </c>
      <c r="BQ226" s="18">
        <f t="shared" si="130"/>
        <v>3.0350932658868162E-2</v>
      </c>
      <c r="BR226" s="17">
        <v>0.57779999999999998</v>
      </c>
      <c r="BS226" s="18">
        <f t="shared" si="131"/>
        <v>5.9437243123616819E-2</v>
      </c>
      <c r="BT226" s="18">
        <f t="shared" si="132"/>
        <v>9.4846664558963006E-4</v>
      </c>
      <c r="BU226" s="18">
        <f t="shared" si="133"/>
        <v>4.8720066061106522E-2</v>
      </c>
      <c r="BV226" s="18">
        <f t="shared" si="134"/>
        <v>5.7803468208092483E-3</v>
      </c>
      <c r="BW226" s="18">
        <f t="shared" si="135"/>
        <v>0.10685314685314685</v>
      </c>
      <c r="BX226" s="18">
        <f t="shared" si="136"/>
        <v>3.272727272727273E-2</v>
      </c>
      <c r="BY226" s="18">
        <f t="shared" si="137"/>
        <v>6.6293706293706289E-2</v>
      </c>
      <c r="BZ226" s="18">
        <f t="shared" si="138"/>
        <v>9.9020979020979019E-2</v>
      </c>
      <c r="CA226" s="18">
        <f>IFERROR('Tabela '!$V226/'Tabela '!$K226,"")</f>
        <v>0.23776223776223776</v>
      </c>
      <c r="CB226" s="18">
        <f t="shared" si="139"/>
        <v>0.526993006993007</v>
      </c>
      <c r="CC226" s="20">
        <f>IFERROR('Tabela '!$AJ226/'Tabela '!$K226,"")</f>
        <v>0.54965034965034965</v>
      </c>
      <c r="CD226" s="21">
        <f>IFERROR('Tabela '!$AJ226/'Tabela '!$AK226,"")</f>
        <v>6.2579617834394901</v>
      </c>
      <c r="CE226" s="20">
        <f t="shared" si="140"/>
        <v>0.84020356234096694</v>
      </c>
      <c r="CF226" s="18">
        <f t="shared" si="141"/>
        <v>8.7832167832167837E-2</v>
      </c>
      <c r="CG226" s="18">
        <f t="shared" si="142"/>
        <v>0.12535857716580609</v>
      </c>
      <c r="CH226" s="18">
        <f t="shared" si="143"/>
        <v>0.39171974522292996</v>
      </c>
      <c r="CI226" s="18">
        <f t="shared" si="144"/>
        <v>3.7526409333638253E-2</v>
      </c>
      <c r="CJ226" s="17">
        <f t="shared" si="145"/>
        <v>9.5541401273885346E-3</v>
      </c>
      <c r="CK226" s="17">
        <f t="shared" si="146"/>
        <v>0</v>
      </c>
      <c r="CL226" s="17">
        <f t="shared" si="147"/>
        <v>-9.5541401273885346E-3</v>
      </c>
      <c r="CM226" s="17">
        <f t="shared" si="148"/>
        <v>-1</v>
      </c>
      <c r="CN226" s="17">
        <f>IFERROR('Tabela '!$AO226/'Tabela '!$AK226,"")</f>
        <v>9.5541401273885346E-3</v>
      </c>
      <c r="CO226" s="17">
        <f>IFERROR('Tabela '!$AP226/'Tabela '!$AL226,"")</f>
        <v>0</v>
      </c>
      <c r="CP226" s="17">
        <f>IFERROR('Tabela '!$CO226-'Tabela '!$CN226,"")</f>
        <v>-9.5541401273885346E-3</v>
      </c>
      <c r="CQ226" s="17">
        <f t="shared" si="149"/>
        <v>-1</v>
      </c>
      <c r="CR226" s="17">
        <f>IFERROR('Tabela '!$AQ226/'Tabela '!$AK226,"")</f>
        <v>0</v>
      </c>
      <c r="CS226" s="17">
        <f>IFERROR('Tabela '!$AR226/'Tabela '!$AL226,"")</f>
        <v>0</v>
      </c>
      <c r="CT226" s="17">
        <f>IFERROR('Tabela '!$CS226-'Tabela '!$CR226,"")</f>
        <v>0</v>
      </c>
      <c r="CU226" s="17" t="str">
        <f t="shared" si="150"/>
        <v/>
      </c>
      <c r="CV226" s="21">
        <f>IFERROR('Tabela '!$AS226/'Tabela '!$K226,"")</f>
        <v>20.907972027972029</v>
      </c>
      <c r="CW226" s="21">
        <f>IFERROR('Tabela '!$AV226/'Tabela '!$J226,"")</f>
        <v>62.626219162363739</v>
      </c>
      <c r="CX226" s="17">
        <f>IFERROR('Tabela '!$AV226/'Tabela '!$AS226-1,"")</f>
        <v>1.9207583014475693</v>
      </c>
      <c r="CY226" s="20">
        <f>IFERROR('Tabela '!$CW226/'Tabela '!$CV226-1,"")</f>
        <v>1.99532728848969</v>
      </c>
      <c r="CZ226" s="17">
        <f>IFERROR('Tabela '!$AU226/'Tabela '!$AT226,"")</f>
        <v>3.6814241191121033E-2</v>
      </c>
      <c r="DA226" s="17">
        <f t="shared" si="151"/>
        <v>3.1054517105043342E-2</v>
      </c>
      <c r="DB226" s="17">
        <f t="shared" si="152"/>
        <v>-5.7597240860776909E-3</v>
      </c>
      <c r="DC226" s="22">
        <f t="shared" si="153"/>
        <v>450.83333333333331</v>
      </c>
      <c r="DD226" s="22" t="str">
        <f t="shared" si="154"/>
        <v/>
      </c>
      <c r="DE226" s="17" t="str">
        <f t="shared" si="155"/>
        <v/>
      </c>
      <c r="DH226" s="23"/>
      <c r="DQ226" s="23"/>
      <c r="DR226" s="23"/>
      <c r="DU226" s="23"/>
      <c r="DV226" s="23"/>
      <c r="DX226" s="23"/>
      <c r="EA226" s="23"/>
      <c r="EB226" s="23"/>
    </row>
    <row r="227" spans="1:132" ht="13.8" x14ac:dyDescent="0.25">
      <c r="A227" s="24" t="s">
        <v>133</v>
      </c>
      <c r="B227" s="24">
        <v>43</v>
      </c>
      <c r="C227" s="24">
        <v>4311155</v>
      </c>
      <c r="D227" s="24">
        <v>431115</v>
      </c>
      <c r="E227" s="55" t="s">
        <v>728</v>
      </c>
      <c r="F227" s="55" t="s">
        <v>744</v>
      </c>
      <c r="G227" s="55" t="s">
        <v>735</v>
      </c>
      <c r="H227" s="25" t="s">
        <v>346</v>
      </c>
      <c r="I227" s="26">
        <v>1235.9159999999999</v>
      </c>
      <c r="J227" s="27">
        <v>8566</v>
      </c>
      <c r="K227" s="26">
        <v>8331</v>
      </c>
      <c r="L227" s="26">
        <v>481</v>
      </c>
      <c r="M227" s="26">
        <v>8</v>
      </c>
      <c r="N227" s="26">
        <v>1796</v>
      </c>
      <c r="O227" s="26">
        <v>2060</v>
      </c>
      <c r="P227" s="26">
        <v>4869</v>
      </c>
      <c r="Q227" s="28">
        <v>2085</v>
      </c>
      <c r="R227" s="28">
        <v>197</v>
      </c>
      <c r="S227" s="28">
        <v>8530233</v>
      </c>
      <c r="T227" s="26">
        <v>7155</v>
      </c>
      <c r="U227" s="29">
        <v>2089</v>
      </c>
      <c r="V227" s="28">
        <v>1945</v>
      </c>
      <c r="W227" s="28">
        <v>1704</v>
      </c>
      <c r="X227" s="28">
        <v>292</v>
      </c>
      <c r="Y227" s="28">
        <v>1680</v>
      </c>
      <c r="Z227" s="28">
        <v>1972</v>
      </c>
      <c r="AA227" s="26">
        <v>4306</v>
      </c>
      <c r="AB227" s="28">
        <v>338</v>
      </c>
      <c r="AC227" s="28">
        <v>25</v>
      </c>
      <c r="AD227" s="28">
        <v>2700</v>
      </c>
      <c r="AE227" s="28">
        <v>97</v>
      </c>
      <c r="AF227" s="28">
        <v>32</v>
      </c>
      <c r="AG227" s="30">
        <v>0.94255765199161423</v>
      </c>
      <c r="AH227" s="28">
        <v>1365</v>
      </c>
      <c r="AI227" s="28">
        <v>207</v>
      </c>
      <c r="AJ227" s="26">
        <v>4679</v>
      </c>
      <c r="AK227" s="26">
        <v>697</v>
      </c>
      <c r="AL227" s="26">
        <v>878</v>
      </c>
      <c r="AM227" s="26">
        <v>14</v>
      </c>
      <c r="AN227" s="26">
        <v>10</v>
      </c>
      <c r="AO227" s="26">
        <v>4</v>
      </c>
      <c r="AP227" s="26">
        <v>0</v>
      </c>
      <c r="AQ227" s="26">
        <v>10</v>
      </c>
      <c r="AR227" s="26">
        <v>10</v>
      </c>
      <c r="AS227" s="26">
        <v>205159</v>
      </c>
      <c r="AT227" s="26">
        <v>195651</v>
      </c>
      <c r="AU227" s="26">
        <v>7238</v>
      </c>
      <c r="AV227" s="26">
        <v>527538</v>
      </c>
      <c r="AW227" s="26">
        <v>507264</v>
      </c>
      <c r="AX227" s="26">
        <v>15514</v>
      </c>
      <c r="AY227" s="31">
        <f>'Tabela '!$L227/'Tabela '!$J227</f>
        <v>5.6152229745505489E-2</v>
      </c>
      <c r="AZ227" s="31">
        <f>'Tabela '!$M227/'Tabela '!$J227</f>
        <v>9.3392481905206633E-4</v>
      </c>
      <c r="BA227" s="31">
        <f t="shared" si="117"/>
        <v>1.6632016632016633E-2</v>
      </c>
      <c r="BB227" s="31">
        <f t="shared" si="118"/>
        <v>0.36886424317108235</v>
      </c>
      <c r="BC227" s="31">
        <f t="shared" si="119"/>
        <v>0.42308482234545081</v>
      </c>
      <c r="BD227" s="31">
        <f>'Tabela '!$BC227-'Tabela '!$BB227</f>
        <v>5.4220579174368455E-2</v>
      </c>
      <c r="BE227" s="31">
        <f t="shared" si="120"/>
        <v>0.20966612187718889</v>
      </c>
      <c r="BF227" s="31">
        <f t="shared" si="121"/>
        <v>0.24048564090590707</v>
      </c>
      <c r="BG227" s="31">
        <f t="shared" si="122"/>
        <v>0.24340415596544479</v>
      </c>
      <c r="BH227" s="29">
        <f t="shared" si="123"/>
        <v>4091.2388489208633</v>
      </c>
      <c r="BI227" s="32">
        <f t="shared" si="124"/>
        <v>995.82453887462054</v>
      </c>
      <c r="BJ227" s="30">
        <f t="shared" si="125"/>
        <v>1.6169892974534535E-2</v>
      </c>
      <c r="BK227" s="30">
        <f t="shared" si="126"/>
        <v>9.4484412470023982E-2</v>
      </c>
      <c r="BL227" s="31">
        <f>IFERROR('Tabela '!$J227/'Tabela '!$K227-1,"")</f>
        <v>2.8207898211499272E-2</v>
      </c>
      <c r="BM227" s="30">
        <f t="shared" si="127"/>
        <v>0.25075021005881648</v>
      </c>
      <c r="BN227" s="33">
        <f>IFERROR('Tabela '!$J227/'Tabela '!$I227,"")</f>
        <v>6.9308917434518209</v>
      </c>
      <c r="BO227" s="31">
        <f t="shared" si="128"/>
        <v>5.7442348008385768E-2</v>
      </c>
      <c r="BP227" s="31">
        <f t="shared" si="129"/>
        <v>0.19077568134171907</v>
      </c>
      <c r="BQ227" s="31">
        <f t="shared" si="130"/>
        <v>2.8930817610062894E-2</v>
      </c>
      <c r="BR227" s="30">
        <v>0.56620000000000004</v>
      </c>
      <c r="BS227" s="31">
        <f t="shared" si="131"/>
        <v>4.7239692522711388E-2</v>
      </c>
      <c r="BT227" s="31">
        <f t="shared" si="132"/>
        <v>3.4940600978336828E-3</v>
      </c>
      <c r="BU227" s="31">
        <f t="shared" si="133"/>
        <v>3.5925925925925924E-2</v>
      </c>
      <c r="BV227" s="31">
        <f t="shared" si="134"/>
        <v>1.1851851851851851E-2</v>
      </c>
      <c r="BW227" s="31">
        <f t="shared" si="135"/>
        <v>0.20453727043572201</v>
      </c>
      <c r="BX227" s="31">
        <f t="shared" si="136"/>
        <v>3.5049813947905413E-2</v>
      </c>
      <c r="BY227" s="31">
        <f t="shared" si="137"/>
        <v>0.20165646380986677</v>
      </c>
      <c r="BZ227" s="31">
        <f t="shared" si="138"/>
        <v>0.23670627775777217</v>
      </c>
      <c r="CA227" s="31">
        <f>IFERROR('Tabela '!$V227/'Tabela '!$K227,"")</f>
        <v>0.23346537030368503</v>
      </c>
      <c r="CB227" s="31">
        <f t="shared" si="139"/>
        <v>0.51686472212219425</v>
      </c>
      <c r="CC227" s="34">
        <f>IFERROR('Tabela '!$AJ227/'Tabela '!$K227,"")</f>
        <v>0.56163725843236101</v>
      </c>
      <c r="CD227" s="35">
        <f>IFERROR('Tabela '!$AJ227/'Tabela '!$AK227,"")</f>
        <v>6.7130559540889525</v>
      </c>
      <c r="CE227" s="34">
        <f t="shared" si="140"/>
        <v>0.85103654627057068</v>
      </c>
      <c r="CF227" s="31">
        <f t="shared" si="141"/>
        <v>8.3663425759212581E-2</v>
      </c>
      <c r="CG227" s="31">
        <f t="shared" si="142"/>
        <v>0.10249824889096427</v>
      </c>
      <c r="CH227" s="31">
        <f t="shared" si="143"/>
        <v>0.25968436154949792</v>
      </c>
      <c r="CI227" s="31">
        <f t="shared" si="144"/>
        <v>1.8834823131751693E-2</v>
      </c>
      <c r="CJ227" s="30">
        <f t="shared" si="145"/>
        <v>2.0086083213773316E-2</v>
      </c>
      <c r="CK227" s="30">
        <f t="shared" si="146"/>
        <v>1.1389521640091117E-2</v>
      </c>
      <c r="CL227" s="30">
        <f t="shared" si="147"/>
        <v>-8.6965615736821992E-3</v>
      </c>
      <c r="CM227" s="30">
        <f t="shared" si="148"/>
        <v>-0.2857142857142857</v>
      </c>
      <c r="CN227" s="30">
        <f>IFERROR('Tabela '!$AO227/'Tabela '!$AK227,"")</f>
        <v>5.7388809182209472E-3</v>
      </c>
      <c r="CO227" s="30">
        <f>IFERROR('Tabela '!$AP227/'Tabela '!$AL227,"")</f>
        <v>0</v>
      </c>
      <c r="CP227" s="30">
        <f>IFERROR('Tabela '!$CO227-'Tabela '!$CN227,"")</f>
        <v>-5.7388809182209472E-3</v>
      </c>
      <c r="CQ227" s="30">
        <f t="shared" si="149"/>
        <v>-0.2857142857142857</v>
      </c>
      <c r="CR227" s="30">
        <f>IFERROR('Tabela '!$AQ227/'Tabela '!$AK227,"")</f>
        <v>1.4347202295552367E-2</v>
      </c>
      <c r="CS227" s="30">
        <f>IFERROR('Tabela '!$AR227/'Tabela '!$AL227,"")</f>
        <v>1.1389521640091117E-2</v>
      </c>
      <c r="CT227" s="30">
        <f>IFERROR('Tabela '!$CS227-'Tabela '!$CR227,"")</f>
        <v>-2.9576806554612502E-3</v>
      </c>
      <c r="CU227" s="30">
        <f t="shared" si="150"/>
        <v>0</v>
      </c>
      <c r="CV227" s="35">
        <f>IFERROR('Tabela '!$AS227/'Tabela '!$K227,"")</f>
        <v>24.625975273076463</v>
      </c>
      <c r="CW227" s="35">
        <f>IFERROR('Tabela '!$AV227/'Tabela '!$J227,"")</f>
        <v>61.585103899136122</v>
      </c>
      <c r="CX227" s="30">
        <f>IFERROR('Tabela '!$AV227/'Tabela '!$AS227-1,"")</f>
        <v>1.5713617243211364</v>
      </c>
      <c r="CY227" s="34">
        <f>IFERROR('Tabela '!$CW227/'Tabela '!$CV227-1,"")</f>
        <v>1.5008188799112054</v>
      </c>
      <c r="CZ227" s="30">
        <f>IFERROR('Tabela '!$AU227/'Tabela '!$AT227,"")</f>
        <v>3.6994444188887358E-2</v>
      </c>
      <c r="DA227" s="30">
        <f t="shared" si="151"/>
        <v>3.0583680292707544E-2</v>
      </c>
      <c r="DB227" s="30">
        <f t="shared" si="152"/>
        <v>-6.4107638961798143E-3</v>
      </c>
      <c r="DC227" s="36">
        <f t="shared" si="153"/>
        <v>402.11111111111109</v>
      </c>
      <c r="DD227" s="36">
        <f t="shared" si="154"/>
        <v>1551.4</v>
      </c>
      <c r="DE227" s="30">
        <f t="shared" si="155"/>
        <v>2.8581376070737776</v>
      </c>
      <c r="DH227" s="23"/>
      <c r="DQ227" s="23"/>
      <c r="DR227" s="23"/>
      <c r="DU227" s="23"/>
      <c r="DV227" s="23"/>
      <c r="DX227" s="23"/>
      <c r="EA227" s="23"/>
      <c r="EB227" s="23"/>
    </row>
    <row r="228" spans="1:132" ht="13.8" x14ac:dyDescent="0.25">
      <c r="A228" s="11" t="s">
        <v>133</v>
      </c>
      <c r="B228" s="11">
        <v>43</v>
      </c>
      <c r="C228" s="11">
        <v>4311205</v>
      </c>
      <c r="D228" s="11">
        <v>431120</v>
      </c>
      <c r="E228" s="54" t="s">
        <v>731</v>
      </c>
      <c r="F228" s="54" t="s">
        <v>789</v>
      </c>
      <c r="G228" s="54" t="s">
        <v>733</v>
      </c>
      <c r="H228" s="12" t="s">
        <v>347</v>
      </c>
      <c r="I228" s="13">
        <v>1930.3889999999999</v>
      </c>
      <c r="J228" s="14">
        <v>19224</v>
      </c>
      <c r="K228" s="13">
        <v>19579</v>
      </c>
      <c r="L228" s="13">
        <v>1257</v>
      </c>
      <c r="M228" s="13">
        <v>18</v>
      </c>
      <c r="N228" s="13">
        <v>4978</v>
      </c>
      <c r="O228" s="13">
        <v>5575</v>
      </c>
      <c r="P228" s="13">
        <v>11361</v>
      </c>
      <c r="Q228" s="15">
        <v>5577</v>
      </c>
      <c r="R228" s="15">
        <v>916</v>
      </c>
      <c r="S228" s="15">
        <v>24383285</v>
      </c>
      <c r="T228" s="13">
        <v>16841</v>
      </c>
      <c r="U228" s="16">
        <v>16106</v>
      </c>
      <c r="V228" s="15">
        <v>4924</v>
      </c>
      <c r="W228" s="15">
        <v>1833</v>
      </c>
      <c r="X228" s="15">
        <v>1062</v>
      </c>
      <c r="Y228" s="15">
        <v>2608</v>
      </c>
      <c r="Z228" s="15">
        <v>3670</v>
      </c>
      <c r="AA228" s="13">
        <v>9626</v>
      </c>
      <c r="AB228" s="15">
        <v>403</v>
      </c>
      <c r="AC228" s="15">
        <v>28</v>
      </c>
      <c r="AD228" s="15">
        <v>6379</v>
      </c>
      <c r="AE228" s="15">
        <v>135</v>
      </c>
      <c r="AF228" s="15">
        <v>67</v>
      </c>
      <c r="AG228" s="17">
        <v>0.9483403598361142</v>
      </c>
      <c r="AH228" s="15">
        <v>3292</v>
      </c>
      <c r="AI228" s="15">
        <v>1097</v>
      </c>
      <c r="AJ228" s="13">
        <v>11025</v>
      </c>
      <c r="AK228" s="13">
        <v>2791</v>
      </c>
      <c r="AL228" s="13">
        <v>3196</v>
      </c>
      <c r="AM228" s="13">
        <v>307</v>
      </c>
      <c r="AN228" s="13">
        <v>164</v>
      </c>
      <c r="AO228" s="13">
        <v>70</v>
      </c>
      <c r="AP228" s="13">
        <v>97</v>
      </c>
      <c r="AQ228" s="13">
        <v>237</v>
      </c>
      <c r="AR228" s="13">
        <v>67</v>
      </c>
      <c r="AS228" s="13">
        <v>409433</v>
      </c>
      <c r="AT228" s="13">
        <v>378335</v>
      </c>
      <c r="AU228" s="13">
        <v>19489</v>
      </c>
      <c r="AV228" s="13">
        <v>1307194</v>
      </c>
      <c r="AW228" s="13">
        <v>1154419</v>
      </c>
      <c r="AX228" s="13">
        <v>43759</v>
      </c>
      <c r="AY228" s="18">
        <f>'Tabela '!$L228/'Tabela '!$J228</f>
        <v>6.5387016229712852E-2</v>
      </c>
      <c r="AZ228" s="18">
        <f>'Tabela '!$M228/'Tabela '!$J228</f>
        <v>9.3632958801498128E-4</v>
      </c>
      <c r="BA228" s="18">
        <f t="shared" si="117"/>
        <v>1.4319809069212411E-2</v>
      </c>
      <c r="BB228" s="18">
        <f t="shared" si="118"/>
        <v>0.4381656544318282</v>
      </c>
      <c r="BC228" s="18">
        <f t="shared" si="119"/>
        <v>0.49071384561218201</v>
      </c>
      <c r="BD228" s="18">
        <f>'Tabela '!$BC228-'Tabela '!$BB228</f>
        <v>5.2548191180353809E-2</v>
      </c>
      <c r="BE228" s="18">
        <f t="shared" si="120"/>
        <v>0.25894714939658758</v>
      </c>
      <c r="BF228" s="18">
        <f t="shared" si="121"/>
        <v>0.29000208073241779</v>
      </c>
      <c r="BG228" s="18">
        <f t="shared" si="122"/>
        <v>0.29010611735330838</v>
      </c>
      <c r="BH228" s="16">
        <f t="shared" si="123"/>
        <v>4372.1149363457052</v>
      </c>
      <c r="BI228" s="37">
        <f t="shared" si="124"/>
        <v>1268.3772888056596</v>
      </c>
      <c r="BJ228" s="17">
        <f t="shared" si="125"/>
        <v>1.8653149417760487E-2</v>
      </c>
      <c r="BK228" s="17">
        <f t="shared" si="126"/>
        <v>0.16424601039985656</v>
      </c>
      <c r="BL228" s="18">
        <f>IFERROR('Tabela '!$J228/'Tabela '!$K228-1,"")</f>
        <v>-1.8131671689054607E-2</v>
      </c>
      <c r="BM228" s="17">
        <f t="shared" si="127"/>
        <v>0.82261606823637567</v>
      </c>
      <c r="BN228" s="19">
        <f>IFERROR('Tabela '!$J228/'Tabela '!$I228,"")</f>
        <v>9.9586145590344746</v>
      </c>
      <c r="BO228" s="18">
        <f t="shared" si="128"/>
        <v>5.16596401638858E-2</v>
      </c>
      <c r="BP228" s="18">
        <f t="shared" si="129"/>
        <v>0.19547532806840448</v>
      </c>
      <c r="BQ228" s="18">
        <f t="shared" si="130"/>
        <v>6.5138649723888137E-2</v>
      </c>
      <c r="BR228" s="17">
        <v>0.59899999999999998</v>
      </c>
      <c r="BS228" s="18">
        <f t="shared" si="131"/>
        <v>2.3929695386259723E-2</v>
      </c>
      <c r="BT228" s="18">
        <f t="shared" si="132"/>
        <v>1.66260910872276E-3</v>
      </c>
      <c r="BU228" s="18">
        <f t="shared" si="133"/>
        <v>2.116319172284057E-2</v>
      </c>
      <c r="BV228" s="18">
        <f t="shared" si="134"/>
        <v>1.0503213669854209E-2</v>
      </c>
      <c r="BW228" s="18">
        <f t="shared" si="135"/>
        <v>9.3620716073343893E-2</v>
      </c>
      <c r="BX228" s="18">
        <f t="shared" si="136"/>
        <v>5.4241789672608405E-2</v>
      </c>
      <c r="BY228" s="18">
        <f t="shared" si="137"/>
        <v>0.13320394300015323</v>
      </c>
      <c r="BZ228" s="18">
        <f t="shared" si="138"/>
        <v>0.18744573267276163</v>
      </c>
      <c r="CA228" s="18">
        <f>IFERROR('Tabela '!$V228/'Tabela '!$K228,"")</f>
        <v>0.25149394759691507</v>
      </c>
      <c r="CB228" s="18">
        <f t="shared" si="139"/>
        <v>0.49164921599673117</v>
      </c>
      <c r="CC228" s="20">
        <f>IFERROR('Tabela '!$AJ228/'Tabela '!$K228,"")</f>
        <v>0.56310332499106186</v>
      </c>
      <c r="CD228" s="21">
        <f>IFERROR('Tabela '!$AJ228/'Tabela '!$AK228,"")</f>
        <v>3.9501970619849516</v>
      </c>
      <c r="CE228" s="20">
        <f t="shared" si="140"/>
        <v>0.7468480725623583</v>
      </c>
      <c r="CF228" s="18">
        <f t="shared" si="141"/>
        <v>0.14255069206803209</v>
      </c>
      <c r="CG228" s="18">
        <f t="shared" si="142"/>
        <v>0.16625052018310446</v>
      </c>
      <c r="CH228" s="18">
        <f t="shared" si="143"/>
        <v>0.14510927982801869</v>
      </c>
      <c r="CI228" s="18">
        <f t="shared" si="144"/>
        <v>2.3699828115072374E-2</v>
      </c>
      <c r="CJ228" s="17">
        <f t="shared" si="145"/>
        <v>0.10999641705481907</v>
      </c>
      <c r="CK228" s="17">
        <f t="shared" si="146"/>
        <v>5.131414267834794E-2</v>
      </c>
      <c r="CL228" s="17">
        <f t="shared" si="147"/>
        <v>-5.8682274376471125E-2</v>
      </c>
      <c r="CM228" s="17">
        <f t="shared" si="148"/>
        <v>-0.46579804560260585</v>
      </c>
      <c r="CN228" s="17">
        <f>IFERROR('Tabela '!$AO228/'Tabela '!$AK228,"")</f>
        <v>2.5080616266571123E-2</v>
      </c>
      <c r="CO228" s="17">
        <f>IFERROR('Tabela '!$AP228/'Tabela '!$AL228,"")</f>
        <v>3.035043804755945E-2</v>
      </c>
      <c r="CP228" s="17">
        <f>IFERROR('Tabela '!$CO228-'Tabela '!$CN228,"")</f>
        <v>5.269821780988327E-3</v>
      </c>
      <c r="CQ228" s="17">
        <f t="shared" si="149"/>
        <v>-0.46579804560260585</v>
      </c>
      <c r="CR228" s="17">
        <f>IFERROR('Tabela '!$AQ228/'Tabela '!$AK228,"")</f>
        <v>8.4915800788247939E-2</v>
      </c>
      <c r="CS228" s="17">
        <f>IFERROR('Tabela '!$AR228/'Tabela '!$AL228,"")</f>
        <v>2.0963704630788487E-2</v>
      </c>
      <c r="CT228" s="17">
        <f>IFERROR('Tabela '!$CS228-'Tabela '!$CR228,"")</f>
        <v>-6.3952096157459448E-2</v>
      </c>
      <c r="CU228" s="17">
        <f t="shared" si="150"/>
        <v>-0.71729957805907174</v>
      </c>
      <c r="CV228" s="21">
        <f>IFERROR('Tabela '!$AS228/'Tabela '!$K228,"")</f>
        <v>20.91184432299913</v>
      </c>
      <c r="CW228" s="21">
        <f>IFERROR('Tabela '!$AV228/'Tabela '!$J228,"")</f>
        <v>67.998023304203073</v>
      </c>
      <c r="CX228" s="17">
        <f>IFERROR('Tabela '!$AV228/'Tabela '!$AS228-1,"")</f>
        <v>2.1926933100165349</v>
      </c>
      <c r="CY228" s="20">
        <f>IFERROR('Tabela '!$CW228/'Tabela '!$CV228-1,"")</f>
        <v>2.2516511816902693</v>
      </c>
      <c r="CZ228" s="17">
        <f>IFERROR('Tabela '!$AU228/'Tabela '!$AT228,"")</f>
        <v>5.1512548402870471E-2</v>
      </c>
      <c r="DA228" s="17">
        <f t="shared" si="151"/>
        <v>3.790564777606744E-2</v>
      </c>
      <c r="DB228" s="17">
        <f t="shared" si="152"/>
        <v>-1.3606900626803031E-2</v>
      </c>
      <c r="DC228" s="22">
        <f t="shared" si="153"/>
        <v>51.694960212201593</v>
      </c>
      <c r="DD228" s="22">
        <f t="shared" si="154"/>
        <v>167.65900383141764</v>
      </c>
      <c r="DE228" s="17">
        <f t="shared" si="155"/>
        <v>2.2432369256731719</v>
      </c>
      <c r="DH228" s="23"/>
      <c r="DQ228" s="23"/>
      <c r="DR228" s="23"/>
      <c r="DU228" s="23"/>
      <c r="DV228" s="23"/>
      <c r="DX228" s="23"/>
      <c r="EA228" s="23"/>
      <c r="EB228" s="23"/>
    </row>
    <row r="229" spans="1:132" ht="13.8" x14ac:dyDescent="0.25">
      <c r="A229" s="24" t="s">
        <v>133</v>
      </c>
      <c r="B229" s="24">
        <v>43</v>
      </c>
      <c r="C229" s="24">
        <v>4311239</v>
      </c>
      <c r="D229" s="24">
        <v>431123</v>
      </c>
      <c r="E229" s="55" t="s">
        <v>764</v>
      </c>
      <c r="F229" s="55" t="s">
        <v>770</v>
      </c>
      <c r="G229" s="55" t="s">
        <v>771</v>
      </c>
      <c r="H229" s="25" t="s">
        <v>348</v>
      </c>
      <c r="I229" s="26">
        <v>108.72799999999999</v>
      </c>
      <c r="J229" s="27">
        <v>2921</v>
      </c>
      <c r="K229" s="26">
        <v>2662</v>
      </c>
      <c r="L229" s="26">
        <v>29</v>
      </c>
      <c r="M229" s="26">
        <v>1</v>
      </c>
      <c r="N229" s="26">
        <v>652</v>
      </c>
      <c r="O229" s="26">
        <v>860</v>
      </c>
      <c r="P229" s="26">
        <v>1802</v>
      </c>
      <c r="Q229" s="28">
        <v>754</v>
      </c>
      <c r="R229" s="28">
        <v>45</v>
      </c>
      <c r="S229" s="28">
        <v>3025298</v>
      </c>
      <c r="T229" s="26">
        <v>2283</v>
      </c>
      <c r="U229" s="29">
        <v>384</v>
      </c>
      <c r="V229" s="28">
        <v>660</v>
      </c>
      <c r="W229" s="28">
        <v>198</v>
      </c>
      <c r="X229" s="28">
        <v>40</v>
      </c>
      <c r="Y229" s="28">
        <v>393</v>
      </c>
      <c r="Z229" s="28">
        <v>433</v>
      </c>
      <c r="AA229" s="26">
        <v>1403</v>
      </c>
      <c r="AB229" s="28">
        <v>138</v>
      </c>
      <c r="AC229" s="28" t="e">
        <v>#NULL!</v>
      </c>
      <c r="AD229" s="28">
        <v>858</v>
      </c>
      <c r="AE229" s="28">
        <v>24</v>
      </c>
      <c r="AF229" s="28">
        <v>0</v>
      </c>
      <c r="AG229" s="30">
        <v>0.90319754708716604</v>
      </c>
      <c r="AH229" s="28">
        <v>445</v>
      </c>
      <c r="AI229" s="28">
        <v>30</v>
      </c>
      <c r="AJ229" s="26">
        <v>1796</v>
      </c>
      <c r="AK229" s="26">
        <v>110</v>
      </c>
      <c r="AL229" s="26">
        <v>196</v>
      </c>
      <c r="AM229" s="26">
        <v>0</v>
      </c>
      <c r="AN229" s="26">
        <v>1</v>
      </c>
      <c r="AO229" s="26">
        <v>0</v>
      </c>
      <c r="AP229" s="26">
        <v>0</v>
      </c>
      <c r="AQ229" s="26">
        <v>0</v>
      </c>
      <c r="AR229" s="26">
        <v>1</v>
      </c>
      <c r="AS229" s="26">
        <v>29701</v>
      </c>
      <c r="AT229" s="26">
        <v>28642</v>
      </c>
      <c r="AU229" s="26">
        <v>1270</v>
      </c>
      <c r="AV229" s="26">
        <v>59817</v>
      </c>
      <c r="AW229" s="26">
        <v>58505</v>
      </c>
      <c r="AX229" s="26">
        <v>2092</v>
      </c>
      <c r="AY229" s="31">
        <f>'Tabela '!$L229/'Tabela '!$J229</f>
        <v>9.9281068127353642E-3</v>
      </c>
      <c r="AZ229" s="31">
        <f>'Tabela '!$M229/'Tabela '!$J229</f>
        <v>3.4234851078397807E-4</v>
      </c>
      <c r="BA229" s="31">
        <f t="shared" si="117"/>
        <v>3.4482758620689655E-2</v>
      </c>
      <c r="BB229" s="31">
        <f t="shared" si="118"/>
        <v>0.36182019977802443</v>
      </c>
      <c r="BC229" s="31">
        <f t="shared" si="119"/>
        <v>0.4772475027746948</v>
      </c>
      <c r="BD229" s="31">
        <f>'Tabela '!$BC229-'Tabela '!$BB229</f>
        <v>0.11542730299667037</v>
      </c>
      <c r="BE229" s="31">
        <f t="shared" si="120"/>
        <v>0.2232112290311537</v>
      </c>
      <c r="BF229" s="31">
        <f t="shared" si="121"/>
        <v>0.29441971927422117</v>
      </c>
      <c r="BG229" s="31">
        <f t="shared" si="122"/>
        <v>0.25813077713111948</v>
      </c>
      <c r="BH229" s="29">
        <f t="shared" si="123"/>
        <v>4012.3315649867372</v>
      </c>
      <c r="BI229" s="32">
        <f t="shared" si="124"/>
        <v>1035.7062649777474</v>
      </c>
      <c r="BJ229" s="30">
        <f t="shared" si="125"/>
        <v>5.0575889797214842E-2</v>
      </c>
      <c r="BK229" s="30">
        <f t="shared" si="126"/>
        <v>5.9681697612732093E-2</v>
      </c>
      <c r="BL229" s="31">
        <f>IFERROR('Tabela '!$J229/'Tabela '!$K229-1,"")</f>
        <v>9.7295266716754369E-2</v>
      </c>
      <c r="BM229" s="30">
        <f t="shared" si="127"/>
        <v>0.14425244177310292</v>
      </c>
      <c r="BN229" s="33">
        <f>IFERROR('Tabela '!$J229/'Tabela '!$I229,"")</f>
        <v>26.865204915017291</v>
      </c>
      <c r="BO229" s="31">
        <f t="shared" si="128"/>
        <v>9.6802452912833958E-2</v>
      </c>
      <c r="BP229" s="31">
        <f t="shared" si="129"/>
        <v>0.19491896627244854</v>
      </c>
      <c r="BQ229" s="31">
        <f t="shared" si="130"/>
        <v>1.3140604467805518E-2</v>
      </c>
      <c r="BR229" s="30">
        <v>0.43009999999999998</v>
      </c>
      <c r="BS229" s="31">
        <f t="shared" si="131"/>
        <v>6.0446780551905388E-2</v>
      </c>
      <c r="BT229" s="31" t="str">
        <f t="shared" si="132"/>
        <v/>
      </c>
      <c r="BU229" s="31">
        <f t="shared" si="133"/>
        <v>2.7972027972027972E-2</v>
      </c>
      <c r="BV229" s="31">
        <f t="shared" si="134"/>
        <v>0</v>
      </c>
      <c r="BW229" s="31">
        <f t="shared" si="135"/>
        <v>7.43801652892562E-2</v>
      </c>
      <c r="BX229" s="31">
        <f t="shared" si="136"/>
        <v>1.5026296018031555E-2</v>
      </c>
      <c r="BY229" s="31">
        <f t="shared" si="137"/>
        <v>0.14763335837716002</v>
      </c>
      <c r="BZ229" s="31">
        <f t="shared" si="138"/>
        <v>0.16265965439519156</v>
      </c>
      <c r="CA229" s="31">
        <f>IFERROR('Tabela '!$V229/'Tabela '!$K229,"")</f>
        <v>0.24793388429752067</v>
      </c>
      <c r="CB229" s="31">
        <f t="shared" si="139"/>
        <v>0.52704733283245675</v>
      </c>
      <c r="CC229" s="34">
        <f>IFERROR('Tabela '!$AJ229/'Tabela '!$K229,"")</f>
        <v>0.67468069120961682</v>
      </c>
      <c r="CD229" s="35">
        <f>IFERROR('Tabela '!$AJ229/'Tabela '!$AK229,"")</f>
        <v>16.327272727272728</v>
      </c>
      <c r="CE229" s="34">
        <f t="shared" si="140"/>
        <v>0.93875278396436523</v>
      </c>
      <c r="CF229" s="31">
        <f t="shared" si="141"/>
        <v>4.1322314049586778E-2</v>
      </c>
      <c r="CG229" s="31">
        <f t="shared" si="142"/>
        <v>6.7100308113659704E-2</v>
      </c>
      <c r="CH229" s="31">
        <f t="shared" si="143"/>
        <v>0.78181818181818175</v>
      </c>
      <c r="CI229" s="31">
        <f t="shared" si="144"/>
        <v>2.5777994064072926E-2</v>
      </c>
      <c r="CJ229" s="30">
        <f t="shared" si="145"/>
        <v>0</v>
      </c>
      <c r="CK229" s="30">
        <f t="shared" si="146"/>
        <v>5.1020408163265302E-3</v>
      </c>
      <c r="CL229" s="30">
        <f t="shared" si="147"/>
        <v>5.1020408163265302E-3</v>
      </c>
      <c r="CM229" s="30" t="str">
        <f t="shared" si="148"/>
        <v/>
      </c>
      <c r="CN229" s="30">
        <f>IFERROR('Tabela '!$AO229/'Tabela '!$AK229,"")</f>
        <v>0</v>
      </c>
      <c r="CO229" s="30">
        <f>IFERROR('Tabela '!$AP229/'Tabela '!$AL229,"")</f>
        <v>0</v>
      </c>
      <c r="CP229" s="30">
        <f>IFERROR('Tabela '!$CO229-'Tabela '!$CN229,"")</f>
        <v>0</v>
      </c>
      <c r="CQ229" s="30" t="str">
        <f t="shared" si="149"/>
        <v/>
      </c>
      <c r="CR229" s="30">
        <f>IFERROR('Tabela '!$AQ229/'Tabela '!$AK229,"")</f>
        <v>0</v>
      </c>
      <c r="CS229" s="30">
        <f>IFERROR('Tabela '!$AR229/'Tabela '!$AL229,"")</f>
        <v>5.1020408163265302E-3</v>
      </c>
      <c r="CT229" s="30">
        <f>IFERROR('Tabela '!$CS229-'Tabela '!$CR229,"")</f>
        <v>5.1020408163265302E-3</v>
      </c>
      <c r="CU229" s="30" t="str">
        <f t="shared" si="150"/>
        <v/>
      </c>
      <c r="CV229" s="35">
        <f>IFERROR('Tabela '!$AS229/'Tabela '!$K229,"")</f>
        <v>11.157400450788881</v>
      </c>
      <c r="CW229" s="35">
        <f>IFERROR('Tabela '!$AV229/'Tabela '!$J229,"")</f>
        <v>20.478260869565219</v>
      </c>
      <c r="CX229" s="30">
        <f>IFERROR('Tabela '!$AV229/'Tabela '!$AS229-1,"")</f>
        <v>1.0139725935153701</v>
      </c>
      <c r="CY229" s="34">
        <f>IFERROR('Tabela '!$CW229/'Tabela '!$CV229-1,"")</f>
        <v>0.83539713931458914</v>
      </c>
      <c r="CZ229" s="30">
        <f>IFERROR('Tabela '!$AU229/'Tabela '!$AT229,"")</f>
        <v>4.4340479016828437E-2</v>
      </c>
      <c r="DA229" s="30">
        <f t="shared" si="151"/>
        <v>3.5757627553200583E-2</v>
      </c>
      <c r="DB229" s="30">
        <f t="shared" si="152"/>
        <v>-8.5828514636278538E-3</v>
      </c>
      <c r="DC229" s="36" t="str">
        <f t="shared" si="153"/>
        <v/>
      </c>
      <c r="DD229" s="36">
        <f t="shared" si="154"/>
        <v>2092</v>
      </c>
      <c r="DE229" s="30" t="str">
        <f t="shared" si="155"/>
        <v/>
      </c>
      <c r="DH229" s="23"/>
      <c r="DQ229" s="23"/>
      <c r="DR229" s="23"/>
      <c r="DU229" s="23"/>
      <c r="DV229" s="23"/>
      <c r="DX229" s="23"/>
      <c r="EA229" s="23"/>
      <c r="EB229" s="23"/>
    </row>
    <row r="230" spans="1:132" ht="13.8" x14ac:dyDescent="0.25">
      <c r="A230" s="11" t="s">
        <v>133</v>
      </c>
      <c r="B230" s="11">
        <v>43</v>
      </c>
      <c r="C230" s="11">
        <v>4311254</v>
      </c>
      <c r="D230" s="11">
        <v>431125</v>
      </c>
      <c r="E230" s="54" t="s">
        <v>728</v>
      </c>
      <c r="F230" s="54" t="s">
        <v>777</v>
      </c>
      <c r="G230" s="54" t="s">
        <v>745</v>
      </c>
      <c r="H230" s="12" t="s">
        <v>349</v>
      </c>
      <c r="I230" s="13">
        <v>386.95600000000002</v>
      </c>
      <c r="J230" s="14">
        <v>6461</v>
      </c>
      <c r="K230" s="13">
        <v>6185</v>
      </c>
      <c r="L230" s="13">
        <v>345</v>
      </c>
      <c r="M230" s="13">
        <v>9</v>
      </c>
      <c r="N230" s="13">
        <v>899</v>
      </c>
      <c r="O230" s="13">
        <v>1202</v>
      </c>
      <c r="P230" s="13">
        <v>3545</v>
      </c>
      <c r="Q230" s="15">
        <v>2177</v>
      </c>
      <c r="R230" s="15">
        <v>121</v>
      </c>
      <c r="S230" s="15">
        <v>8886383</v>
      </c>
      <c r="T230" s="13">
        <v>5231</v>
      </c>
      <c r="U230" s="16">
        <v>1655</v>
      </c>
      <c r="V230" s="15">
        <v>1468</v>
      </c>
      <c r="W230" s="15">
        <v>327</v>
      </c>
      <c r="X230" s="15">
        <v>195</v>
      </c>
      <c r="Y230" s="15">
        <v>1000</v>
      </c>
      <c r="Z230" s="15">
        <v>1195</v>
      </c>
      <c r="AA230" s="13">
        <v>3195</v>
      </c>
      <c r="AB230" s="15">
        <v>347</v>
      </c>
      <c r="AC230" s="15">
        <v>1</v>
      </c>
      <c r="AD230" s="15">
        <v>1945</v>
      </c>
      <c r="AE230" s="15">
        <v>88</v>
      </c>
      <c r="AF230" s="15">
        <v>3</v>
      </c>
      <c r="AG230" s="17">
        <v>0.81972854138787998</v>
      </c>
      <c r="AH230" s="15">
        <v>840</v>
      </c>
      <c r="AI230" s="15">
        <v>111</v>
      </c>
      <c r="AJ230" s="13">
        <v>3752</v>
      </c>
      <c r="AK230" s="13">
        <v>355</v>
      </c>
      <c r="AL230" s="13">
        <v>365</v>
      </c>
      <c r="AM230" s="13">
        <v>10</v>
      </c>
      <c r="AN230" s="13">
        <v>6</v>
      </c>
      <c r="AO230" s="13">
        <v>0</v>
      </c>
      <c r="AP230" s="13">
        <v>0</v>
      </c>
      <c r="AQ230" s="13">
        <v>10</v>
      </c>
      <c r="AR230" s="13">
        <v>6</v>
      </c>
      <c r="AS230" s="13">
        <v>53269</v>
      </c>
      <c r="AT230" s="13">
        <v>52194</v>
      </c>
      <c r="AU230" s="13">
        <v>1951</v>
      </c>
      <c r="AV230" s="13">
        <v>111632</v>
      </c>
      <c r="AW230" s="13">
        <v>108405</v>
      </c>
      <c r="AX230" s="13">
        <v>3603</v>
      </c>
      <c r="AY230" s="18">
        <f>'Tabela '!$L230/'Tabela '!$J230</f>
        <v>5.3397306918433682E-2</v>
      </c>
      <c r="AZ230" s="18">
        <f>'Tabela '!$M230/'Tabela '!$J230</f>
        <v>1.3929732239591395E-3</v>
      </c>
      <c r="BA230" s="18">
        <f t="shared" si="117"/>
        <v>2.6086956521739129E-2</v>
      </c>
      <c r="BB230" s="18">
        <f t="shared" si="118"/>
        <v>0.25359661495063468</v>
      </c>
      <c r="BC230" s="18">
        <f t="shared" si="119"/>
        <v>0.3390691114245416</v>
      </c>
      <c r="BD230" s="18">
        <f>'Tabela '!$BC230-'Tabela '!$BB230</f>
        <v>8.5472496473906923E-2</v>
      </c>
      <c r="BE230" s="18">
        <f t="shared" si="120"/>
        <v>0.13914254759325181</v>
      </c>
      <c r="BF230" s="18">
        <f t="shared" si="121"/>
        <v>0.18603931279987618</v>
      </c>
      <c r="BG230" s="18">
        <f t="shared" si="122"/>
        <v>0.33694474539544961</v>
      </c>
      <c r="BH230" s="16">
        <f t="shared" si="123"/>
        <v>4081.9398254478642</v>
      </c>
      <c r="BI230" s="37">
        <f t="shared" si="124"/>
        <v>1375.3881752050765</v>
      </c>
      <c r="BJ230" s="17">
        <f t="shared" si="125"/>
        <v>7.9604262218718649E-2</v>
      </c>
      <c r="BK230" s="17">
        <f t="shared" si="126"/>
        <v>5.5581074873679373E-2</v>
      </c>
      <c r="BL230" s="18">
        <f>IFERROR('Tabela '!$J230/'Tabela '!$K230-1,"")</f>
        <v>4.4624090541633077E-2</v>
      </c>
      <c r="BM230" s="17">
        <f t="shared" si="127"/>
        <v>0.26758286176232821</v>
      </c>
      <c r="BN230" s="19">
        <f>IFERROR('Tabela '!$J230/'Tabela '!$I230,"")</f>
        <v>16.696988804928726</v>
      </c>
      <c r="BO230" s="18">
        <f t="shared" si="128"/>
        <v>0.18027145861212002</v>
      </c>
      <c r="BP230" s="18">
        <f t="shared" si="129"/>
        <v>0.16058115083158095</v>
      </c>
      <c r="BQ230" s="18">
        <f t="shared" si="130"/>
        <v>2.1219652074173197E-2</v>
      </c>
      <c r="BR230" s="17">
        <v>0.43369999999999997</v>
      </c>
      <c r="BS230" s="18">
        <f t="shared" si="131"/>
        <v>6.6335308736379273E-2</v>
      </c>
      <c r="BT230" s="18">
        <f t="shared" si="132"/>
        <v>1.9116803670426305E-4</v>
      </c>
      <c r="BU230" s="18">
        <f t="shared" si="133"/>
        <v>4.5244215938303342E-2</v>
      </c>
      <c r="BV230" s="18">
        <f t="shared" si="134"/>
        <v>1.5424164524421595E-3</v>
      </c>
      <c r="BW230" s="18">
        <f t="shared" si="135"/>
        <v>5.2869846402586906E-2</v>
      </c>
      <c r="BX230" s="18">
        <f t="shared" si="136"/>
        <v>3.1527890056588521E-2</v>
      </c>
      <c r="BY230" s="18">
        <f t="shared" si="137"/>
        <v>0.16168148746968472</v>
      </c>
      <c r="BZ230" s="18">
        <f t="shared" si="138"/>
        <v>0.19320937752627323</v>
      </c>
      <c r="CA230" s="18">
        <f>IFERROR('Tabela '!$V230/'Tabela '!$K230,"")</f>
        <v>0.23734842360549718</v>
      </c>
      <c r="CB230" s="18">
        <f t="shared" si="139"/>
        <v>0.5165723524656427</v>
      </c>
      <c r="CC230" s="20">
        <f>IFERROR('Tabela '!$AJ230/'Tabela '!$K230,"")</f>
        <v>0.60662894098625708</v>
      </c>
      <c r="CD230" s="21">
        <f>IFERROR('Tabela '!$AJ230/'Tabela '!$AK230,"")</f>
        <v>10.569014084507042</v>
      </c>
      <c r="CE230" s="20">
        <f t="shared" si="140"/>
        <v>0.90538379530916846</v>
      </c>
      <c r="CF230" s="18">
        <f t="shared" si="141"/>
        <v>5.7396928051738079E-2</v>
      </c>
      <c r="CG230" s="18">
        <f t="shared" si="142"/>
        <v>5.6492802971676213E-2</v>
      </c>
      <c r="CH230" s="18">
        <f t="shared" si="143"/>
        <v>2.8169014084507005E-2</v>
      </c>
      <c r="CI230" s="18">
        <f t="shared" si="144"/>
        <v>-9.0412508006186554E-4</v>
      </c>
      <c r="CJ230" s="17">
        <f t="shared" si="145"/>
        <v>2.8169014084507043E-2</v>
      </c>
      <c r="CK230" s="17">
        <f t="shared" si="146"/>
        <v>1.643835616438356E-2</v>
      </c>
      <c r="CL230" s="17">
        <f t="shared" si="147"/>
        <v>-1.1730657920123483E-2</v>
      </c>
      <c r="CM230" s="17">
        <f t="shared" si="148"/>
        <v>-0.4</v>
      </c>
      <c r="CN230" s="17">
        <f>IFERROR('Tabela '!$AO230/'Tabela '!$AK230,"")</f>
        <v>0</v>
      </c>
      <c r="CO230" s="17">
        <f>IFERROR('Tabela '!$AP230/'Tabela '!$AL230,"")</f>
        <v>0</v>
      </c>
      <c r="CP230" s="17">
        <f>IFERROR('Tabela '!$CO230-'Tabela '!$CN230,"")</f>
        <v>0</v>
      </c>
      <c r="CQ230" s="17">
        <f t="shared" si="149"/>
        <v>-0.4</v>
      </c>
      <c r="CR230" s="17">
        <f>IFERROR('Tabela '!$AQ230/'Tabela '!$AK230,"")</f>
        <v>2.8169014084507043E-2</v>
      </c>
      <c r="CS230" s="17">
        <f>IFERROR('Tabela '!$AR230/'Tabela '!$AL230,"")</f>
        <v>1.643835616438356E-2</v>
      </c>
      <c r="CT230" s="17">
        <f>IFERROR('Tabela '!$CS230-'Tabela '!$CR230,"")</f>
        <v>-1.1730657920123483E-2</v>
      </c>
      <c r="CU230" s="17">
        <f t="shared" si="150"/>
        <v>-0.4</v>
      </c>
      <c r="CV230" s="21">
        <f>IFERROR('Tabela '!$AS230/'Tabela '!$K230,"")</f>
        <v>8.6126111560226359</v>
      </c>
      <c r="CW230" s="21">
        <f>IFERROR('Tabela '!$AV230/'Tabela '!$J230,"")</f>
        <v>17.277820770778519</v>
      </c>
      <c r="CX230" s="17">
        <f>IFERROR('Tabela '!$AV230/'Tabela '!$AS230-1,"")</f>
        <v>1.0956278510953839</v>
      </c>
      <c r="CY230" s="20">
        <f>IFERROR('Tabela '!$CW230/'Tabela '!$CV230-1,"")</f>
        <v>1.0061071442539777</v>
      </c>
      <c r="CZ230" s="17">
        <f>IFERROR('Tabela '!$AU230/'Tabela '!$AT230,"")</f>
        <v>3.7379775453117214E-2</v>
      </c>
      <c r="DA230" s="17">
        <f t="shared" si="151"/>
        <v>3.3236474332364742E-2</v>
      </c>
      <c r="DB230" s="17">
        <f t="shared" si="152"/>
        <v>-4.1433011207524725E-3</v>
      </c>
      <c r="DC230" s="22">
        <f t="shared" si="153"/>
        <v>195.1</v>
      </c>
      <c r="DD230" s="22">
        <f t="shared" si="154"/>
        <v>600.5</v>
      </c>
      <c r="DE230" s="17">
        <f t="shared" si="155"/>
        <v>2.077908764736033</v>
      </c>
      <c r="DH230" s="23"/>
      <c r="DQ230" s="23"/>
      <c r="DR230" s="23"/>
      <c r="DU230" s="23"/>
      <c r="DV230" s="23"/>
      <c r="DX230" s="23"/>
      <c r="EA230" s="23"/>
      <c r="EB230" s="23"/>
    </row>
    <row r="231" spans="1:132" ht="13.8" x14ac:dyDescent="0.25">
      <c r="A231" s="24" t="s">
        <v>133</v>
      </c>
      <c r="B231" s="24">
        <v>43</v>
      </c>
      <c r="C231" s="24">
        <v>4311270</v>
      </c>
      <c r="D231" s="24">
        <v>431127</v>
      </c>
      <c r="E231" s="55" t="s">
        <v>728</v>
      </c>
      <c r="F231" s="55" t="s">
        <v>791</v>
      </c>
      <c r="G231" s="55" t="s">
        <v>778</v>
      </c>
      <c r="H231" s="25" t="s">
        <v>350</v>
      </c>
      <c r="I231" s="26">
        <v>138.63499999999999</v>
      </c>
      <c r="J231" s="27">
        <v>1607</v>
      </c>
      <c r="K231" s="26">
        <v>1598</v>
      </c>
      <c r="L231" s="26">
        <v>208</v>
      </c>
      <c r="M231" s="26">
        <v>5</v>
      </c>
      <c r="N231" s="26">
        <v>820</v>
      </c>
      <c r="O231" s="26">
        <v>918</v>
      </c>
      <c r="P231" s="26">
        <v>1218</v>
      </c>
      <c r="Q231" s="28">
        <v>305</v>
      </c>
      <c r="R231" s="28">
        <v>17</v>
      </c>
      <c r="S231" s="28">
        <v>1196090</v>
      </c>
      <c r="T231" s="26">
        <v>1452</v>
      </c>
      <c r="U231" s="29">
        <v>807</v>
      </c>
      <c r="V231" s="28">
        <v>363</v>
      </c>
      <c r="W231" s="28">
        <v>828</v>
      </c>
      <c r="X231" s="28">
        <v>10</v>
      </c>
      <c r="Y231" s="28">
        <v>39</v>
      </c>
      <c r="Z231" s="28">
        <v>49</v>
      </c>
      <c r="AA231" s="26">
        <v>776</v>
      </c>
      <c r="AB231" s="28">
        <v>24</v>
      </c>
      <c r="AC231" s="28">
        <v>3</v>
      </c>
      <c r="AD231" s="28">
        <v>558</v>
      </c>
      <c r="AE231" s="28">
        <v>3</v>
      </c>
      <c r="AF231" s="28">
        <v>6</v>
      </c>
      <c r="AG231" s="30">
        <v>0.97865013774104681</v>
      </c>
      <c r="AH231" s="28">
        <v>312</v>
      </c>
      <c r="AI231" s="28">
        <v>74</v>
      </c>
      <c r="AJ231" s="26">
        <v>1168</v>
      </c>
      <c r="AK231" s="26">
        <v>230</v>
      </c>
      <c r="AL231" s="26">
        <v>311</v>
      </c>
      <c r="AM231" s="26">
        <v>19</v>
      </c>
      <c r="AN231" s="26">
        <v>33</v>
      </c>
      <c r="AO231" s="26">
        <v>0</v>
      </c>
      <c r="AP231" s="26">
        <v>0</v>
      </c>
      <c r="AQ231" s="26">
        <v>19</v>
      </c>
      <c r="AR231" s="26">
        <v>33</v>
      </c>
      <c r="AS231" s="26">
        <v>40528</v>
      </c>
      <c r="AT231" s="26">
        <v>38640</v>
      </c>
      <c r="AU231" s="26">
        <v>1417</v>
      </c>
      <c r="AV231" s="26">
        <v>94387</v>
      </c>
      <c r="AW231" s="26">
        <v>89539</v>
      </c>
      <c r="AX231" s="26">
        <v>2782</v>
      </c>
      <c r="AY231" s="31">
        <f>'Tabela '!$L231/'Tabela '!$J231</f>
        <v>0.12943372744243933</v>
      </c>
      <c r="AZ231" s="31">
        <f>'Tabela '!$M231/'Tabela '!$J231</f>
        <v>3.1113876789047915E-3</v>
      </c>
      <c r="BA231" s="31">
        <f t="shared" si="117"/>
        <v>2.403846153846154E-2</v>
      </c>
      <c r="BB231" s="31">
        <f t="shared" si="118"/>
        <v>0.6732348111658456</v>
      </c>
      <c r="BC231" s="31">
        <f t="shared" si="119"/>
        <v>0.75369458128078815</v>
      </c>
      <c r="BD231" s="31">
        <f>'Tabela '!$BC231-'Tabela '!$BB231</f>
        <v>8.0459770114942541E-2</v>
      </c>
      <c r="BE231" s="31">
        <f t="shared" si="120"/>
        <v>0.5102675793403858</v>
      </c>
      <c r="BF231" s="31">
        <f t="shared" si="121"/>
        <v>0.57125077784691969</v>
      </c>
      <c r="BG231" s="31">
        <f t="shared" si="122"/>
        <v>0.1897946484131923</v>
      </c>
      <c r="BH231" s="29">
        <f t="shared" si="123"/>
        <v>3921.6065573770493</v>
      </c>
      <c r="BI231" s="32">
        <f t="shared" si="124"/>
        <v>744.29993777224638</v>
      </c>
      <c r="BJ231" s="30">
        <f t="shared" si="125"/>
        <v>1.2672190026168859E-2</v>
      </c>
      <c r="BK231" s="30">
        <f t="shared" si="126"/>
        <v>5.5737704918032788E-2</v>
      </c>
      <c r="BL231" s="31">
        <f>IFERROR('Tabela '!$J231/'Tabela '!$K231-1,"")</f>
        <v>5.632040050062681E-3</v>
      </c>
      <c r="BM231" s="30">
        <f t="shared" si="127"/>
        <v>0.50500625782227782</v>
      </c>
      <c r="BN231" s="33">
        <f>IFERROR('Tabela '!$J231/'Tabela '!$I231,"")</f>
        <v>11.59158942546976</v>
      </c>
      <c r="BO231" s="31">
        <f t="shared" si="128"/>
        <v>2.1349862258953189E-2</v>
      </c>
      <c r="BP231" s="31">
        <f t="shared" si="129"/>
        <v>0.21487603305785125</v>
      </c>
      <c r="BQ231" s="31">
        <f t="shared" si="130"/>
        <v>5.0964187327823693E-2</v>
      </c>
      <c r="BR231" s="30">
        <v>0.43359999999999999</v>
      </c>
      <c r="BS231" s="31">
        <f t="shared" si="131"/>
        <v>1.6528925619834711E-2</v>
      </c>
      <c r="BT231" s="31">
        <f t="shared" si="132"/>
        <v>2.0661157024793389E-3</v>
      </c>
      <c r="BU231" s="31">
        <f t="shared" si="133"/>
        <v>5.3763440860215058E-3</v>
      </c>
      <c r="BV231" s="31">
        <f t="shared" si="134"/>
        <v>1.0752688172043012E-2</v>
      </c>
      <c r="BW231" s="31">
        <f t="shared" si="135"/>
        <v>0.51814768460575722</v>
      </c>
      <c r="BX231" s="31">
        <f t="shared" si="136"/>
        <v>6.2578222778473091E-3</v>
      </c>
      <c r="BY231" s="31">
        <f t="shared" si="137"/>
        <v>2.4405506883604506E-2</v>
      </c>
      <c r="BZ231" s="31">
        <f t="shared" si="138"/>
        <v>3.0663329161451813E-2</v>
      </c>
      <c r="CA231" s="31">
        <f>IFERROR('Tabela '!$V231/'Tabela '!$K231,"")</f>
        <v>0.22715894868585731</v>
      </c>
      <c r="CB231" s="31">
        <f t="shared" si="139"/>
        <v>0.4856070087609512</v>
      </c>
      <c r="CC231" s="34">
        <f>IFERROR('Tabela '!$AJ231/'Tabela '!$K231,"")</f>
        <v>0.7309136420525657</v>
      </c>
      <c r="CD231" s="35">
        <f>IFERROR('Tabela '!$AJ231/'Tabela '!$AK231,"")</f>
        <v>5.0782608695652174</v>
      </c>
      <c r="CE231" s="34">
        <f t="shared" si="140"/>
        <v>0.80308219178082196</v>
      </c>
      <c r="CF231" s="31">
        <f t="shared" si="141"/>
        <v>0.14392991239048811</v>
      </c>
      <c r="CG231" s="31">
        <f t="shared" si="142"/>
        <v>0.19352831362787803</v>
      </c>
      <c r="CH231" s="31">
        <f t="shared" si="143"/>
        <v>0.35217391304347823</v>
      </c>
      <c r="CI231" s="31">
        <f t="shared" si="144"/>
        <v>4.9598401237389927E-2</v>
      </c>
      <c r="CJ231" s="30">
        <f t="shared" si="145"/>
        <v>8.2608695652173908E-2</v>
      </c>
      <c r="CK231" s="30">
        <f t="shared" si="146"/>
        <v>0.10610932475884244</v>
      </c>
      <c r="CL231" s="30">
        <f t="shared" si="147"/>
        <v>2.350062910666853E-2</v>
      </c>
      <c r="CM231" s="30">
        <f t="shared" si="148"/>
        <v>0.73684210526315796</v>
      </c>
      <c r="CN231" s="30">
        <f>IFERROR('Tabela '!$AO231/'Tabela '!$AK231,"")</f>
        <v>0</v>
      </c>
      <c r="CO231" s="30">
        <f>IFERROR('Tabela '!$AP231/'Tabela '!$AL231,"")</f>
        <v>0</v>
      </c>
      <c r="CP231" s="30">
        <f>IFERROR('Tabela '!$CO231-'Tabela '!$CN231,"")</f>
        <v>0</v>
      </c>
      <c r="CQ231" s="30">
        <f t="shared" si="149"/>
        <v>0.73684210526315796</v>
      </c>
      <c r="CR231" s="30">
        <f>IFERROR('Tabela '!$AQ231/'Tabela '!$AK231,"")</f>
        <v>8.2608695652173908E-2</v>
      </c>
      <c r="CS231" s="30">
        <f>IFERROR('Tabela '!$AR231/'Tabela '!$AL231,"")</f>
        <v>0.10610932475884244</v>
      </c>
      <c r="CT231" s="30">
        <f>IFERROR('Tabela '!$CS231-'Tabela '!$CR231,"")</f>
        <v>2.350062910666853E-2</v>
      </c>
      <c r="CU231" s="30">
        <f t="shared" si="150"/>
        <v>0.73684210526315796</v>
      </c>
      <c r="CV231" s="35">
        <f>IFERROR('Tabela '!$AS231/'Tabela '!$K231,"")</f>
        <v>25.361702127659573</v>
      </c>
      <c r="CW231" s="35">
        <f>IFERROR('Tabela '!$AV231/'Tabela '!$J231,"")</f>
        <v>58.734909769757309</v>
      </c>
      <c r="CX231" s="30">
        <f>IFERROR('Tabela '!$AV231/'Tabela '!$AS231-1,"")</f>
        <v>1.3289330833004342</v>
      </c>
      <c r="CY231" s="34">
        <f>IFERROR('Tabela '!$CW231/'Tabela '!$CV231-1,"")</f>
        <v>1.3158898986397598</v>
      </c>
      <c r="CZ231" s="30">
        <f>IFERROR('Tabela '!$AU231/'Tabela '!$AT231,"")</f>
        <v>3.6671842650103523E-2</v>
      </c>
      <c r="DA231" s="30">
        <f t="shared" si="151"/>
        <v>3.1070259886753257E-2</v>
      </c>
      <c r="DB231" s="30">
        <f t="shared" si="152"/>
        <v>-5.6015827633502657E-3</v>
      </c>
      <c r="DC231" s="36">
        <f t="shared" si="153"/>
        <v>74.578947368421055</v>
      </c>
      <c r="DD231" s="36">
        <f t="shared" si="154"/>
        <v>84.303030303030297</v>
      </c>
      <c r="DE231" s="30">
        <f t="shared" si="155"/>
        <v>0.13038643313872655</v>
      </c>
      <c r="DH231" s="23"/>
      <c r="DQ231" s="23"/>
      <c r="DR231" s="23"/>
      <c r="DU231" s="23"/>
      <c r="DV231" s="23"/>
      <c r="DX231" s="23"/>
      <c r="EA231" s="23"/>
      <c r="EB231" s="23"/>
    </row>
    <row r="232" spans="1:132" ht="13.8" x14ac:dyDescent="0.25">
      <c r="A232" s="11" t="s">
        <v>133</v>
      </c>
      <c r="B232" s="11">
        <v>43</v>
      </c>
      <c r="C232" s="11">
        <v>4311304</v>
      </c>
      <c r="D232" s="11">
        <v>431130</v>
      </c>
      <c r="E232" s="54" t="s">
        <v>730</v>
      </c>
      <c r="F232" s="54" t="s">
        <v>779</v>
      </c>
      <c r="G232" s="54" t="s">
        <v>730</v>
      </c>
      <c r="H232" s="12" t="s">
        <v>351</v>
      </c>
      <c r="I232" s="13">
        <v>1263.502</v>
      </c>
      <c r="J232" s="14">
        <v>27778</v>
      </c>
      <c r="K232" s="13">
        <v>27525</v>
      </c>
      <c r="L232" s="13">
        <v>2831</v>
      </c>
      <c r="M232" s="13">
        <v>53</v>
      </c>
      <c r="N232" s="13">
        <v>8433</v>
      </c>
      <c r="O232" s="13">
        <v>9759</v>
      </c>
      <c r="P232" s="13">
        <v>15126</v>
      </c>
      <c r="Q232" s="15">
        <v>7198</v>
      </c>
      <c r="R232" s="15">
        <v>1203</v>
      </c>
      <c r="S232" s="15">
        <v>31156649</v>
      </c>
      <c r="T232" s="13">
        <v>23929</v>
      </c>
      <c r="U232" s="16">
        <v>24136</v>
      </c>
      <c r="V232" s="15">
        <v>6725</v>
      </c>
      <c r="W232" s="15">
        <v>3643</v>
      </c>
      <c r="X232" s="15">
        <v>574</v>
      </c>
      <c r="Y232" s="15">
        <v>4414</v>
      </c>
      <c r="Z232" s="15">
        <v>4988</v>
      </c>
      <c r="AA232" s="13">
        <v>13564</v>
      </c>
      <c r="AB232" s="15">
        <v>425</v>
      </c>
      <c r="AC232" s="15">
        <v>30</v>
      </c>
      <c r="AD232" s="15">
        <v>9467</v>
      </c>
      <c r="AE232" s="15">
        <v>103</v>
      </c>
      <c r="AF232" s="15">
        <v>91</v>
      </c>
      <c r="AG232" s="17">
        <v>0.93167286556061679</v>
      </c>
      <c r="AH232" s="15">
        <v>4627</v>
      </c>
      <c r="AI232" s="15">
        <v>2093</v>
      </c>
      <c r="AJ232" s="13">
        <v>16919</v>
      </c>
      <c r="AK232" s="13">
        <v>5025</v>
      </c>
      <c r="AL232" s="13">
        <v>6046</v>
      </c>
      <c r="AM232" s="13">
        <v>2076</v>
      </c>
      <c r="AN232" s="13">
        <v>2215</v>
      </c>
      <c r="AO232" s="13">
        <v>183</v>
      </c>
      <c r="AP232" s="13">
        <v>176</v>
      </c>
      <c r="AQ232" s="13">
        <v>1893</v>
      </c>
      <c r="AR232" s="13">
        <v>2039</v>
      </c>
      <c r="AS232" s="13">
        <v>548331</v>
      </c>
      <c r="AT232" s="13">
        <v>496370</v>
      </c>
      <c r="AU232" s="13">
        <v>114096</v>
      </c>
      <c r="AV232" s="13">
        <v>1164135</v>
      </c>
      <c r="AW232" s="13">
        <v>1069490</v>
      </c>
      <c r="AX232" s="13">
        <v>220428</v>
      </c>
      <c r="AY232" s="18">
        <f>'Tabela '!$L232/'Tabela '!$J232</f>
        <v>0.10191518467852258</v>
      </c>
      <c r="AZ232" s="18">
        <f>'Tabela '!$M232/'Tabela '!$J232</f>
        <v>1.9079847361221111E-3</v>
      </c>
      <c r="BA232" s="18">
        <f t="shared" si="117"/>
        <v>1.8721299894030378E-2</v>
      </c>
      <c r="BB232" s="18">
        <f t="shared" si="118"/>
        <v>0.55751685838952791</v>
      </c>
      <c r="BC232" s="18">
        <f t="shared" si="119"/>
        <v>0.64518048393494642</v>
      </c>
      <c r="BD232" s="18">
        <f>'Tabela '!$BC232-'Tabela '!$BB232</f>
        <v>8.7663625545418511E-2</v>
      </c>
      <c r="BE232" s="18">
        <f t="shared" si="120"/>
        <v>0.30358557131542946</v>
      </c>
      <c r="BF232" s="18">
        <f t="shared" si="121"/>
        <v>0.35132118943048457</v>
      </c>
      <c r="BG232" s="18">
        <f t="shared" si="122"/>
        <v>0.25912592699258408</v>
      </c>
      <c r="BH232" s="16">
        <f t="shared" si="123"/>
        <v>4328.5147263128647</v>
      </c>
      <c r="BI232" s="37">
        <f t="shared" si="124"/>
        <v>1121.6303909568724</v>
      </c>
      <c r="BJ232" s="17">
        <f t="shared" si="125"/>
        <v>2.6763776537944484E-2</v>
      </c>
      <c r="BK232" s="17">
        <f t="shared" si="126"/>
        <v>0.16712975826618506</v>
      </c>
      <c r="BL232" s="18">
        <f>IFERROR('Tabela '!$J232/'Tabela '!$K232-1,"")</f>
        <v>9.1916439600363553E-3</v>
      </c>
      <c r="BM232" s="17">
        <f t="shared" si="127"/>
        <v>0.87687556766575836</v>
      </c>
      <c r="BN232" s="19">
        <f>IFERROR('Tabela '!$J232/'Tabela '!$I232,"")</f>
        <v>21.98492760597134</v>
      </c>
      <c r="BO232" s="18">
        <f t="shared" si="128"/>
        <v>6.8327134439383208E-2</v>
      </c>
      <c r="BP232" s="18">
        <f t="shared" si="129"/>
        <v>0.19336370094863972</v>
      </c>
      <c r="BQ232" s="18">
        <f t="shared" si="130"/>
        <v>8.7467090141669104E-2</v>
      </c>
      <c r="BR232" s="17">
        <v>0.51349999999999996</v>
      </c>
      <c r="BS232" s="18">
        <f t="shared" si="131"/>
        <v>1.7760875924610304E-2</v>
      </c>
      <c r="BT232" s="18">
        <f t="shared" si="132"/>
        <v>1.2537088887960217E-3</v>
      </c>
      <c r="BU232" s="18">
        <f t="shared" si="133"/>
        <v>1.087989859511989E-2</v>
      </c>
      <c r="BV232" s="18">
        <f t="shared" si="134"/>
        <v>9.6123375937466997E-3</v>
      </c>
      <c r="BW232" s="18">
        <f t="shared" si="135"/>
        <v>0.13235240690281563</v>
      </c>
      <c r="BX232" s="18">
        <f t="shared" si="136"/>
        <v>2.0853769300635785E-2</v>
      </c>
      <c r="BY232" s="18">
        <f t="shared" si="137"/>
        <v>0.16036330608537694</v>
      </c>
      <c r="BZ232" s="18">
        <f t="shared" si="138"/>
        <v>0.18121707538601273</v>
      </c>
      <c r="CA232" s="18">
        <f>IFERROR('Tabela '!$V232/'Tabela '!$K232,"")</f>
        <v>0.24432334241598547</v>
      </c>
      <c r="CB232" s="18">
        <f t="shared" si="139"/>
        <v>0.49278837420526794</v>
      </c>
      <c r="CC232" s="20">
        <f>IFERROR('Tabela '!$AJ232/'Tabela '!$K232,"")</f>
        <v>0.61467756584922795</v>
      </c>
      <c r="CD232" s="21">
        <f>IFERROR('Tabela '!$AJ232/'Tabela '!$AK232,"")</f>
        <v>3.3669651741293531</v>
      </c>
      <c r="CE232" s="20">
        <f t="shared" si="140"/>
        <v>0.70299663100656062</v>
      </c>
      <c r="CF232" s="18">
        <f t="shared" si="141"/>
        <v>0.18256130790190736</v>
      </c>
      <c r="CG232" s="18">
        <f t="shared" si="142"/>
        <v>0.21765425876592986</v>
      </c>
      <c r="CH232" s="18">
        <f t="shared" si="143"/>
        <v>0.20318407960199014</v>
      </c>
      <c r="CI232" s="18">
        <f t="shared" si="144"/>
        <v>3.5092950864022504E-2</v>
      </c>
      <c r="CJ232" s="17">
        <f t="shared" si="145"/>
        <v>0.41313432835820896</v>
      </c>
      <c r="CK232" s="17">
        <f t="shared" si="146"/>
        <v>0.36635792259345024</v>
      </c>
      <c r="CL232" s="17">
        <f t="shared" si="147"/>
        <v>-4.6776405764758722E-2</v>
      </c>
      <c r="CM232" s="17">
        <f t="shared" si="148"/>
        <v>6.6955684007707239E-2</v>
      </c>
      <c r="CN232" s="17">
        <f>IFERROR('Tabela '!$AO232/'Tabela '!$AK232,"")</f>
        <v>3.6417910447761194E-2</v>
      </c>
      <c r="CO232" s="17">
        <f>IFERROR('Tabela '!$AP232/'Tabela '!$AL232,"")</f>
        <v>2.9110155474694012E-2</v>
      </c>
      <c r="CP232" s="17">
        <f>IFERROR('Tabela '!$CO232-'Tabela '!$CN232,"")</f>
        <v>-7.307754973067182E-3</v>
      </c>
      <c r="CQ232" s="17">
        <f t="shared" si="149"/>
        <v>6.6955684007707239E-2</v>
      </c>
      <c r="CR232" s="17">
        <f>IFERROR('Tabela '!$AQ232/'Tabela '!$AK232,"")</f>
        <v>0.37671641791044774</v>
      </c>
      <c r="CS232" s="17">
        <f>IFERROR('Tabela '!$AR232/'Tabela '!$AL232,"")</f>
        <v>0.3372477671187562</v>
      </c>
      <c r="CT232" s="17">
        <f>IFERROR('Tabela '!$CS232-'Tabela '!$CR232,"")</f>
        <v>-3.946865079169154E-2</v>
      </c>
      <c r="CU232" s="17">
        <f t="shared" si="150"/>
        <v>7.7126254622292612E-2</v>
      </c>
      <c r="CV232" s="21">
        <f>IFERROR('Tabela '!$AS232/'Tabela '!$K232,"")</f>
        <v>19.921198910081745</v>
      </c>
      <c r="CW232" s="21">
        <f>IFERROR('Tabela '!$AV232/'Tabela '!$J232,"")</f>
        <v>41.908524731802146</v>
      </c>
      <c r="CX232" s="17">
        <f>IFERROR('Tabela '!$AV232/'Tabela '!$AS232-1,"")</f>
        <v>1.1230515874535638</v>
      </c>
      <c r="CY232" s="20">
        <f>IFERROR('Tabela '!$CW232/'Tabela '!$CV232-1,"")</f>
        <v>1.1037149882878299</v>
      </c>
      <c r="CZ232" s="17">
        <f>IFERROR('Tabela '!$AU232/'Tabela '!$AT232,"")</f>
        <v>0.22986078933053972</v>
      </c>
      <c r="DA232" s="17">
        <f t="shared" si="151"/>
        <v>0.20610571393841925</v>
      </c>
      <c r="DB232" s="17">
        <f t="shared" si="152"/>
        <v>-2.3755075392120462E-2</v>
      </c>
      <c r="DC232" s="22">
        <f t="shared" si="153"/>
        <v>50.507304116865868</v>
      </c>
      <c r="DD232" s="22">
        <f t="shared" si="154"/>
        <v>92.190715181932248</v>
      </c>
      <c r="DE232" s="17">
        <f t="shared" si="155"/>
        <v>0.8252947131887618</v>
      </c>
      <c r="DH232" s="23"/>
      <c r="DQ232" s="23"/>
      <c r="DR232" s="23"/>
      <c r="DU232" s="23"/>
      <c r="DV232" s="23"/>
      <c r="DX232" s="23"/>
      <c r="EA232" s="23"/>
      <c r="EB232" s="23"/>
    </row>
    <row r="233" spans="1:132" ht="13.8" x14ac:dyDescent="0.25">
      <c r="A233" s="24" t="s">
        <v>133</v>
      </c>
      <c r="B233" s="24">
        <v>43</v>
      </c>
      <c r="C233" s="24">
        <v>4311403</v>
      </c>
      <c r="D233" s="24">
        <v>431140</v>
      </c>
      <c r="E233" s="55" t="s">
        <v>764</v>
      </c>
      <c r="F233" s="55" t="s">
        <v>765</v>
      </c>
      <c r="G233" s="55" t="s">
        <v>756</v>
      </c>
      <c r="H233" s="25" t="s">
        <v>112</v>
      </c>
      <c r="I233" s="26">
        <v>90.611000000000004</v>
      </c>
      <c r="J233" s="27">
        <v>85033</v>
      </c>
      <c r="K233" s="26">
        <v>71445</v>
      </c>
      <c r="L233" s="26">
        <v>12437</v>
      </c>
      <c r="M233" s="26">
        <v>168</v>
      </c>
      <c r="N233" s="26">
        <v>28999</v>
      </c>
      <c r="O233" s="26">
        <v>32683</v>
      </c>
      <c r="P233" s="26">
        <v>45615</v>
      </c>
      <c r="Q233" s="28">
        <v>15958</v>
      </c>
      <c r="R233" s="28">
        <v>2327</v>
      </c>
      <c r="S233" s="28">
        <v>66137649</v>
      </c>
      <c r="T233" s="26">
        <v>62852</v>
      </c>
      <c r="U233" s="29">
        <v>71180</v>
      </c>
      <c r="V233" s="28">
        <v>22326</v>
      </c>
      <c r="W233" s="28">
        <v>16254</v>
      </c>
      <c r="X233" s="28">
        <v>1849</v>
      </c>
      <c r="Y233" s="28">
        <v>5452</v>
      </c>
      <c r="Z233" s="28">
        <v>7301</v>
      </c>
      <c r="AA233" s="26">
        <v>34731</v>
      </c>
      <c r="AB233" s="28">
        <v>299</v>
      </c>
      <c r="AC233" s="28">
        <v>128</v>
      </c>
      <c r="AD233" s="28">
        <v>24978</v>
      </c>
      <c r="AE233" s="28">
        <v>45</v>
      </c>
      <c r="AF233" s="28">
        <v>409</v>
      </c>
      <c r="AG233" s="30">
        <v>0.97427289505504999</v>
      </c>
      <c r="AH233" s="28">
        <v>12018</v>
      </c>
      <c r="AI233" s="28">
        <v>6329</v>
      </c>
      <c r="AJ233" s="26">
        <v>49887</v>
      </c>
      <c r="AK233" s="26">
        <v>30679</v>
      </c>
      <c r="AL233" s="26">
        <v>38649</v>
      </c>
      <c r="AM233" s="26">
        <v>12566</v>
      </c>
      <c r="AN233" s="26">
        <v>15228</v>
      </c>
      <c r="AO233" s="26">
        <v>2066</v>
      </c>
      <c r="AP233" s="26">
        <v>3178</v>
      </c>
      <c r="AQ233" s="26">
        <v>10500</v>
      </c>
      <c r="AR233" s="26">
        <v>12050</v>
      </c>
      <c r="AS233" s="26">
        <v>2118848</v>
      </c>
      <c r="AT233" s="26">
        <v>1792629</v>
      </c>
      <c r="AU233" s="26">
        <v>448136</v>
      </c>
      <c r="AV233" s="26">
        <v>4241235</v>
      </c>
      <c r="AW233" s="26">
        <v>3595820</v>
      </c>
      <c r="AX233" s="26">
        <v>924839</v>
      </c>
      <c r="AY233" s="31">
        <f>'Tabela '!$L233/'Tabela '!$J233</f>
        <v>0.14626086342949207</v>
      </c>
      <c r="AZ233" s="31">
        <f>'Tabela '!$M233/'Tabela '!$J233</f>
        <v>1.9757035503863208E-3</v>
      </c>
      <c r="BA233" s="31">
        <f t="shared" si="117"/>
        <v>1.3508080726863391E-2</v>
      </c>
      <c r="BB233" s="31">
        <f t="shared" si="118"/>
        <v>0.63573385947604955</v>
      </c>
      <c r="BC233" s="31">
        <f t="shared" si="119"/>
        <v>0.71649676641455662</v>
      </c>
      <c r="BD233" s="31">
        <f>'Tabela '!$BC233-'Tabela '!$BB233</f>
        <v>8.0762906938507073E-2</v>
      </c>
      <c r="BE233" s="31">
        <f t="shared" si="120"/>
        <v>0.34103230510507687</v>
      </c>
      <c r="BF233" s="31">
        <f t="shared" si="121"/>
        <v>0.38435666153140546</v>
      </c>
      <c r="BG233" s="31">
        <f t="shared" si="122"/>
        <v>0.18766831700633871</v>
      </c>
      <c r="BH233" s="29">
        <f t="shared" si="123"/>
        <v>4144.4823286126084</v>
      </c>
      <c r="BI233" s="32">
        <f t="shared" si="124"/>
        <v>777.78802347323983</v>
      </c>
      <c r="BJ233" s="30">
        <f t="shared" si="125"/>
        <v>1.5593960014005355E-2</v>
      </c>
      <c r="BK233" s="30">
        <f t="shared" si="126"/>
        <v>0.14582027823035468</v>
      </c>
      <c r="BL233" s="31">
        <f>IFERROR('Tabela '!$J233/'Tabela '!$K233-1,"")</f>
        <v>0.19018825670095874</v>
      </c>
      <c r="BM233" s="30">
        <f t="shared" si="127"/>
        <v>0.99629085310378618</v>
      </c>
      <c r="BN233" s="33">
        <f>IFERROR('Tabela '!$J233/'Tabela '!$I233,"")</f>
        <v>938.44014523622957</v>
      </c>
      <c r="BO233" s="31">
        <f t="shared" si="128"/>
        <v>2.5727104944950008E-2</v>
      </c>
      <c r="BP233" s="31">
        <f t="shared" si="129"/>
        <v>0.19121109908992553</v>
      </c>
      <c r="BQ233" s="31">
        <f t="shared" si="130"/>
        <v>0.1006968751988799</v>
      </c>
      <c r="BR233" s="30">
        <v>0.46329999999999999</v>
      </c>
      <c r="BS233" s="31">
        <f t="shared" si="131"/>
        <v>4.7572074078788265E-3</v>
      </c>
      <c r="BT233" s="31">
        <f t="shared" si="132"/>
        <v>2.0365302615668554E-3</v>
      </c>
      <c r="BU233" s="31">
        <f t="shared" si="133"/>
        <v>1.8015853951477299E-3</v>
      </c>
      <c r="BV233" s="31">
        <f t="shared" si="134"/>
        <v>1.6374409480342703E-2</v>
      </c>
      <c r="BW233" s="31">
        <f t="shared" si="135"/>
        <v>0.22750367415494435</v>
      </c>
      <c r="BX233" s="31">
        <f t="shared" si="136"/>
        <v>2.5880047589054517E-2</v>
      </c>
      <c r="BY233" s="31">
        <f t="shared" si="137"/>
        <v>7.6310448596822733E-2</v>
      </c>
      <c r="BZ233" s="31">
        <f t="shared" si="138"/>
        <v>0.10219049618587725</v>
      </c>
      <c r="CA233" s="31">
        <f>IFERROR('Tabela '!$V233/'Tabela '!$K233,"")</f>
        <v>0.31249212681083349</v>
      </c>
      <c r="CB233" s="31">
        <f t="shared" si="139"/>
        <v>0.48612219189586398</v>
      </c>
      <c r="CC233" s="34">
        <f>IFERROR('Tabela '!$AJ233/'Tabela '!$K233,"")</f>
        <v>0.69825740079781651</v>
      </c>
      <c r="CD233" s="35">
        <f>IFERROR('Tabela '!$AJ233/'Tabela '!$AK233,"")</f>
        <v>1.6260960265979987</v>
      </c>
      <c r="CE233" s="34">
        <f t="shared" si="140"/>
        <v>0.38503016818008701</v>
      </c>
      <c r="CF233" s="31">
        <f t="shared" si="141"/>
        <v>0.42940723633564282</v>
      </c>
      <c r="CG233" s="31">
        <f t="shared" si="142"/>
        <v>0.45451765785048159</v>
      </c>
      <c r="CH233" s="31">
        <f t="shared" si="143"/>
        <v>0.25978682486391347</v>
      </c>
      <c r="CI233" s="31">
        <f t="shared" si="144"/>
        <v>2.5110421514838777E-2</v>
      </c>
      <c r="CJ233" s="30">
        <f t="shared" si="145"/>
        <v>0.40959614068255157</v>
      </c>
      <c r="CK233" s="30">
        <f t="shared" si="146"/>
        <v>0.39400760692385312</v>
      </c>
      <c r="CL233" s="30">
        <f t="shared" si="147"/>
        <v>-1.5588533758698453E-2</v>
      </c>
      <c r="CM233" s="30">
        <f t="shared" si="148"/>
        <v>0.21184147700143252</v>
      </c>
      <c r="CN233" s="30">
        <f>IFERROR('Tabela '!$AO233/'Tabela '!$AK233,"")</f>
        <v>6.7342481827960488E-2</v>
      </c>
      <c r="CO233" s="30">
        <f>IFERROR('Tabela '!$AP233/'Tabela '!$AL233,"")</f>
        <v>8.2227224507749233E-2</v>
      </c>
      <c r="CP233" s="30">
        <f>IFERROR('Tabela '!$CO233-'Tabela '!$CN233,"")</f>
        <v>1.4884742679788746E-2</v>
      </c>
      <c r="CQ233" s="30">
        <f t="shared" si="149"/>
        <v>0.21184147700143252</v>
      </c>
      <c r="CR233" s="30">
        <f>IFERROR('Tabela '!$AQ233/'Tabela '!$AK233,"")</f>
        <v>0.34225365885459108</v>
      </c>
      <c r="CS233" s="30">
        <f>IFERROR('Tabela '!$AR233/'Tabela '!$AL233,"")</f>
        <v>0.3117803824161039</v>
      </c>
      <c r="CT233" s="30">
        <f>IFERROR('Tabela '!$CS233-'Tabela '!$CR233,"")</f>
        <v>-3.0473276438487185E-2</v>
      </c>
      <c r="CU233" s="30">
        <f t="shared" si="150"/>
        <v>0.14761904761904754</v>
      </c>
      <c r="CV233" s="35">
        <f>IFERROR('Tabela '!$AS233/'Tabela '!$K233,"")</f>
        <v>29.657050878297991</v>
      </c>
      <c r="CW233" s="35">
        <f>IFERROR('Tabela '!$AV233/'Tabela '!$J233,"")</f>
        <v>49.877518140016228</v>
      </c>
      <c r="CX233" s="30">
        <f>IFERROR('Tabela '!$AV233/'Tabela '!$AS233-1,"")</f>
        <v>1.0016702472286827</v>
      </c>
      <c r="CY233" s="34">
        <f>IFERROR('Tabela '!$CW233/'Tabela '!$CV233-1,"")</f>
        <v>0.68180977753640626</v>
      </c>
      <c r="CZ233" s="30">
        <f>IFERROR('Tabela '!$AU233/'Tabela '!$AT233,"")</f>
        <v>0.24998814590191279</v>
      </c>
      <c r="DA233" s="30">
        <f t="shared" si="151"/>
        <v>0.25719835809356417</v>
      </c>
      <c r="DB233" s="30">
        <f t="shared" si="152"/>
        <v>7.2102121916513828E-3</v>
      </c>
      <c r="DC233" s="36">
        <f t="shared" si="153"/>
        <v>30.627118644067796</v>
      </c>
      <c r="DD233" s="36">
        <f t="shared" si="154"/>
        <v>50.246604368140822</v>
      </c>
      <c r="DE233" s="30">
        <f t="shared" si="155"/>
        <v>0.64059195225252274</v>
      </c>
      <c r="DH233" s="23"/>
      <c r="DQ233" s="23"/>
      <c r="DR233" s="23"/>
      <c r="DU233" s="23"/>
      <c r="DV233" s="23"/>
      <c r="DX233" s="23"/>
      <c r="EA233" s="23"/>
      <c r="EB233" s="23"/>
    </row>
    <row r="234" spans="1:132" ht="13.8" x14ac:dyDescent="0.25">
      <c r="A234" s="11" t="s">
        <v>133</v>
      </c>
      <c r="B234" s="11">
        <v>43</v>
      </c>
      <c r="C234" s="11">
        <v>4311429</v>
      </c>
      <c r="D234" s="11">
        <v>431142</v>
      </c>
      <c r="E234" s="54" t="s">
        <v>728</v>
      </c>
      <c r="F234" s="54" t="s">
        <v>740</v>
      </c>
      <c r="G234" s="54" t="s">
        <v>776</v>
      </c>
      <c r="H234" s="12" t="s">
        <v>352</v>
      </c>
      <c r="I234" s="13">
        <v>67.933000000000007</v>
      </c>
      <c r="J234" s="14">
        <v>2566</v>
      </c>
      <c r="K234" s="13">
        <v>2487</v>
      </c>
      <c r="L234" s="13">
        <v>190</v>
      </c>
      <c r="M234" s="13">
        <v>11</v>
      </c>
      <c r="N234" s="13">
        <v>403</v>
      </c>
      <c r="O234" s="13">
        <v>510</v>
      </c>
      <c r="P234" s="13">
        <v>1349</v>
      </c>
      <c r="Q234" s="15">
        <v>826</v>
      </c>
      <c r="R234" s="15">
        <v>73</v>
      </c>
      <c r="S234" s="15">
        <v>3312542</v>
      </c>
      <c r="T234" s="13">
        <v>2092</v>
      </c>
      <c r="U234" s="16">
        <v>706</v>
      </c>
      <c r="V234" s="15">
        <v>588</v>
      </c>
      <c r="W234" s="15">
        <v>1143</v>
      </c>
      <c r="X234" s="15">
        <v>29</v>
      </c>
      <c r="Y234" s="15">
        <v>719</v>
      </c>
      <c r="Z234" s="15">
        <v>748</v>
      </c>
      <c r="AA234" s="13">
        <v>1253</v>
      </c>
      <c r="AB234" s="15">
        <v>145</v>
      </c>
      <c r="AC234" s="15" t="e">
        <v>#NULL!</v>
      </c>
      <c r="AD234" s="15">
        <v>802</v>
      </c>
      <c r="AE234" s="15">
        <v>75</v>
      </c>
      <c r="AF234" s="15">
        <v>1</v>
      </c>
      <c r="AG234" s="17">
        <v>0.83795411089866156</v>
      </c>
      <c r="AH234" s="15">
        <v>289</v>
      </c>
      <c r="AI234" s="15">
        <v>53</v>
      </c>
      <c r="AJ234" s="13">
        <v>1107</v>
      </c>
      <c r="AK234" s="13">
        <v>195</v>
      </c>
      <c r="AL234" s="13">
        <v>252</v>
      </c>
      <c r="AM234" s="13">
        <v>22</v>
      </c>
      <c r="AN234" s="13">
        <v>16</v>
      </c>
      <c r="AO234" s="13">
        <v>5</v>
      </c>
      <c r="AP234" s="13">
        <v>0</v>
      </c>
      <c r="AQ234" s="13">
        <v>17</v>
      </c>
      <c r="AR234" s="13">
        <v>16</v>
      </c>
      <c r="AS234" s="13">
        <v>23662</v>
      </c>
      <c r="AT234" s="13">
        <v>23200</v>
      </c>
      <c r="AU234" s="13">
        <v>729</v>
      </c>
      <c r="AV234" s="13">
        <v>48942</v>
      </c>
      <c r="AW234" s="13">
        <v>47792</v>
      </c>
      <c r="AX234" s="13">
        <v>2572</v>
      </c>
      <c r="AY234" s="18">
        <f>'Tabela '!$L234/'Tabela '!$J234</f>
        <v>7.4045206547155101E-2</v>
      </c>
      <c r="AZ234" s="18">
        <f>'Tabela '!$M234/'Tabela '!$J234</f>
        <v>4.2868277474668749E-3</v>
      </c>
      <c r="BA234" s="18">
        <f t="shared" si="117"/>
        <v>5.7894736842105263E-2</v>
      </c>
      <c r="BB234" s="18">
        <f t="shared" si="118"/>
        <v>0.2987398072646405</v>
      </c>
      <c r="BC234" s="18">
        <f t="shared" si="119"/>
        <v>0.3780578206078577</v>
      </c>
      <c r="BD234" s="18">
        <f>'Tabela '!$BC234-'Tabela '!$BB234</f>
        <v>7.9318013343217197E-2</v>
      </c>
      <c r="BE234" s="18">
        <f t="shared" si="120"/>
        <v>0.15705378020265004</v>
      </c>
      <c r="BF234" s="18">
        <f t="shared" si="121"/>
        <v>0.19875292283710055</v>
      </c>
      <c r="BG234" s="18">
        <f t="shared" si="122"/>
        <v>0.32190179267342167</v>
      </c>
      <c r="BH234" s="16">
        <f t="shared" si="123"/>
        <v>4010.3414043583534</v>
      </c>
      <c r="BI234" s="37">
        <f t="shared" si="124"/>
        <v>1290.9360872954014</v>
      </c>
      <c r="BJ234" s="17">
        <f t="shared" si="125"/>
        <v>6.7683012545461982E-2</v>
      </c>
      <c r="BK234" s="17">
        <f t="shared" si="126"/>
        <v>8.8377723970944316E-2</v>
      </c>
      <c r="BL234" s="18">
        <f>IFERROR('Tabela '!$J234/'Tabela '!$K234-1,"")</f>
        <v>3.1765178930438287E-2</v>
      </c>
      <c r="BM234" s="17">
        <f t="shared" si="127"/>
        <v>0.28387615601125854</v>
      </c>
      <c r="BN234" s="19">
        <f>IFERROR('Tabela '!$J234/'Tabela '!$I234,"")</f>
        <v>37.772511150692587</v>
      </c>
      <c r="BO234" s="18">
        <f t="shared" si="128"/>
        <v>0.16204588910133844</v>
      </c>
      <c r="BP234" s="18">
        <f t="shared" si="129"/>
        <v>0.1381453154875717</v>
      </c>
      <c r="BQ234" s="18">
        <f t="shared" si="130"/>
        <v>2.5334608030592735E-2</v>
      </c>
      <c r="BR234" s="17">
        <v>0.50439999999999996</v>
      </c>
      <c r="BS234" s="18">
        <f t="shared" si="131"/>
        <v>6.9311663479923513E-2</v>
      </c>
      <c r="BT234" s="18" t="str">
        <f t="shared" si="132"/>
        <v/>
      </c>
      <c r="BU234" s="18">
        <f t="shared" si="133"/>
        <v>9.3516209476309231E-2</v>
      </c>
      <c r="BV234" s="18">
        <f t="shared" si="134"/>
        <v>1.2468827930174563E-3</v>
      </c>
      <c r="BW234" s="18">
        <f t="shared" si="135"/>
        <v>0.45958986731001206</v>
      </c>
      <c r="BX234" s="18">
        <f t="shared" si="136"/>
        <v>1.1660635303578609E-2</v>
      </c>
      <c r="BY234" s="18">
        <f t="shared" si="137"/>
        <v>0.28910333735424204</v>
      </c>
      <c r="BZ234" s="18">
        <f t="shared" si="138"/>
        <v>0.30076397265782062</v>
      </c>
      <c r="CA234" s="18">
        <f>IFERROR('Tabela '!$V234/'Tabela '!$K234,"")</f>
        <v>0.23642943305186973</v>
      </c>
      <c r="CB234" s="18">
        <f t="shared" si="139"/>
        <v>0.50381986328910333</v>
      </c>
      <c r="CC234" s="20">
        <f>IFERROR('Tabela '!$AJ234/'Tabela '!$K234,"")</f>
        <v>0.44511459589867308</v>
      </c>
      <c r="CD234" s="21">
        <f>IFERROR('Tabela '!$AJ234/'Tabela '!$AK234,"")</f>
        <v>5.6769230769230772</v>
      </c>
      <c r="CE234" s="20">
        <f t="shared" si="140"/>
        <v>0.82384823848238486</v>
      </c>
      <c r="CF234" s="18">
        <f t="shared" si="141"/>
        <v>7.840772014475271E-2</v>
      </c>
      <c r="CG234" s="18">
        <f t="shared" si="142"/>
        <v>9.8207326578332033E-2</v>
      </c>
      <c r="CH234" s="18">
        <f t="shared" si="143"/>
        <v>0.29230769230769238</v>
      </c>
      <c r="CI234" s="18">
        <f t="shared" si="144"/>
        <v>1.9799606433579323E-2</v>
      </c>
      <c r="CJ234" s="17">
        <f t="shared" si="145"/>
        <v>0.11282051282051281</v>
      </c>
      <c r="CK234" s="17">
        <f t="shared" si="146"/>
        <v>6.3492063492063489E-2</v>
      </c>
      <c r="CL234" s="17">
        <f t="shared" si="147"/>
        <v>-4.932844932844932E-2</v>
      </c>
      <c r="CM234" s="17">
        <f t="shared" si="148"/>
        <v>-0.27272727272727271</v>
      </c>
      <c r="CN234" s="17">
        <f>IFERROR('Tabela '!$AO234/'Tabela '!$AK234,"")</f>
        <v>2.564102564102564E-2</v>
      </c>
      <c r="CO234" s="17">
        <f>IFERROR('Tabela '!$AP234/'Tabela '!$AL234,"")</f>
        <v>0</v>
      </c>
      <c r="CP234" s="17">
        <f>IFERROR('Tabela '!$CO234-'Tabela '!$CN234,"")</f>
        <v>-2.564102564102564E-2</v>
      </c>
      <c r="CQ234" s="17">
        <f t="shared" si="149"/>
        <v>-0.27272727272727271</v>
      </c>
      <c r="CR234" s="17">
        <f>IFERROR('Tabela '!$AQ234/'Tabela '!$AK234,"")</f>
        <v>8.7179487179487175E-2</v>
      </c>
      <c r="CS234" s="17">
        <f>IFERROR('Tabela '!$AR234/'Tabela '!$AL234,"")</f>
        <v>6.3492063492063489E-2</v>
      </c>
      <c r="CT234" s="17">
        <f>IFERROR('Tabela '!$CS234-'Tabela '!$CR234,"")</f>
        <v>-2.3687423687423687E-2</v>
      </c>
      <c r="CU234" s="17">
        <f t="shared" si="150"/>
        <v>-5.8823529411764719E-2</v>
      </c>
      <c r="CV234" s="21">
        <f>IFERROR('Tabela '!$AS234/'Tabela '!$K234,"")</f>
        <v>9.5142742259750701</v>
      </c>
      <c r="CW234" s="21">
        <f>IFERROR('Tabela '!$AV234/'Tabela '!$J234,"")</f>
        <v>19.073265783320341</v>
      </c>
      <c r="CX234" s="17">
        <f>IFERROR('Tabela '!$AV234/'Tabela '!$AS234-1,"")</f>
        <v>1.0683796805003802</v>
      </c>
      <c r="CY234" s="20">
        <f>IFERROR('Tabela '!$CW234/'Tabela '!$CV234-1,"")</f>
        <v>1.0047000254888721</v>
      </c>
      <c r="CZ234" s="17">
        <f>IFERROR('Tabela '!$AU234/'Tabela '!$AT234,"")</f>
        <v>3.1422413793103447E-2</v>
      </c>
      <c r="DA234" s="17">
        <f t="shared" si="151"/>
        <v>5.381653833277536E-2</v>
      </c>
      <c r="DB234" s="17">
        <f t="shared" si="152"/>
        <v>2.2394124539671913E-2</v>
      </c>
      <c r="DC234" s="22">
        <f t="shared" si="153"/>
        <v>27</v>
      </c>
      <c r="DD234" s="22">
        <f t="shared" si="154"/>
        <v>160.75</v>
      </c>
      <c r="DE234" s="17">
        <f t="shared" si="155"/>
        <v>4.9537037037037033</v>
      </c>
      <c r="DH234" s="23"/>
      <c r="DQ234" s="23"/>
      <c r="DR234" s="23"/>
      <c r="DU234" s="23"/>
      <c r="DV234" s="23"/>
      <c r="DX234" s="23"/>
      <c r="EA234" s="23"/>
      <c r="EB234" s="23"/>
    </row>
    <row r="235" spans="1:132" ht="13.8" x14ac:dyDescent="0.25">
      <c r="A235" s="24" t="s">
        <v>133</v>
      </c>
      <c r="B235" s="24">
        <v>43</v>
      </c>
      <c r="C235" s="24">
        <v>4311502</v>
      </c>
      <c r="D235" s="24">
        <v>431150</v>
      </c>
      <c r="E235" s="55" t="s">
        <v>725</v>
      </c>
      <c r="F235" s="55" t="s">
        <v>726</v>
      </c>
      <c r="G235" s="55" t="s">
        <v>727</v>
      </c>
      <c r="H235" s="25" t="s">
        <v>353</v>
      </c>
      <c r="I235" s="26">
        <v>2600.6</v>
      </c>
      <c r="J235" s="27">
        <v>7444</v>
      </c>
      <c r="K235" s="26">
        <v>7679</v>
      </c>
      <c r="L235" s="26">
        <v>202</v>
      </c>
      <c r="M235" s="26">
        <v>4</v>
      </c>
      <c r="N235" s="26">
        <v>1517</v>
      </c>
      <c r="O235" s="26">
        <v>1736</v>
      </c>
      <c r="P235" s="26">
        <v>3866</v>
      </c>
      <c r="Q235" s="28">
        <v>2149</v>
      </c>
      <c r="R235" s="28">
        <v>301</v>
      </c>
      <c r="S235" s="28">
        <v>9306543</v>
      </c>
      <c r="T235" s="26">
        <v>6635</v>
      </c>
      <c r="U235" s="29">
        <v>4758</v>
      </c>
      <c r="V235" s="28">
        <v>1730</v>
      </c>
      <c r="W235" s="28">
        <v>999</v>
      </c>
      <c r="X235" s="28">
        <v>747</v>
      </c>
      <c r="Y235" s="28">
        <v>1016</v>
      </c>
      <c r="Z235" s="28">
        <v>1763</v>
      </c>
      <c r="AA235" s="26">
        <v>3775</v>
      </c>
      <c r="AB235" s="28">
        <v>219</v>
      </c>
      <c r="AC235" s="28">
        <v>2</v>
      </c>
      <c r="AD235" s="28">
        <v>2641</v>
      </c>
      <c r="AE235" s="28">
        <v>47</v>
      </c>
      <c r="AF235" s="28">
        <v>14</v>
      </c>
      <c r="AG235" s="30">
        <v>0.91590052750565187</v>
      </c>
      <c r="AH235" s="28">
        <v>1212</v>
      </c>
      <c r="AI235" s="28">
        <v>313</v>
      </c>
      <c r="AJ235" s="26">
        <v>4574</v>
      </c>
      <c r="AK235" s="26">
        <v>1090</v>
      </c>
      <c r="AL235" s="26">
        <v>1227</v>
      </c>
      <c r="AM235" s="26">
        <v>83</v>
      </c>
      <c r="AN235" s="26">
        <v>19</v>
      </c>
      <c r="AO235" s="26">
        <v>79</v>
      </c>
      <c r="AP235" s="26">
        <v>14</v>
      </c>
      <c r="AQ235" s="26">
        <v>4</v>
      </c>
      <c r="AR235" s="26">
        <v>5</v>
      </c>
      <c r="AS235" s="26">
        <v>120060</v>
      </c>
      <c r="AT235" s="26">
        <v>115493</v>
      </c>
      <c r="AU235" s="26">
        <v>6198</v>
      </c>
      <c r="AV235" s="26">
        <v>252428</v>
      </c>
      <c r="AW235" s="26">
        <v>244270</v>
      </c>
      <c r="AX235" s="26">
        <v>7231</v>
      </c>
      <c r="AY235" s="31">
        <f>'Tabela '!$L235/'Tabela '!$J235</f>
        <v>2.7135948414830736E-2</v>
      </c>
      <c r="AZ235" s="31">
        <f>'Tabela '!$M235/'Tabela '!$J235</f>
        <v>5.3734551316496511E-4</v>
      </c>
      <c r="BA235" s="31">
        <f t="shared" si="117"/>
        <v>1.9801980198019802E-2</v>
      </c>
      <c r="BB235" s="31">
        <f t="shared" si="118"/>
        <v>0.392395240558717</v>
      </c>
      <c r="BC235" s="31">
        <f t="shared" si="119"/>
        <v>0.44904293843766169</v>
      </c>
      <c r="BD235" s="31">
        <f>'Tabela '!$BC235-'Tabela '!$BB235</f>
        <v>5.6647697878944692E-2</v>
      </c>
      <c r="BE235" s="31">
        <f t="shared" si="120"/>
        <v>0.203788285867813</v>
      </c>
      <c r="BF235" s="31">
        <f t="shared" si="121"/>
        <v>0.23320795271359485</v>
      </c>
      <c r="BG235" s="31">
        <f t="shared" si="122"/>
        <v>0.28868887694787748</v>
      </c>
      <c r="BH235" s="29">
        <f t="shared" si="123"/>
        <v>4330.6389018147975</v>
      </c>
      <c r="BI235" s="32">
        <f t="shared" si="124"/>
        <v>1250.2072810317034</v>
      </c>
      <c r="BJ235" s="30">
        <f t="shared" si="125"/>
        <v>3.6868108926109623E-2</v>
      </c>
      <c r="BK235" s="30">
        <f t="shared" si="126"/>
        <v>0.14006514657980457</v>
      </c>
      <c r="BL235" s="31">
        <f>IFERROR('Tabela '!$J235/'Tabela '!$K235-1,"")</f>
        <v>-3.0602943091548429E-2</v>
      </c>
      <c r="BM235" s="30">
        <f t="shared" si="127"/>
        <v>0.61961192863654124</v>
      </c>
      <c r="BN235" s="33">
        <f>IFERROR('Tabela '!$J235/'Tabela '!$I235,"")</f>
        <v>2.8624163654541261</v>
      </c>
      <c r="BO235" s="31">
        <f t="shared" si="128"/>
        <v>8.4099472494348126E-2</v>
      </c>
      <c r="BP235" s="31">
        <f t="shared" si="129"/>
        <v>0.18266767143933685</v>
      </c>
      <c r="BQ235" s="31">
        <f t="shared" si="130"/>
        <v>4.7174076865109271E-2</v>
      </c>
      <c r="BR235" s="30">
        <v>0.49980000000000002</v>
      </c>
      <c r="BS235" s="31">
        <f t="shared" si="131"/>
        <v>3.3006782215523736E-2</v>
      </c>
      <c r="BT235" s="31">
        <f t="shared" si="132"/>
        <v>3.0143180105501129E-4</v>
      </c>
      <c r="BU235" s="31">
        <f t="shared" si="133"/>
        <v>1.7796289284361985E-2</v>
      </c>
      <c r="BV235" s="31">
        <f t="shared" si="134"/>
        <v>5.301022340022719E-3</v>
      </c>
      <c r="BW235" s="31">
        <f t="shared" si="135"/>
        <v>0.13009506446151842</v>
      </c>
      <c r="BX235" s="31">
        <f t="shared" si="136"/>
        <v>9.7278291444198459E-2</v>
      </c>
      <c r="BY235" s="31">
        <f t="shared" si="137"/>
        <v>0.13230889438729002</v>
      </c>
      <c r="BZ235" s="31">
        <f t="shared" si="138"/>
        <v>0.22958718583148846</v>
      </c>
      <c r="CA235" s="31">
        <f>IFERROR('Tabela '!$V235/'Tabela '!$K235,"")</f>
        <v>0.22528975126969658</v>
      </c>
      <c r="CB235" s="31">
        <f t="shared" si="139"/>
        <v>0.49160046881104308</v>
      </c>
      <c r="CC235" s="34">
        <f>IFERROR('Tabela '!$AJ235/'Tabela '!$K235,"")</f>
        <v>0.59565047532230764</v>
      </c>
      <c r="CD235" s="35">
        <f>IFERROR('Tabela '!$AJ235/'Tabela '!$AK235,"")</f>
        <v>4.1963302752293581</v>
      </c>
      <c r="CE235" s="34">
        <f t="shared" si="140"/>
        <v>0.76169654569304768</v>
      </c>
      <c r="CF235" s="31">
        <f t="shared" si="141"/>
        <v>0.14194556582888396</v>
      </c>
      <c r="CG235" s="31">
        <f t="shared" si="142"/>
        <v>0.16483073616335303</v>
      </c>
      <c r="CH235" s="31">
        <f t="shared" si="143"/>
        <v>0.12568807339449539</v>
      </c>
      <c r="CI235" s="31">
        <f t="shared" si="144"/>
        <v>2.2885170334469074E-2</v>
      </c>
      <c r="CJ235" s="30">
        <f t="shared" si="145"/>
        <v>7.6146788990825692E-2</v>
      </c>
      <c r="CK235" s="30">
        <f t="shared" si="146"/>
        <v>1.5484922575387123E-2</v>
      </c>
      <c r="CL235" s="30">
        <f t="shared" si="147"/>
        <v>-6.0661866415438567E-2</v>
      </c>
      <c r="CM235" s="30">
        <f t="shared" si="148"/>
        <v>-0.77108433734939763</v>
      </c>
      <c r="CN235" s="30">
        <f>IFERROR('Tabela '!$AO235/'Tabela '!$AK235,"")</f>
        <v>7.247706422018349E-2</v>
      </c>
      <c r="CO235" s="30">
        <f>IFERROR('Tabela '!$AP235/'Tabela '!$AL235,"")</f>
        <v>1.1409942950285249E-2</v>
      </c>
      <c r="CP235" s="30">
        <f>IFERROR('Tabela '!$CO235-'Tabela '!$CN235,"")</f>
        <v>-6.1067121269898245E-2</v>
      </c>
      <c r="CQ235" s="30">
        <f t="shared" si="149"/>
        <v>-0.77108433734939763</v>
      </c>
      <c r="CR235" s="30">
        <f>IFERROR('Tabela '!$AQ235/'Tabela '!$AK235,"")</f>
        <v>3.669724770642202E-3</v>
      </c>
      <c r="CS235" s="30">
        <f>IFERROR('Tabela '!$AR235/'Tabela '!$AL235,"")</f>
        <v>4.0749796251018742E-3</v>
      </c>
      <c r="CT235" s="30">
        <f>IFERROR('Tabela '!$CS235-'Tabela '!$CR235,"")</f>
        <v>4.0525485445967215E-4</v>
      </c>
      <c r="CU235" s="30">
        <f t="shared" si="150"/>
        <v>0.25</v>
      </c>
      <c r="CV235" s="35">
        <f>IFERROR('Tabela '!$AS235/'Tabela '!$K235,"")</f>
        <v>15.634848287537439</v>
      </c>
      <c r="CW235" s="35">
        <f>IFERROR('Tabela '!$AV235/'Tabela '!$J235,"")</f>
        <v>33.910263299301448</v>
      </c>
      <c r="CX235" s="30">
        <f>IFERROR('Tabela '!$AV235/'Tabela '!$AS235-1,"")</f>
        <v>1.1025154089621854</v>
      </c>
      <c r="CY235" s="34">
        <f>IFERROR('Tabela '!$CW235/'Tabela '!$CV235-1,"")</f>
        <v>1.1688898207174399</v>
      </c>
      <c r="CZ235" s="30">
        <f>IFERROR('Tabela '!$AU235/'Tabela '!$AT235,"")</f>
        <v>5.3665590122345078E-2</v>
      </c>
      <c r="DA235" s="30">
        <f t="shared" si="151"/>
        <v>2.9602489049003151E-2</v>
      </c>
      <c r="DB235" s="30">
        <f t="shared" si="152"/>
        <v>-2.4063101073341926E-2</v>
      </c>
      <c r="DC235" s="36">
        <f t="shared" si="153"/>
        <v>38.25925925925926</v>
      </c>
      <c r="DD235" s="36">
        <f t="shared" si="154"/>
        <v>219.12121212121212</v>
      </c>
      <c r="DE235" s="30">
        <f t="shared" si="155"/>
        <v>4.7272727272727275</v>
      </c>
      <c r="DH235" s="23"/>
      <c r="DQ235" s="23"/>
      <c r="DR235" s="23"/>
      <c r="DU235" s="23"/>
      <c r="DV235" s="23"/>
      <c r="DX235" s="23"/>
      <c r="EA235" s="23"/>
      <c r="EB235" s="23"/>
    </row>
    <row r="236" spans="1:132" ht="13.8" x14ac:dyDescent="0.25">
      <c r="A236" s="11" t="s">
        <v>133</v>
      </c>
      <c r="B236" s="11">
        <v>43</v>
      </c>
      <c r="C236" s="11">
        <v>4311601</v>
      </c>
      <c r="D236" s="11">
        <v>431160</v>
      </c>
      <c r="E236" s="54" t="s">
        <v>728</v>
      </c>
      <c r="F236" s="54" t="s">
        <v>742</v>
      </c>
      <c r="G236" s="54" t="s">
        <v>776</v>
      </c>
      <c r="H236" s="12" t="s">
        <v>354</v>
      </c>
      <c r="I236" s="13">
        <v>245.62700000000001</v>
      </c>
      <c r="J236" s="14">
        <v>5152</v>
      </c>
      <c r="K236" s="13">
        <v>5780</v>
      </c>
      <c r="L236" s="13">
        <v>317</v>
      </c>
      <c r="M236" s="13">
        <v>10</v>
      </c>
      <c r="N236" s="13">
        <v>913</v>
      </c>
      <c r="O236" s="13">
        <v>1276</v>
      </c>
      <c r="P236" s="13">
        <v>3279</v>
      </c>
      <c r="Q236" s="15">
        <v>1333</v>
      </c>
      <c r="R236" s="15">
        <v>99</v>
      </c>
      <c r="S236" s="15">
        <v>5358597</v>
      </c>
      <c r="T236" s="13">
        <v>5057</v>
      </c>
      <c r="U236" s="16">
        <v>1297</v>
      </c>
      <c r="V236" s="15">
        <v>1336</v>
      </c>
      <c r="W236" s="15">
        <v>406</v>
      </c>
      <c r="X236" s="15">
        <v>203</v>
      </c>
      <c r="Y236" s="15">
        <v>1033</v>
      </c>
      <c r="Z236" s="15">
        <v>1236</v>
      </c>
      <c r="AA236" s="13">
        <v>2949</v>
      </c>
      <c r="AB236" s="15">
        <v>286</v>
      </c>
      <c r="AC236" s="15">
        <v>1</v>
      </c>
      <c r="AD236" s="15">
        <v>1830</v>
      </c>
      <c r="AE236" s="15">
        <v>65</v>
      </c>
      <c r="AF236" s="15">
        <v>7</v>
      </c>
      <c r="AG236" s="17">
        <v>0.88352778327071391</v>
      </c>
      <c r="AH236" s="15">
        <v>1028</v>
      </c>
      <c r="AI236" s="15">
        <v>182</v>
      </c>
      <c r="AJ236" s="13">
        <v>3758</v>
      </c>
      <c r="AK236" s="13">
        <v>363</v>
      </c>
      <c r="AL236" s="13">
        <v>504</v>
      </c>
      <c r="AM236" s="13">
        <v>35</v>
      </c>
      <c r="AN236" s="13">
        <v>95</v>
      </c>
      <c r="AO236" s="13">
        <v>13</v>
      </c>
      <c r="AP236" s="13">
        <v>1</v>
      </c>
      <c r="AQ236" s="13">
        <v>22</v>
      </c>
      <c r="AR236" s="13">
        <v>94</v>
      </c>
      <c r="AS236" s="13">
        <v>56213</v>
      </c>
      <c r="AT236" s="13">
        <v>54298</v>
      </c>
      <c r="AU236" s="13">
        <v>3501</v>
      </c>
      <c r="AV236" s="13">
        <v>140321</v>
      </c>
      <c r="AW236" s="13">
        <v>130950</v>
      </c>
      <c r="AX236" s="13">
        <v>6571</v>
      </c>
      <c r="AY236" s="18">
        <f>'Tabela '!$L236/'Tabela '!$J236</f>
        <v>6.1529503105590064E-2</v>
      </c>
      <c r="AZ236" s="18">
        <f>'Tabela '!$M236/'Tabela '!$J236</f>
        <v>1.9409937888198758E-3</v>
      </c>
      <c r="BA236" s="18">
        <f t="shared" si="117"/>
        <v>3.1545741324921134E-2</v>
      </c>
      <c r="BB236" s="18">
        <f t="shared" si="118"/>
        <v>0.27843854833790788</v>
      </c>
      <c r="BC236" s="18">
        <f t="shared" si="119"/>
        <v>0.38914303141201584</v>
      </c>
      <c r="BD236" s="18">
        <f>'Tabela '!$BC236-'Tabela '!$BB236</f>
        <v>0.11070448307410796</v>
      </c>
      <c r="BE236" s="18">
        <f t="shared" si="120"/>
        <v>0.17721273291925466</v>
      </c>
      <c r="BF236" s="18">
        <f t="shared" si="121"/>
        <v>0.24767080745341616</v>
      </c>
      <c r="BG236" s="18">
        <f t="shared" si="122"/>
        <v>0.25873447204968947</v>
      </c>
      <c r="BH236" s="16">
        <f t="shared" si="123"/>
        <v>4019.952738184546</v>
      </c>
      <c r="BI236" s="37">
        <f t="shared" si="124"/>
        <v>1040.1003493788819</v>
      </c>
      <c r="BJ236" s="17">
        <f t="shared" si="125"/>
        <v>3.818813292379615E-2</v>
      </c>
      <c r="BK236" s="17">
        <f t="shared" si="126"/>
        <v>7.4268567141785452E-2</v>
      </c>
      <c r="BL236" s="18">
        <f>IFERROR('Tabela '!$J236/'Tabela '!$K236-1,"")</f>
        <v>-0.10865051903114187</v>
      </c>
      <c r="BM236" s="17">
        <f t="shared" si="127"/>
        <v>0.22439446366782007</v>
      </c>
      <c r="BN236" s="19">
        <f>IFERROR('Tabela '!$J236/'Tabela '!$I236,"")</f>
        <v>20.974892825300149</v>
      </c>
      <c r="BO236" s="18">
        <f t="shared" si="128"/>
        <v>0.11647221672928609</v>
      </c>
      <c r="BP236" s="18">
        <f t="shared" si="129"/>
        <v>0.20328257860391535</v>
      </c>
      <c r="BQ236" s="18">
        <f t="shared" si="130"/>
        <v>3.5989717223650387E-2</v>
      </c>
      <c r="BR236" s="17">
        <v>0.43280000000000002</v>
      </c>
      <c r="BS236" s="18">
        <f t="shared" si="131"/>
        <v>5.6555269922879174E-2</v>
      </c>
      <c r="BT236" s="18">
        <f t="shared" si="132"/>
        <v>1.9774569903104609E-4</v>
      </c>
      <c r="BU236" s="18">
        <f t="shared" si="133"/>
        <v>3.5519125683060107E-2</v>
      </c>
      <c r="BV236" s="18">
        <f t="shared" si="134"/>
        <v>3.8251366120218579E-3</v>
      </c>
      <c r="BW236" s="18">
        <f t="shared" si="135"/>
        <v>7.0242214532871966E-2</v>
      </c>
      <c r="BX236" s="18">
        <f t="shared" si="136"/>
        <v>3.5121107266435983E-2</v>
      </c>
      <c r="BY236" s="18">
        <f t="shared" si="137"/>
        <v>0.17871972318339099</v>
      </c>
      <c r="BZ236" s="18">
        <f t="shared" si="138"/>
        <v>0.21384083044982699</v>
      </c>
      <c r="CA236" s="18">
        <f>IFERROR('Tabela '!$V236/'Tabela '!$K236,"")</f>
        <v>0.23114186851211072</v>
      </c>
      <c r="CB236" s="18">
        <f t="shared" si="139"/>
        <v>0.51020761245674739</v>
      </c>
      <c r="CC236" s="20">
        <f>IFERROR('Tabela '!$AJ236/'Tabela '!$K236,"")</f>
        <v>0.65017301038062281</v>
      </c>
      <c r="CD236" s="21">
        <f>IFERROR('Tabela '!$AJ236/'Tabela '!$AK236,"")</f>
        <v>10.352617079889807</v>
      </c>
      <c r="CE236" s="20">
        <f t="shared" si="140"/>
        <v>0.90340606705694515</v>
      </c>
      <c r="CF236" s="18">
        <f t="shared" si="141"/>
        <v>6.280276816608997E-2</v>
      </c>
      <c r="CG236" s="18">
        <f t="shared" si="142"/>
        <v>9.7826086956521743E-2</v>
      </c>
      <c r="CH236" s="18">
        <f t="shared" si="143"/>
        <v>0.38842975206611574</v>
      </c>
      <c r="CI236" s="18">
        <f t="shared" si="144"/>
        <v>3.5023318790431773E-2</v>
      </c>
      <c r="CJ236" s="17">
        <f t="shared" si="145"/>
        <v>9.6418732782369149E-2</v>
      </c>
      <c r="CK236" s="17">
        <f t="shared" si="146"/>
        <v>0.18849206349206349</v>
      </c>
      <c r="CL236" s="17">
        <f t="shared" si="147"/>
        <v>9.207333070969434E-2</v>
      </c>
      <c r="CM236" s="17">
        <f t="shared" si="148"/>
        <v>1.7142857142857144</v>
      </c>
      <c r="CN236" s="17">
        <f>IFERROR('Tabela '!$AO236/'Tabela '!$AK236,"")</f>
        <v>3.5812672176308541E-2</v>
      </c>
      <c r="CO236" s="17">
        <f>IFERROR('Tabela '!$AP236/'Tabela '!$AL236,"")</f>
        <v>1.984126984126984E-3</v>
      </c>
      <c r="CP236" s="17">
        <f>IFERROR('Tabela '!$CO236-'Tabela '!$CN236,"")</f>
        <v>-3.3828545192181557E-2</v>
      </c>
      <c r="CQ236" s="17">
        <f t="shared" si="149"/>
        <v>1.7142857142857144</v>
      </c>
      <c r="CR236" s="17">
        <f>IFERROR('Tabela '!$AQ236/'Tabela '!$AK236,"")</f>
        <v>6.0606060606060608E-2</v>
      </c>
      <c r="CS236" s="17">
        <f>IFERROR('Tabela '!$AR236/'Tabela '!$AL236,"")</f>
        <v>0.18650793650793651</v>
      </c>
      <c r="CT236" s="17">
        <f>IFERROR('Tabela '!$CS236-'Tabela '!$CR236,"")</f>
        <v>0.1259018759018759</v>
      </c>
      <c r="CU236" s="17">
        <f t="shared" si="150"/>
        <v>3.2727272727272725</v>
      </c>
      <c r="CV236" s="21">
        <f>IFERROR('Tabela '!$AS236/'Tabela '!$K236,"")</f>
        <v>9.7254325259515575</v>
      </c>
      <c r="CW236" s="21">
        <f>IFERROR('Tabela '!$AV236/'Tabela '!$J236,"")</f>
        <v>27.236218944099377</v>
      </c>
      <c r="CX236" s="17">
        <f>IFERROR('Tabela '!$AV236/'Tabela '!$AS236-1,"")</f>
        <v>1.4962375251276394</v>
      </c>
      <c r="CY236" s="20">
        <f>IFERROR('Tabela '!$CW236/'Tabela '!$CV236-1,"")</f>
        <v>1.8005149253178874</v>
      </c>
      <c r="CZ236" s="17">
        <f>IFERROR('Tabela '!$AU236/'Tabela '!$AT236,"")</f>
        <v>6.447751298390364E-2</v>
      </c>
      <c r="DA236" s="17">
        <f t="shared" si="151"/>
        <v>5.0179457808323787E-2</v>
      </c>
      <c r="DB236" s="17">
        <f t="shared" si="152"/>
        <v>-1.4298055175579853E-2</v>
      </c>
      <c r="DC236" s="22">
        <f t="shared" si="153"/>
        <v>72.9375</v>
      </c>
      <c r="DD236" s="22">
        <f t="shared" si="154"/>
        <v>68.447916666666671</v>
      </c>
      <c r="DE236" s="17">
        <f t="shared" si="155"/>
        <v>-6.1553841759497185E-2</v>
      </c>
      <c r="DH236" s="23"/>
      <c r="DQ236" s="23"/>
      <c r="DR236" s="23"/>
      <c r="DU236" s="23"/>
      <c r="DV236" s="23"/>
      <c r="DX236" s="23"/>
      <c r="EA236" s="23"/>
      <c r="EB236" s="23"/>
    </row>
    <row r="237" spans="1:132" ht="13.8" x14ac:dyDescent="0.25">
      <c r="A237" s="24" t="s">
        <v>133</v>
      </c>
      <c r="B237" s="24">
        <v>43</v>
      </c>
      <c r="C237" s="24">
        <v>4311627</v>
      </c>
      <c r="D237" s="24">
        <v>431162</v>
      </c>
      <c r="E237" s="55" t="s">
        <v>746</v>
      </c>
      <c r="F237" s="55" t="s">
        <v>788</v>
      </c>
      <c r="G237" s="55" t="s">
        <v>792</v>
      </c>
      <c r="H237" s="25" t="s">
        <v>355</v>
      </c>
      <c r="I237" s="26">
        <v>32.991</v>
      </c>
      <c r="J237" s="27">
        <v>6125</v>
      </c>
      <c r="K237" s="26">
        <v>5227</v>
      </c>
      <c r="L237" s="26">
        <v>704</v>
      </c>
      <c r="M237" s="26">
        <v>12</v>
      </c>
      <c r="N237" s="26">
        <v>1753</v>
      </c>
      <c r="O237" s="26">
        <v>2036</v>
      </c>
      <c r="P237" s="26">
        <v>3458</v>
      </c>
      <c r="Q237" s="28">
        <v>1178</v>
      </c>
      <c r="R237" s="28">
        <v>164</v>
      </c>
      <c r="S237" s="28">
        <v>4876286</v>
      </c>
      <c r="T237" s="26">
        <v>4430</v>
      </c>
      <c r="U237" s="29">
        <v>4287</v>
      </c>
      <c r="V237" s="28">
        <v>1686</v>
      </c>
      <c r="W237" s="28">
        <v>1936</v>
      </c>
      <c r="X237" s="28">
        <v>114</v>
      </c>
      <c r="Y237" s="28">
        <v>483</v>
      </c>
      <c r="Z237" s="28">
        <v>597</v>
      </c>
      <c r="AA237" s="26">
        <v>2679</v>
      </c>
      <c r="AB237" s="28">
        <v>23</v>
      </c>
      <c r="AC237" s="28">
        <v>2</v>
      </c>
      <c r="AD237" s="28">
        <v>1749</v>
      </c>
      <c r="AE237" s="28">
        <v>4</v>
      </c>
      <c r="AF237" s="28">
        <v>4</v>
      </c>
      <c r="AG237" s="30">
        <v>0.96501128668171554</v>
      </c>
      <c r="AH237" s="28">
        <v>928</v>
      </c>
      <c r="AI237" s="28">
        <v>74</v>
      </c>
      <c r="AJ237" s="26">
        <v>3470</v>
      </c>
      <c r="AK237" s="26">
        <v>1870</v>
      </c>
      <c r="AL237" s="26">
        <v>2323</v>
      </c>
      <c r="AM237" s="26">
        <v>1509</v>
      </c>
      <c r="AN237" s="26">
        <v>1921</v>
      </c>
      <c r="AO237" s="26">
        <v>3</v>
      </c>
      <c r="AP237" s="26">
        <v>22</v>
      </c>
      <c r="AQ237" s="26">
        <v>1506</v>
      </c>
      <c r="AR237" s="26">
        <v>1899</v>
      </c>
      <c r="AS237" s="26">
        <v>158709</v>
      </c>
      <c r="AT237" s="26">
        <v>146779</v>
      </c>
      <c r="AU237" s="26">
        <v>103941</v>
      </c>
      <c r="AV237" s="26">
        <v>296697</v>
      </c>
      <c r="AW237" s="26">
        <v>274829</v>
      </c>
      <c r="AX237" s="26">
        <v>184351</v>
      </c>
      <c r="AY237" s="31">
        <f>'Tabela '!$L237/'Tabela '!$J237</f>
        <v>0.11493877551020408</v>
      </c>
      <c r="AZ237" s="31">
        <f>'Tabela '!$M237/'Tabela '!$J237</f>
        <v>1.9591836734693877E-3</v>
      </c>
      <c r="BA237" s="31">
        <f t="shared" si="117"/>
        <v>1.7045454545454544E-2</v>
      </c>
      <c r="BB237" s="31">
        <f t="shared" si="118"/>
        <v>0.50694042799305961</v>
      </c>
      <c r="BC237" s="31">
        <f t="shared" si="119"/>
        <v>0.58877964141122041</v>
      </c>
      <c r="BD237" s="31">
        <f>'Tabela '!$BC237-'Tabela '!$BB237</f>
        <v>8.1839213418160806E-2</v>
      </c>
      <c r="BE237" s="31">
        <f t="shared" si="120"/>
        <v>0.28620408163265304</v>
      </c>
      <c r="BF237" s="31">
        <f t="shared" si="121"/>
        <v>0.33240816326530614</v>
      </c>
      <c r="BG237" s="31">
        <f t="shared" si="122"/>
        <v>0.19232653061224489</v>
      </c>
      <c r="BH237" s="29">
        <f t="shared" si="123"/>
        <v>4139.4617996604411</v>
      </c>
      <c r="BI237" s="32">
        <f t="shared" si="124"/>
        <v>796.1283265306123</v>
      </c>
      <c r="BJ237" s="30">
        <f t="shared" si="125"/>
        <v>1.6435238644138633E-2</v>
      </c>
      <c r="BK237" s="30">
        <f t="shared" si="126"/>
        <v>0.13921901528013583</v>
      </c>
      <c r="BL237" s="31">
        <f>IFERROR('Tabela '!$J237/'Tabela '!$K237-1,"")</f>
        <v>0.17180026784006119</v>
      </c>
      <c r="BM237" s="30">
        <f t="shared" si="127"/>
        <v>0.82016453032332126</v>
      </c>
      <c r="BN237" s="33">
        <f>IFERROR('Tabela '!$J237/'Tabela '!$I237,"")</f>
        <v>185.65669424994695</v>
      </c>
      <c r="BO237" s="31">
        <f t="shared" si="128"/>
        <v>3.4988713318284459E-2</v>
      </c>
      <c r="BP237" s="31">
        <f t="shared" si="129"/>
        <v>0.20948081264108351</v>
      </c>
      <c r="BQ237" s="31">
        <f t="shared" si="130"/>
        <v>1.6704288939051917E-2</v>
      </c>
      <c r="BR237" s="30">
        <v>0.37740000000000001</v>
      </c>
      <c r="BS237" s="31">
        <f t="shared" si="131"/>
        <v>5.1918735891647852E-3</v>
      </c>
      <c r="BT237" s="31">
        <f t="shared" si="132"/>
        <v>4.514672686230248E-4</v>
      </c>
      <c r="BU237" s="31">
        <f t="shared" si="133"/>
        <v>2.2870211549456832E-3</v>
      </c>
      <c r="BV237" s="31">
        <f t="shared" si="134"/>
        <v>2.2870211549456832E-3</v>
      </c>
      <c r="BW237" s="31">
        <f t="shared" si="135"/>
        <v>0.370384541802181</v>
      </c>
      <c r="BX237" s="31">
        <f t="shared" si="136"/>
        <v>2.1809833556533386E-2</v>
      </c>
      <c r="BY237" s="31">
        <f t="shared" si="137"/>
        <v>9.2404821121101974E-2</v>
      </c>
      <c r="BZ237" s="31">
        <f t="shared" si="138"/>
        <v>0.11421465467763536</v>
      </c>
      <c r="CA237" s="31">
        <f>IFERROR('Tabela '!$V237/'Tabela '!$K237,"")</f>
        <v>0.32255595944136217</v>
      </c>
      <c r="CB237" s="31">
        <f t="shared" si="139"/>
        <v>0.51253108857853458</v>
      </c>
      <c r="CC237" s="34">
        <f>IFERROR('Tabela '!$AJ237/'Tabela '!$K237,"")</f>
        <v>0.66386072316816525</v>
      </c>
      <c r="CD237" s="35">
        <f>IFERROR('Tabela '!$AJ237/'Tabela '!$AK237,"")</f>
        <v>1.8556149732620322</v>
      </c>
      <c r="CE237" s="34">
        <f t="shared" si="140"/>
        <v>0.4610951008645533</v>
      </c>
      <c r="CF237" s="31">
        <f t="shared" si="141"/>
        <v>0.35775779605892483</v>
      </c>
      <c r="CG237" s="31">
        <f t="shared" si="142"/>
        <v>0.37926530612244896</v>
      </c>
      <c r="CH237" s="31">
        <f t="shared" si="143"/>
        <v>0.24224598930481278</v>
      </c>
      <c r="CI237" s="31">
        <f t="shared" si="144"/>
        <v>2.1507510063524138E-2</v>
      </c>
      <c r="CJ237" s="30">
        <f t="shared" si="145"/>
        <v>0.80695187165775395</v>
      </c>
      <c r="CK237" s="30">
        <f t="shared" si="146"/>
        <v>0.82694791218252262</v>
      </c>
      <c r="CL237" s="30">
        <f t="shared" si="147"/>
        <v>1.9996040524768666E-2</v>
      </c>
      <c r="CM237" s="30">
        <f t="shared" si="148"/>
        <v>0.27302849569251153</v>
      </c>
      <c r="CN237" s="30">
        <f>IFERROR('Tabela '!$AO237/'Tabela '!$AK237,"")</f>
        <v>1.6042780748663102E-3</v>
      </c>
      <c r="CO237" s="30">
        <f>IFERROR('Tabela '!$AP237/'Tabela '!$AL237,"")</f>
        <v>9.4705122686181663E-3</v>
      </c>
      <c r="CP237" s="30">
        <f>IFERROR('Tabela '!$CO237-'Tabela '!$CN237,"")</f>
        <v>7.8662341937518563E-3</v>
      </c>
      <c r="CQ237" s="30">
        <f t="shared" si="149"/>
        <v>0.27302849569251153</v>
      </c>
      <c r="CR237" s="30">
        <f>IFERROR('Tabela '!$AQ237/'Tabela '!$AK237,"")</f>
        <v>0.80534759358288766</v>
      </c>
      <c r="CS237" s="30">
        <f>IFERROR('Tabela '!$AR237/'Tabela '!$AL237,"")</f>
        <v>0.81747739991390445</v>
      </c>
      <c r="CT237" s="30">
        <f>IFERROR('Tabela '!$CS237-'Tabela '!$CR237,"")</f>
        <v>1.212980633101679E-2</v>
      </c>
      <c r="CU237" s="30">
        <f t="shared" si="150"/>
        <v>0.26095617529880477</v>
      </c>
      <c r="CV237" s="35">
        <f>IFERROR('Tabela '!$AS237/'Tabela '!$K237,"")</f>
        <v>30.36330591161278</v>
      </c>
      <c r="CW237" s="35">
        <f>IFERROR('Tabela '!$AV237/'Tabela '!$J237,"")</f>
        <v>48.440326530612246</v>
      </c>
      <c r="CX237" s="30">
        <f>IFERROR('Tabela '!$AV237/'Tabela '!$AS237-1,"")</f>
        <v>0.86944029639150888</v>
      </c>
      <c r="CY237" s="34">
        <f>IFERROR('Tabela '!$CW237/'Tabela '!$CV237-1,"")</f>
        <v>0.59535745783484373</v>
      </c>
      <c r="CZ237" s="30">
        <f>IFERROR('Tabela '!$AU237/'Tabela '!$AT237,"")</f>
        <v>0.70814626070486919</v>
      </c>
      <c r="DA237" s="30">
        <f t="shared" si="151"/>
        <v>0.67078437864999696</v>
      </c>
      <c r="DB237" s="30">
        <f t="shared" si="152"/>
        <v>-3.7361882054872231E-2</v>
      </c>
      <c r="DC237" s="36">
        <f t="shared" si="153"/>
        <v>68.74404761904762</v>
      </c>
      <c r="DD237" s="36">
        <f t="shared" si="154"/>
        <v>94.879567678847138</v>
      </c>
      <c r="DE237" s="30">
        <f t="shared" si="155"/>
        <v>0.38018593558284874</v>
      </c>
      <c r="DH237" s="23"/>
      <c r="DQ237" s="23"/>
      <c r="DR237" s="23"/>
      <c r="DU237" s="23"/>
      <c r="DV237" s="23"/>
      <c r="DX237" s="23"/>
      <c r="EA237" s="23"/>
      <c r="EB237" s="23"/>
    </row>
    <row r="238" spans="1:132" ht="13.8" x14ac:dyDescent="0.25">
      <c r="A238" s="11" t="s">
        <v>133</v>
      </c>
      <c r="B238" s="11">
        <v>43</v>
      </c>
      <c r="C238" s="11">
        <v>4311643</v>
      </c>
      <c r="D238" s="11">
        <v>431164</v>
      </c>
      <c r="E238" s="54" t="s">
        <v>746</v>
      </c>
      <c r="F238" s="54" t="s">
        <v>747</v>
      </c>
      <c r="G238" s="54" t="s">
        <v>748</v>
      </c>
      <c r="H238" s="12" t="s">
        <v>356</v>
      </c>
      <c r="I238" s="13">
        <v>63.732999999999997</v>
      </c>
      <c r="J238" s="14">
        <v>1719</v>
      </c>
      <c r="K238" s="13">
        <v>1624</v>
      </c>
      <c r="L238" s="13">
        <v>123</v>
      </c>
      <c r="M238" s="13">
        <v>1</v>
      </c>
      <c r="N238" s="13">
        <v>653</v>
      </c>
      <c r="O238" s="13">
        <v>819</v>
      </c>
      <c r="P238" s="13">
        <v>1102</v>
      </c>
      <c r="Q238" s="15">
        <v>270</v>
      </c>
      <c r="R238" s="15">
        <v>23</v>
      </c>
      <c r="S238" s="15">
        <v>1098164</v>
      </c>
      <c r="T238" s="13">
        <v>1462</v>
      </c>
      <c r="U238" s="16">
        <v>416</v>
      </c>
      <c r="V238" s="15">
        <v>356</v>
      </c>
      <c r="W238" s="15">
        <v>1163</v>
      </c>
      <c r="X238" s="15">
        <v>13</v>
      </c>
      <c r="Y238" s="15">
        <v>44</v>
      </c>
      <c r="Z238" s="15">
        <v>57</v>
      </c>
      <c r="AA238" s="13">
        <v>808</v>
      </c>
      <c r="AB238" s="15">
        <v>16</v>
      </c>
      <c r="AC238" s="15">
        <v>1</v>
      </c>
      <c r="AD238" s="15">
        <v>547</v>
      </c>
      <c r="AE238" s="15">
        <v>3</v>
      </c>
      <c r="AF238" s="15">
        <v>2</v>
      </c>
      <c r="AG238" s="17">
        <v>0.97264021887824892</v>
      </c>
      <c r="AH238" s="15">
        <v>332</v>
      </c>
      <c r="AI238" s="15">
        <v>40</v>
      </c>
      <c r="AJ238" s="13">
        <v>1166</v>
      </c>
      <c r="AK238" s="13">
        <v>242</v>
      </c>
      <c r="AL238" s="13">
        <v>235</v>
      </c>
      <c r="AM238" s="13">
        <v>122</v>
      </c>
      <c r="AN238" s="13">
        <v>89</v>
      </c>
      <c r="AO238" s="13">
        <v>13</v>
      </c>
      <c r="AP238" s="13">
        <v>5</v>
      </c>
      <c r="AQ238" s="13">
        <v>109</v>
      </c>
      <c r="AR238" s="13">
        <v>84</v>
      </c>
      <c r="AS238" s="13">
        <v>24368</v>
      </c>
      <c r="AT238" s="13">
        <v>23719</v>
      </c>
      <c r="AU238" s="13">
        <v>2314</v>
      </c>
      <c r="AV238" s="13">
        <v>48219</v>
      </c>
      <c r="AW238" s="13">
        <v>47162</v>
      </c>
      <c r="AX238" s="13">
        <v>4059</v>
      </c>
      <c r="AY238" s="18">
        <f>'Tabela '!$L238/'Tabela '!$J238</f>
        <v>7.1553228621291445E-2</v>
      </c>
      <c r="AZ238" s="18">
        <f>'Tabela '!$M238/'Tabela '!$J238</f>
        <v>5.8173356602675972E-4</v>
      </c>
      <c r="BA238" s="18">
        <f t="shared" si="117"/>
        <v>8.130081300813009E-3</v>
      </c>
      <c r="BB238" s="18">
        <f t="shared" si="118"/>
        <v>0.59255898366606174</v>
      </c>
      <c r="BC238" s="18">
        <f t="shared" si="119"/>
        <v>0.74319419237749551</v>
      </c>
      <c r="BD238" s="18">
        <f>'Tabela '!$BC238-'Tabela '!$BB238</f>
        <v>0.15063520871143377</v>
      </c>
      <c r="BE238" s="18">
        <f t="shared" si="120"/>
        <v>0.37987201861547409</v>
      </c>
      <c r="BF238" s="18">
        <f t="shared" si="121"/>
        <v>0.47643979057591623</v>
      </c>
      <c r="BG238" s="18">
        <f t="shared" si="122"/>
        <v>0.15706806282722513</v>
      </c>
      <c r="BH238" s="16">
        <f t="shared" si="123"/>
        <v>4067.2740740740742</v>
      </c>
      <c r="BI238" s="37">
        <f t="shared" si="124"/>
        <v>638.83885980221055</v>
      </c>
      <c r="BJ238" s="17">
        <f t="shared" si="125"/>
        <v>2.277450797403513E-2</v>
      </c>
      <c r="BK238" s="17">
        <f t="shared" si="126"/>
        <v>8.5185185185185183E-2</v>
      </c>
      <c r="BL238" s="18">
        <f>IFERROR('Tabela '!$J238/'Tabela '!$K238-1,"")</f>
        <v>5.8497536945812723E-2</v>
      </c>
      <c r="BM238" s="17">
        <f t="shared" si="127"/>
        <v>0.25615763546798032</v>
      </c>
      <c r="BN238" s="19">
        <f>IFERROR('Tabela '!$J238/'Tabela '!$I238,"")</f>
        <v>26.971898388589899</v>
      </c>
      <c r="BO238" s="18">
        <f t="shared" si="128"/>
        <v>2.7359781121751081E-2</v>
      </c>
      <c r="BP238" s="18">
        <f t="shared" si="129"/>
        <v>0.22708618331053351</v>
      </c>
      <c r="BQ238" s="18">
        <f t="shared" si="130"/>
        <v>2.7359781121751026E-2</v>
      </c>
      <c r="BR238" s="17">
        <v>0.36320000000000002</v>
      </c>
      <c r="BS238" s="18">
        <f t="shared" si="131"/>
        <v>1.094391244870041E-2</v>
      </c>
      <c r="BT238" s="18">
        <f t="shared" si="132"/>
        <v>6.8399452804377564E-4</v>
      </c>
      <c r="BU238" s="18">
        <f t="shared" si="133"/>
        <v>5.4844606946983544E-3</v>
      </c>
      <c r="BV238" s="18">
        <f t="shared" si="134"/>
        <v>3.6563071297989031E-3</v>
      </c>
      <c r="BW238" s="18">
        <f t="shared" si="135"/>
        <v>0.71613300492610843</v>
      </c>
      <c r="BX238" s="18">
        <f t="shared" si="136"/>
        <v>8.0049261083743849E-3</v>
      </c>
      <c r="BY238" s="18">
        <f t="shared" si="137"/>
        <v>2.7093596059113302E-2</v>
      </c>
      <c r="BZ238" s="18">
        <f t="shared" si="138"/>
        <v>3.5098522167487683E-2</v>
      </c>
      <c r="CA238" s="18">
        <f>IFERROR('Tabela '!$V238/'Tabela '!$K238,"")</f>
        <v>0.21921182266009853</v>
      </c>
      <c r="CB238" s="18">
        <f t="shared" si="139"/>
        <v>0.49753694581280788</v>
      </c>
      <c r="CC238" s="20">
        <f>IFERROR('Tabela '!$AJ238/'Tabela '!$K238,"")</f>
        <v>0.71798029556650245</v>
      </c>
      <c r="CD238" s="21">
        <f>IFERROR('Tabela '!$AJ238/'Tabela '!$AK238,"")</f>
        <v>4.8181818181818183</v>
      </c>
      <c r="CE238" s="20">
        <f t="shared" si="140"/>
        <v>0.79245283018867929</v>
      </c>
      <c r="CF238" s="18">
        <f t="shared" si="141"/>
        <v>0.14901477832512317</v>
      </c>
      <c r="CG238" s="18">
        <f t="shared" si="142"/>
        <v>0.13670738801628854</v>
      </c>
      <c r="CH238" s="18">
        <f t="shared" si="143"/>
        <v>-2.8925619834710758E-2</v>
      </c>
      <c r="CI238" s="18">
        <f t="shared" si="144"/>
        <v>-1.2307390308834626E-2</v>
      </c>
      <c r="CJ238" s="17">
        <f t="shared" si="145"/>
        <v>0.50413223140495866</v>
      </c>
      <c r="CK238" s="17">
        <f t="shared" si="146"/>
        <v>0.37872340425531914</v>
      </c>
      <c r="CL238" s="17">
        <f t="shared" si="147"/>
        <v>-0.12540882714963952</v>
      </c>
      <c r="CM238" s="17">
        <f t="shared" si="148"/>
        <v>-0.27049180327868849</v>
      </c>
      <c r="CN238" s="17">
        <f>IFERROR('Tabela '!$AO238/'Tabela '!$AK238,"")</f>
        <v>5.3719008264462811E-2</v>
      </c>
      <c r="CO238" s="17">
        <f>IFERROR('Tabela '!$AP238/'Tabela '!$AL238,"")</f>
        <v>2.1276595744680851E-2</v>
      </c>
      <c r="CP238" s="17">
        <f>IFERROR('Tabela '!$CO238-'Tabela '!$CN238,"")</f>
        <v>-3.2442412519781957E-2</v>
      </c>
      <c r="CQ238" s="17">
        <f t="shared" si="149"/>
        <v>-0.27049180327868849</v>
      </c>
      <c r="CR238" s="17">
        <f>IFERROR('Tabela '!$AQ238/'Tabela '!$AK238,"")</f>
        <v>0.45041322314049587</v>
      </c>
      <c r="CS238" s="17">
        <f>IFERROR('Tabela '!$AR238/'Tabela '!$AL238,"")</f>
        <v>0.35744680851063831</v>
      </c>
      <c r="CT238" s="17">
        <f>IFERROR('Tabela '!$CS238-'Tabela '!$CR238,"")</f>
        <v>-9.2966414629857552E-2</v>
      </c>
      <c r="CU238" s="17">
        <f t="shared" si="150"/>
        <v>-0.22935779816513757</v>
      </c>
      <c r="CV238" s="21">
        <f>IFERROR('Tabela '!$AS238/'Tabela '!$K238,"")</f>
        <v>15.004926108374384</v>
      </c>
      <c r="CW238" s="21">
        <f>IFERROR('Tabela '!$AV238/'Tabela '!$J238,"")</f>
        <v>28.050610820244327</v>
      </c>
      <c r="CX238" s="17">
        <f>IFERROR('Tabela '!$AV238/'Tabela '!$AS238-1,"")</f>
        <v>0.97878365068942874</v>
      </c>
      <c r="CY238" s="20">
        <f>IFERROR('Tabela '!$CW238/'Tabela '!$CV238-1,"")</f>
        <v>0.86942678808588258</v>
      </c>
      <c r="CZ238" s="17">
        <f>IFERROR('Tabela '!$AU238/'Tabela '!$AT238,"")</f>
        <v>9.7558919010076309E-2</v>
      </c>
      <c r="DA238" s="17">
        <f t="shared" si="151"/>
        <v>8.6065052372672909E-2</v>
      </c>
      <c r="DB238" s="17">
        <f t="shared" si="152"/>
        <v>-1.1493866637403399E-2</v>
      </c>
      <c r="DC238" s="22">
        <f t="shared" si="153"/>
        <v>17.140740740740739</v>
      </c>
      <c r="DD238" s="22">
        <f t="shared" si="154"/>
        <v>43.180851063829785</v>
      </c>
      <c r="DE238" s="17">
        <f t="shared" si="155"/>
        <v>1.5191939903271483</v>
      </c>
      <c r="DH238" s="23"/>
      <c r="DQ238" s="23"/>
      <c r="DR238" s="23"/>
      <c r="DU238" s="23"/>
      <c r="DV238" s="23"/>
      <c r="DX238" s="23"/>
      <c r="EA238" s="23"/>
      <c r="EB238" s="23"/>
    </row>
    <row r="239" spans="1:132" ht="13.8" x14ac:dyDescent="0.25">
      <c r="A239" s="24" t="s">
        <v>133</v>
      </c>
      <c r="B239" s="24">
        <v>43</v>
      </c>
      <c r="C239" s="24">
        <v>4311700</v>
      </c>
      <c r="D239" s="24">
        <v>431170</v>
      </c>
      <c r="E239" s="55" t="s">
        <v>728</v>
      </c>
      <c r="F239" s="55" t="s">
        <v>773</v>
      </c>
      <c r="G239" s="55" t="s">
        <v>730</v>
      </c>
      <c r="H239" s="25" t="s">
        <v>357</v>
      </c>
      <c r="I239" s="26">
        <v>335.03100000000001</v>
      </c>
      <c r="J239" s="27">
        <v>5427</v>
      </c>
      <c r="K239" s="26">
        <v>5510</v>
      </c>
      <c r="L239" s="26">
        <v>570</v>
      </c>
      <c r="M239" s="26">
        <v>7</v>
      </c>
      <c r="N239" s="26">
        <v>1925</v>
      </c>
      <c r="O239" s="26">
        <v>2180</v>
      </c>
      <c r="P239" s="26">
        <v>3609</v>
      </c>
      <c r="Q239" s="28">
        <v>1594</v>
      </c>
      <c r="R239" s="28">
        <v>221</v>
      </c>
      <c r="S239" s="28">
        <v>6913925</v>
      </c>
      <c r="T239" s="26">
        <v>4786</v>
      </c>
      <c r="U239" s="29">
        <v>3385</v>
      </c>
      <c r="V239" s="28">
        <v>1326</v>
      </c>
      <c r="W239" s="28">
        <v>340</v>
      </c>
      <c r="X239" s="28">
        <v>220</v>
      </c>
      <c r="Y239" s="28">
        <v>913</v>
      </c>
      <c r="Z239" s="28">
        <v>1133</v>
      </c>
      <c r="AA239" s="26">
        <v>2757</v>
      </c>
      <c r="AB239" s="28">
        <v>160</v>
      </c>
      <c r="AC239" s="28">
        <v>7</v>
      </c>
      <c r="AD239" s="28">
        <v>1910</v>
      </c>
      <c r="AE239" s="28">
        <v>46</v>
      </c>
      <c r="AF239" s="28">
        <v>10</v>
      </c>
      <c r="AG239" s="30">
        <v>0.90242373589636438</v>
      </c>
      <c r="AH239" s="28">
        <v>698</v>
      </c>
      <c r="AI239" s="28">
        <v>255</v>
      </c>
      <c r="AJ239" s="26">
        <v>3424</v>
      </c>
      <c r="AK239" s="26">
        <v>418</v>
      </c>
      <c r="AL239" s="26">
        <v>853</v>
      </c>
      <c r="AM239" s="26">
        <v>23</v>
      </c>
      <c r="AN239" s="26">
        <v>90</v>
      </c>
      <c r="AO239" s="26">
        <v>0</v>
      </c>
      <c r="AP239" s="26">
        <v>44</v>
      </c>
      <c r="AQ239" s="26">
        <v>23</v>
      </c>
      <c r="AR239" s="26">
        <v>46</v>
      </c>
      <c r="AS239" s="26">
        <v>74352</v>
      </c>
      <c r="AT239" s="26">
        <v>71311</v>
      </c>
      <c r="AU239" s="26">
        <v>3003</v>
      </c>
      <c r="AV239" s="26">
        <v>178996</v>
      </c>
      <c r="AW239" s="26">
        <v>168162</v>
      </c>
      <c r="AX239" s="26">
        <v>10096</v>
      </c>
      <c r="AY239" s="31">
        <f>'Tabela '!$L239/'Tabela '!$J239</f>
        <v>0.10503040353786622</v>
      </c>
      <c r="AZ239" s="31">
        <f>'Tabela '!$M239/'Tabela '!$J239</f>
        <v>1.2898470609913396E-3</v>
      </c>
      <c r="BA239" s="31">
        <f t="shared" si="117"/>
        <v>1.2280701754385965E-2</v>
      </c>
      <c r="BB239" s="31">
        <f t="shared" si="118"/>
        <v>0.53338875034635636</v>
      </c>
      <c r="BC239" s="31">
        <f t="shared" si="119"/>
        <v>0.60404544195067889</v>
      </c>
      <c r="BD239" s="31">
        <f>'Tabela '!$BC239-'Tabela '!$BB239</f>
        <v>7.065669160432253E-2</v>
      </c>
      <c r="BE239" s="31">
        <f t="shared" si="120"/>
        <v>0.35470794177261838</v>
      </c>
      <c r="BF239" s="31">
        <f t="shared" si="121"/>
        <v>0.40169522756587434</v>
      </c>
      <c r="BG239" s="31">
        <f t="shared" si="122"/>
        <v>0.29371660217431361</v>
      </c>
      <c r="BH239" s="29">
        <f t="shared" si="123"/>
        <v>4337.4686323713931</v>
      </c>
      <c r="BI239" s="32">
        <f t="shared" si="124"/>
        <v>1273.9865487377924</v>
      </c>
      <c r="BJ239" s="30">
        <f t="shared" si="125"/>
        <v>3.8626142483630922E-2</v>
      </c>
      <c r="BK239" s="30">
        <f t="shared" si="126"/>
        <v>0.13864491844416563</v>
      </c>
      <c r="BL239" s="31">
        <f>IFERROR('Tabela '!$J239/'Tabela '!$K239-1,"")</f>
        <v>-1.5063520871143377E-2</v>
      </c>
      <c r="BM239" s="30">
        <f t="shared" si="127"/>
        <v>0.61433756805807627</v>
      </c>
      <c r="BN239" s="33">
        <f>IFERROR('Tabela '!$J239/'Tabela '!$I239,"")</f>
        <v>16.198501034232653</v>
      </c>
      <c r="BO239" s="31">
        <f t="shared" si="128"/>
        <v>9.7576264103635624E-2</v>
      </c>
      <c r="BP239" s="31">
        <f t="shared" si="129"/>
        <v>0.14584203928123693</v>
      </c>
      <c r="BQ239" s="31">
        <f t="shared" si="130"/>
        <v>5.32804011700794E-2</v>
      </c>
      <c r="BR239" s="30">
        <v>0.51800000000000002</v>
      </c>
      <c r="BS239" s="31">
        <f t="shared" si="131"/>
        <v>3.3430839949853741E-2</v>
      </c>
      <c r="BT239" s="31">
        <f t="shared" si="132"/>
        <v>1.4625992478061011E-3</v>
      </c>
      <c r="BU239" s="31">
        <f t="shared" si="133"/>
        <v>2.4083769633507852E-2</v>
      </c>
      <c r="BV239" s="31">
        <f t="shared" si="134"/>
        <v>5.235602094240838E-3</v>
      </c>
      <c r="BW239" s="31">
        <f t="shared" si="135"/>
        <v>6.1705989110707807E-2</v>
      </c>
      <c r="BX239" s="31">
        <f t="shared" si="136"/>
        <v>3.9927404718693285E-2</v>
      </c>
      <c r="BY239" s="31">
        <f t="shared" si="137"/>
        <v>0.16569872958257714</v>
      </c>
      <c r="BZ239" s="31">
        <f t="shared" si="138"/>
        <v>0.20562613430127041</v>
      </c>
      <c r="CA239" s="31">
        <f>IFERROR('Tabela '!$V239/'Tabela '!$K239,"")</f>
        <v>0.24065335753176043</v>
      </c>
      <c r="CB239" s="31">
        <f t="shared" si="139"/>
        <v>0.5003629764065336</v>
      </c>
      <c r="CC239" s="34">
        <f>IFERROR('Tabela '!$AJ239/'Tabela '!$K239,"")</f>
        <v>0.6214156079854809</v>
      </c>
      <c r="CD239" s="35">
        <f>IFERROR('Tabela '!$AJ239/'Tabela '!$AK239,"")</f>
        <v>8.1913875598086126</v>
      </c>
      <c r="CE239" s="34">
        <f t="shared" si="140"/>
        <v>0.87792056074766356</v>
      </c>
      <c r="CF239" s="31">
        <f t="shared" si="141"/>
        <v>7.586206896551724E-2</v>
      </c>
      <c r="CG239" s="31">
        <f t="shared" si="142"/>
        <v>0.15717707757508753</v>
      </c>
      <c r="CH239" s="31">
        <f t="shared" si="143"/>
        <v>1.04066985645933</v>
      </c>
      <c r="CI239" s="31">
        <f t="shared" si="144"/>
        <v>8.1315008609570291E-2</v>
      </c>
      <c r="CJ239" s="30">
        <f t="shared" si="145"/>
        <v>5.5023923444976079E-2</v>
      </c>
      <c r="CK239" s="30">
        <f t="shared" si="146"/>
        <v>0.10550996483001172</v>
      </c>
      <c r="CL239" s="30">
        <f t="shared" si="147"/>
        <v>5.0486041385035645E-2</v>
      </c>
      <c r="CM239" s="30">
        <f t="shared" si="148"/>
        <v>2.9130434782608696</v>
      </c>
      <c r="CN239" s="30">
        <f>IFERROR('Tabela '!$AO239/'Tabela '!$AK239,"")</f>
        <v>0</v>
      </c>
      <c r="CO239" s="30">
        <f>IFERROR('Tabela '!$AP239/'Tabela '!$AL239,"")</f>
        <v>5.1582649472450177E-2</v>
      </c>
      <c r="CP239" s="30">
        <f>IFERROR('Tabela '!$CO239-'Tabela '!$CN239,"")</f>
        <v>5.1582649472450177E-2</v>
      </c>
      <c r="CQ239" s="30">
        <f t="shared" si="149"/>
        <v>2.9130434782608696</v>
      </c>
      <c r="CR239" s="30">
        <f>IFERROR('Tabela '!$AQ239/'Tabela '!$AK239,"")</f>
        <v>5.5023923444976079E-2</v>
      </c>
      <c r="CS239" s="30">
        <f>IFERROR('Tabela '!$AR239/'Tabela '!$AL239,"")</f>
        <v>5.3927315357561546E-2</v>
      </c>
      <c r="CT239" s="30">
        <f>IFERROR('Tabela '!$CS239-'Tabela '!$CR239,"")</f>
        <v>-1.0966080874145329E-3</v>
      </c>
      <c r="CU239" s="30">
        <f t="shared" si="150"/>
        <v>1</v>
      </c>
      <c r="CV239" s="35">
        <f>IFERROR('Tabela '!$AS239/'Tabela '!$K239,"")</f>
        <v>13.494010889292197</v>
      </c>
      <c r="CW239" s="35">
        <f>IFERROR('Tabela '!$AV239/'Tabela '!$J239,"")</f>
        <v>32.982494932743691</v>
      </c>
      <c r="CX239" s="30">
        <f>IFERROR('Tabela '!$AV239/'Tabela '!$AS239-1,"")</f>
        <v>1.4074133849795567</v>
      </c>
      <c r="CY239" s="34">
        <f>IFERROR('Tabela '!$CW239/'Tabela '!$CV239-1,"")</f>
        <v>1.4442321266330125</v>
      </c>
      <c r="CZ239" s="30">
        <f>IFERROR('Tabela '!$AU239/'Tabela '!$AT239,"")</f>
        <v>4.211131522486012E-2</v>
      </c>
      <c r="DA239" s="30">
        <f t="shared" si="151"/>
        <v>6.0037344941187662E-2</v>
      </c>
      <c r="DB239" s="30">
        <f t="shared" si="152"/>
        <v>1.7926029716327542E-2</v>
      </c>
      <c r="DC239" s="36">
        <f t="shared" si="153"/>
        <v>130.56521739130434</v>
      </c>
      <c r="DD239" s="36">
        <f t="shared" si="154"/>
        <v>75.343283582089555</v>
      </c>
      <c r="DE239" s="30">
        <f t="shared" si="155"/>
        <v>-0.42294521398999008</v>
      </c>
      <c r="DH239" s="23"/>
      <c r="DQ239" s="23"/>
      <c r="DR239" s="23"/>
      <c r="DU239" s="23"/>
      <c r="DV239" s="23"/>
      <c r="DX239" s="23"/>
      <c r="EA239" s="23"/>
      <c r="EB239" s="23"/>
    </row>
    <row r="240" spans="1:132" ht="13.8" x14ac:dyDescent="0.25">
      <c r="A240" s="11" t="s">
        <v>133</v>
      </c>
      <c r="B240" s="11">
        <v>43</v>
      </c>
      <c r="C240" s="11">
        <v>4311718</v>
      </c>
      <c r="D240" s="11">
        <v>431171</v>
      </c>
      <c r="E240" s="54" t="s">
        <v>725</v>
      </c>
      <c r="F240" s="54" t="s">
        <v>738</v>
      </c>
      <c r="G240" s="54" t="s">
        <v>739</v>
      </c>
      <c r="H240" s="12" t="s">
        <v>358</v>
      </c>
      <c r="I240" s="13">
        <v>1682.82</v>
      </c>
      <c r="J240" s="14">
        <v>4562</v>
      </c>
      <c r="K240" s="13">
        <v>4738</v>
      </c>
      <c r="L240" s="13">
        <v>231</v>
      </c>
      <c r="M240" s="13">
        <v>4</v>
      </c>
      <c r="N240" s="13">
        <v>1183</v>
      </c>
      <c r="O240" s="13">
        <v>1322</v>
      </c>
      <c r="P240" s="13">
        <v>2601</v>
      </c>
      <c r="Q240" s="15">
        <v>1194</v>
      </c>
      <c r="R240" s="15">
        <v>303</v>
      </c>
      <c r="S240" s="15">
        <v>5609686</v>
      </c>
      <c r="T240" s="13">
        <v>4046</v>
      </c>
      <c r="U240" s="16">
        <v>1310</v>
      </c>
      <c r="V240" s="15">
        <v>1124</v>
      </c>
      <c r="W240" s="15">
        <v>1322</v>
      </c>
      <c r="X240" s="15">
        <v>227</v>
      </c>
      <c r="Y240" s="15">
        <v>735</v>
      </c>
      <c r="Z240" s="15">
        <v>962</v>
      </c>
      <c r="AA240" s="13">
        <v>2418</v>
      </c>
      <c r="AB240" s="15">
        <v>187</v>
      </c>
      <c r="AC240" s="15">
        <v>2</v>
      </c>
      <c r="AD240" s="15">
        <v>1494</v>
      </c>
      <c r="AE240" s="15">
        <v>26</v>
      </c>
      <c r="AF240" s="15">
        <v>11</v>
      </c>
      <c r="AG240" s="17">
        <v>0.91571922886801782</v>
      </c>
      <c r="AH240" s="15">
        <v>778</v>
      </c>
      <c r="AI240" s="15">
        <v>148</v>
      </c>
      <c r="AJ240" s="13">
        <v>2400</v>
      </c>
      <c r="AK240" s="13">
        <v>459</v>
      </c>
      <c r="AL240" s="13">
        <v>689</v>
      </c>
      <c r="AM240" s="13">
        <v>11</v>
      </c>
      <c r="AN240" s="13">
        <v>14</v>
      </c>
      <c r="AO240" s="13">
        <v>0</v>
      </c>
      <c r="AP240" s="13">
        <v>1</v>
      </c>
      <c r="AQ240" s="13">
        <v>11</v>
      </c>
      <c r="AR240" s="13">
        <v>13</v>
      </c>
      <c r="AS240" s="13">
        <v>124070</v>
      </c>
      <c r="AT240" s="13">
        <v>120010</v>
      </c>
      <c r="AU240" s="13">
        <v>10657</v>
      </c>
      <c r="AV240" s="13">
        <v>245439</v>
      </c>
      <c r="AW240" s="13">
        <v>235244</v>
      </c>
      <c r="AX240" s="13">
        <v>17559</v>
      </c>
      <c r="AY240" s="18">
        <f>'Tabela '!$L240/'Tabela '!$J240</f>
        <v>5.0635686102586584E-2</v>
      </c>
      <c r="AZ240" s="18">
        <f>'Tabela '!$M240/'Tabela '!$J240</f>
        <v>8.7680841736080669E-4</v>
      </c>
      <c r="BA240" s="18">
        <f t="shared" si="117"/>
        <v>1.7316017316017316E-2</v>
      </c>
      <c r="BB240" s="18">
        <f t="shared" si="118"/>
        <v>0.45482506728181471</v>
      </c>
      <c r="BC240" s="18">
        <f t="shared" si="119"/>
        <v>0.50826605151864668</v>
      </c>
      <c r="BD240" s="18">
        <f>'Tabela '!$BC240-'Tabela '!$BB240</f>
        <v>5.3440984236831968E-2</v>
      </c>
      <c r="BE240" s="18">
        <f t="shared" si="120"/>
        <v>0.25931608943445855</v>
      </c>
      <c r="BF240" s="18">
        <f t="shared" si="121"/>
        <v>0.28978518193774661</v>
      </c>
      <c r="BG240" s="18">
        <f t="shared" si="122"/>
        <v>0.26172731258220078</v>
      </c>
      <c r="BH240" s="16">
        <f t="shared" si="123"/>
        <v>4698.2294807370181</v>
      </c>
      <c r="BI240" s="37">
        <f t="shared" si="124"/>
        <v>1229.6549758877686</v>
      </c>
      <c r="BJ240" s="17">
        <f t="shared" si="125"/>
        <v>2.2855723825471911E-2</v>
      </c>
      <c r="BK240" s="17">
        <f t="shared" si="126"/>
        <v>0.25376884422110552</v>
      </c>
      <c r="BL240" s="18">
        <f>IFERROR('Tabela '!$J240/'Tabela '!$K240-1,"")</f>
        <v>-3.714647530603632E-2</v>
      </c>
      <c r="BM240" s="17">
        <f t="shared" si="127"/>
        <v>0.27648796960742927</v>
      </c>
      <c r="BN240" s="19">
        <f>IFERROR('Tabela '!$J240/'Tabela '!$I240,"")</f>
        <v>2.7109257080376987</v>
      </c>
      <c r="BO240" s="18">
        <f t="shared" si="128"/>
        <v>8.428077113198218E-2</v>
      </c>
      <c r="BP240" s="18">
        <f t="shared" si="129"/>
        <v>0.19228868017795353</v>
      </c>
      <c r="BQ240" s="18">
        <f t="shared" si="130"/>
        <v>3.6579337617399899E-2</v>
      </c>
      <c r="BR240" s="17">
        <v>0.51239999999999997</v>
      </c>
      <c r="BS240" s="18">
        <f t="shared" si="131"/>
        <v>4.6218487394957986E-2</v>
      </c>
      <c r="BT240" s="18">
        <f t="shared" si="132"/>
        <v>4.9431537320810673E-4</v>
      </c>
      <c r="BU240" s="18">
        <f t="shared" si="133"/>
        <v>1.7402945113788489E-2</v>
      </c>
      <c r="BV240" s="18">
        <f t="shared" si="134"/>
        <v>7.3627844712182058E-3</v>
      </c>
      <c r="BW240" s="18">
        <f t="shared" si="135"/>
        <v>0.27902068383284084</v>
      </c>
      <c r="BX240" s="18">
        <f t="shared" si="136"/>
        <v>4.7910510764035456E-2</v>
      </c>
      <c r="BY240" s="18">
        <f t="shared" si="137"/>
        <v>0.15512874630645843</v>
      </c>
      <c r="BZ240" s="18">
        <f t="shared" si="138"/>
        <v>0.20303925707049389</v>
      </c>
      <c r="CA240" s="18">
        <f>IFERROR('Tabela '!$V240/'Tabela '!$K240,"")</f>
        <v>0.23723089911355003</v>
      </c>
      <c r="CB240" s="18">
        <f t="shared" si="139"/>
        <v>0.51034191642043059</v>
      </c>
      <c r="CC240" s="20">
        <f>IFERROR('Tabela '!$AJ240/'Tabela '!$K240,"")</f>
        <v>0.50654284508231318</v>
      </c>
      <c r="CD240" s="21">
        <f>IFERROR('Tabela '!$AJ240/'Tabela '!$AK240,"")</f>
        <v>5.2287581699346406</v>
      </c>
      <c r="CE240" s="20">
        <f t="shared" si="140"/>
        <v>0.80874999999999997</v>
      </c>
      <c r="CF240" s="18">
        <f t="shared" si="141"/>
        <v>9.6876319121992405E-2</v>
      </c>
      <c r="CG240" s="18">
        <f t="shared" si="142"/>
        <v>0.15103024989039895</v>
      </c>
      <c r="CH240" s="18">
        <f t="shared" si="143"/>
        <v>0.50108932461873645</v>
      </c>
      <c r="CI240" s="18">
        <f t="shared" si="144"/>
        <v>5.415393076840655E-2</v>
      </c>
      <c r="CJ240" s="17">
        <f t="shared" si="145"/>
        <v>2.3965141612200435E-2</v>
      </c>
      <c r="CK240" s="17">
        <f t="shared" si="146"/>
        <v>2.0319303338171262E-2</v>
      </c>
      <c r="CL240" s="17">
        <f t="shared" si="147"/>
        <v>-3.6458382740291728E-3</v>
      </c>
      <c r="CM240" s="17">
        <f t="shared" si="148"/>
        <v>0.27272727272727271</v>
      </c>
      <c r="CN240" s="17">
        <f>IFERROR('Tabela '!$AO240/'Tabela '!$AK240,"")</f>
        <v>0</v>
      </c>
      <c r="CO240" s="17">
        <f>IFERROR('Tabela '!$AP240/'Tabela '!$AL240,"")</f>
        <v>1.4513788098693759E-3</v>
      </c>
      <c r="CP240" s="17">
        <f>IFERROR('Tabela '!$CO240-'Tabela '!$CN240,"")</f>
        <v>1.4513788098693759E-3</v>
      </c>
      <c r="CQ240" s="17">
        <f t="shared" si="149"/>
        <v>0.27272727272727271</v>
      </c>
      <c r="CR240" s="17">
        <f>IFERROR('Tabela '!$AQ240/'Tabela '!$AK240,"")</f>
        <v>2.3965141612200435E-2</v>
      </c>
      <c r="CS240" s="17">
        <f>IFERROR('Tabela '!$AR240/'Tabela '!$AL240,"")</f>
        <v>1.8867924528301886E-2</v>
      </c>
      <c r="CT240" s="17">
        <f>IFERROR('Tabela '!$CS240-'Tabela '!$CR240,"")</f>
        <v>-5.0972170838985489E-3</v>
      </c>
      <c r="CU240" s="17">
        <f t="shared" si="150"/>
        <v>0.18181818181818188</v>
      </c>
      <c r="CV240" s="21">
        <f>IFERROR('Tabela '!$AS240/'Tabela '!$K240,"")</f>
        <v>26.186154495567749</v>
      </c>
      <c r="CW240" s="21">
        <f>IFERROR('Tabela '!$AV240/'Tabela '!$J240,"")</f>
        <v>53.800745287154754</v>
      </c>
      <c r="CX240" s="17">
        <f>IFERROR('Tabela '!$AV240/'Tabela '!$AS240-1,"")</f>
        <v>0.97823003143386789</v>
      </c>
      <c r="CY240" s="20">
        <f>IFERROR('Tabela '!$CW240/'Tabela '!$CV240-1,"")</f>
        <v>1.0545492961275027</v>
      </c>
      <c r="CZ240" s="17">
        <f>IFERROR('Tabela '!$AU240/'Tabela '!$AT240,"")</f>
        <v>8.8800933255562042E-2</v>
      </c>
      <c r="DA240" s="17">
        <f t="shared" si="151"/>
        <v>7.464164867116696E-2</v>
      </c>
      <c r="DB240" s="17">
        <f t="shared" si="152"/>
        <v>-1.4159284584395082E-2</v>
      </c>
      <c r="DC240" s="22">
        <f t="shared" si="153"/>
        <v>968.81818181818187</v>
      </c>
      <c r="DD240" s="22">
        <f t="shared" si="154"/>
        <v>1170.5999999999999</v>
      </c>
      <c r="DE240" s="17">
        <f t="shared" si="155"/>
        <v>0.20827625035188113</v>
      </c>
      <c r="DH240" s="23"/>
      <c r="DQ240" s="23"/>
      <c r="DR240" s="23"/>
      <c r="DU240" s="23"/>
      <c r="DV240" s="23"/>
      <c r="DX240" s="23"/>
      <c r="EA240" s="23"/>
      <c r="EB240" s="23"/>
    </row>
    <row r="241" spans="1:132" ht="13.8" x14ac:dyDescent="0.25">
      <c r="A241" s="24" t="s">
        <v>133</v>
      </c>
      <c r="B241" s="24">
        <v>43</v>
      </c>
      <c r="C241" s="24">
        <v>4311734</v>
      </c>
      <c r="D241" s="24">
        <v>431173</v>
      </c>
      <c r="E241" s="55" t="s">
        <v>746</v>
      </c>
      <c r="F241" s="55" t="s">
        <v>766</v>
      </c>
      <c r="G241" s="55" t="s">
        <v>767</v>
      </c>
      <c r="H241" s="25" t="s">
        <v>359</v>
      </c>
      <c r="I241" s="26">
        <v>157.84800000000001</v>
      </c>
      <c r="J241" s="27">
        <v>2973</v>
      </c>
      <c r="K241" s="26">
        <v>3003</v>
      </c>
      <c r="L241" s="26">
        <v>354</v>
      </c>
      <c r="M241" s="26">
        <v>3</v>
      </c>
      <c r="N241" s="26">
        <v>832</v>
      </c>
      <c r="O241" s="26">
        <v>1055</v>
      </c>
      <c r="P241" s="26">
        <v>2062</v>
      </c>
      <c r="Q241" s="28">
        <v>985</v>
      </c>
      <c r="R241" s="28">
        <v>95</v>
      </c>
      <c r="S241" s="28">
        <v>4143057</v>
      </c>
      <c r="T241" s="26">
        <v>2577</v>
      </c>
      <c r="U241" s="29">
        <v>568</v>
      </c>
      <c r="V241" s="28">
        <v>747</v>
      </c>
      <c r="W241" s="28">
        <v>271</v>
      </c>
      <c r="X241" s="28">
        <v>31</v>
      </c>
      <c r="Y241" s="28">
        <v>406</v>
      </c>
      <c r="Z241" s="28">
        <v>437</v>
      </c>
      <c r="AA241" s="26">
        <v>1551</v>
      </c>
      <c r="AB241" s="28">
        <v>128</v>
      </c>
      <c r="AC241" s="28">
        <v>1</v>
      </c>
      <c r="AD241" s="28">
        <v>1013</v>
      </c>
      <c r="AE241" s="28">
        <v>22</v>
      </c>
      <c r="AF241" s="28">
        <v>2</v>
      </c>
      <c r="AG241" s="30">
        <v>0.90570430733410945</v>
      </c>
      <c r="AH241" s="28">
        <v>483</v>
      </c>
      <c r="AI241" s="28">
        <v>54</v>
      </c>
      <c r="AJ241" s="26">
        <v>1679</v>
      </c>
      <c r="AK241" s="26">
        <v>117</v>
      </c>
      <c r="AL241" s="26">
        <v>216</v>
      </c>
      <c r="AM241" s="26">
        <v>2</v>
      </c>
      <c r="AN241" s="26">
        <v>26</v>
      </c>
      <c r="AO241" s="26">
        <v>0</v>
      </c>
      <c r="AP241" s="26">
        <v>1</v>
      </c>
      <c r="AQ241" s="26">
        <v>2</v>
      </c>
      <c r="AR241" s="26">
        <v>25</v>
      </c>
      <c r="AS241" s="26">
        <v>24519</v>
      </c>
      <c r="AT241" s="26">
        <v>24036</v>
      </c>
      <c r="AU241" s="26">
        <v>1019</v>
      </c>
      <c r="AV241" s="26">
        <v>53257</v>
      </c>
      <c r="AW241" s="26">
        <v>51912</v>
      </c>
      <c r="AX241" s="26">
        <v>2817</v>
      </c>
      <c r="AY241" s="31">
        <f>'Tabela '!$L241/'Tabela '!$J241</f>
        <v>0.11907164480322906</v>
      </c>
      <c r="AZ241" s="31">
        <f>'Tabela '!$M241/'Tabela '!$J241</f>
        <v>1.0090817356205853E-3</v>
      </c>
      <c r="BA241" s="31">
        <f t="shared" si="117"/>
        <v>8.4745762711864406E-3</v>
      </c>
      <c r="BB241" s="31">
        <f t="shared" si="118"/>
        <v>0.40349175557710959</v>
      </c>
      <c r="BC241" s="31">
        <f t="shared" si="119"/>
        <v>0.511639185257032</v>
      </c>
      <c r="BD241" s="31">
        <f>'Tabela '!$BC241-'Tabela '!$BB241</f>
        <v>0.10814742967992241</v>
      </c>
      <c r="BE241" s="31">
        <f t="shared" si="120"/>
        <v>0.2798520013454423</v>
      </c>
      <c r="BF241" s="31">
        <f t="shared" si="121"/>
        <v>0.35486041035990584</v>
      </c>
      <c r="BG241" s="31">
        <f t="shared" si="122"/>
        <v>0.33131516986209214</v>
      </c>
      <c r="BH241" s="29">
        <f t="shared" si="123"/>
        <v>4206.1492385786805</v>
      </c>
      <c r="BI241" s="32">
        <f t="shared" si="124"/>
        <v>1393.561049445005</v>
      </c>
      <c r="BJ241" s="30">
        <f t="shared" si="125"/>
        <v>7.7793660927202052E-2</v>
      </c>
      <c r="BK241" s="30">
        <f t="shared" si="126"/>
        <v>9.6446700507614211E-2</v>
      </c>
      <c r="BL241" s="31">
        <f>IFERROR('Tabela '!$J241/'Tabela '!$K241-1,"")</f>
        <v>-9.9900099900099848E-3</v>
      </c>
      <c r="BM241" s="30">
        <f t="shared" si="127"/>
        <v>0.18914418914418915</v>
      </c>
      <c r="BN241" s="33">
        <f>IFERROR('Tabela '!$J241/'Tabela '!$I241,"")</f>
        <v>18.834575034210125</v>
      </c>
      <c r="BO241" s="31">
        <f t="shared" si="128"/>
        <v>9.4295692665890551E-2</v>
      </c>
      <c r="BP241" s="31">
        <f t="shared" si="129"/>
        <v>0.18742724097788127</v>
      </c>
      <c r="BQ241" s="31">
        <f t="shared" si="130"/>
        <v>2.0954598370197905E-2</v>
      </c>
      <c r="BR241" s="30">
        <v>0.46910000000000002</v>
      </c>
      <c r="BS241" s="31">
        <f t="shared" si="131"/>
        <v>4.9670159099728363E-2</v>
      </c>
      <c r="BT241" s="31">
        <f t="shared" si="132"/>
        <v>3.8804811796662784E-4</v>
      </c>
      <c r="BU241" s="31">
        <f t="shared" si="133"/>
        <v>2.1717670286278381E-2</v>
      </c>
      <c r="BV241" s="31">
        <f t="shared" si="134"/>
        <v>1.9743336623889436E-3</v>
      </c>
      <c r="BW241" s="31">
        <f t="shared" si="135"/>
        <v>9.024309024309024E-2</v>
      </c>
      <c r="BX241" s="31">
        <f t="shared" si="136"/>
        <v>1.0323010323010324E-2</v>
      </c>
      <c r="BY241" s="31">
        <f t="shared" si="137"/>
        <v>0.1351981351981352</v>
      </c>
      <c r="BZ241" s="31">
        <f t="shared" si="138"/>
        <v>0.14552114552114553</v>
      </c>
      <c r="CA241" s="31">
        <f>IFERROR('Tabela '!$V241/'Tabela '!$K241,"")</f>
        <v>0.24875124875124874</v>
      </c>
      <c r="CB241" s="31">
        <f t="shared" si="139"/>
        <v>0.51648351648351654</v>
      </c>
      <c r="CC241" s="34">
        <f>IFERROR('Tabela '!$AJ241/'Tabela '!$K241,"")</f>
        <v>0.55910755910755916</v>
      </c>
      <c r="CD241" s="35">
        <f>IFERROR('Tabela '!$AJ241/'Tabela '!$AK241,"")</f>
        <v>14.350427350427351</v>
      </c>
      <c r="CE241" s="34">
        <f t="shared" si="140"/>
        <v>0.93031566408576538</v>
      </c>
      <c r="CF241" s="31">
        <f t="shared" si="141"/>
        <v>3.896103896103896E-2</v>
      </c>
      <c r="CG241" s="31">
        <f t="shared" si="142"/>
        <v>7.2653884964682142E-2</v>
      </c>
      <c r="CH241" s="31">
        <f t="shared" si="143"/>
        <v>0.84615384615384626</v>
      </c>
      <c r="CI241" s="31">
        <f t="shared" si="144"/>
        <v>3.3692846003643181E-2</v>
      </c>
      <c r="CJ241" s="30">
        <f t="shared" si="145"/>
        <v>1.7094017094017096E-2</v>
      </c>
      <c r="CK241" s="30">
        <f t="shared" si="146"/>
        <v>0.12037037037037038</v>
      </c>
      <c r="CL241" s="30">
        <f t="shared" si="147"/>
        <v>0.10327635327635329</v>
      </c>
      <c r="CM241" s="30">
        <f t="shared" si="148"/>
        <v>12</v>
      </c>
      <c r="CN241" s="30">
        <f>IFERROR('Tabela '!$AO241/'Tabela '!$AK241,"")</f>
        <v>0</v>
      </c>
      <c r="CO241" s="30">
        <f>IFERROR('Tabela '!$AP241/'Tabela '!$AL241,"")</f>
        <v>4.6296296296296294E-3</v>
      </c>
      <c r="CP241" s="30">
        <f>IFERROR('Tabela '!$CO241-'Tabela '!$CN241,"")</f>
        <v>4.6296296296296294E-3</v>
      </c>
      <c r="CQ241" s="30">
        <f t="shared" si="149"/>
        <v>12</v>
      </c>
      <c r="CR241" s="30">
        <f>IFERROR('Tabela '!$AQ241/'Tabela '!$AK241,"")</f>
        <v>1.7094017094017096E-2</v>
      </c>
      <c r="CS241" s="30">
        <f>IFERROR('Tabela '!$AR241/'Tabela '!$AL241,"")</f>
        <v>0.11574074074074074</v>
      </c>
      <c r="CT241" s="30">
        <f>IFERROR('Tabela '!$CS241-'Tabela '!$CR241,"")</f>
        <v>9.8646723646723639E-2</v>
      </c>
      <c r="CU241" s="30">
        <f t="shared" si="150"/>
        <v>11.5</v>
      </c>
      <c r="CV241" s="35">
        <f>IFERROR('Tabela '!$AS241/'Tabela '!$K241,"")</f>
        <v>8.1648351648351642</v>
      </c>
      <c r="CW241" s="35">
        <f>IFERROR('Tabela '!$AV241/'Tabela '!$J241,"")</f>
        <v>17.91355533131517</v>
      </c>
      <c r="CX241" s="30">
        <f>IFERROR('Tabela '!$AV241/'Tabela '!$AS241-1,"")</f>
        <v>1.1720706390962112</v>
      </c>
      <c r="CY241" s="34">
        <f>IFERROR('Tabela '!$CW241/'Tabela '!$CV241-1,"")</f>
        <v>1.1939886072001085</v>
      </c>
      <c r="CZ241" s="30">
        <f>IFERROR('Tabela '!$AU241/'Tabela '!$AT241,"")</f>
        <v>4.2394741221501081E-2</v>
      </c>
      <c r="DA241" s="30">
        <f t="shared" si="151"/>
        <v>5.4264909847434116E-2</v>
      </c>
      <c r="DB241" s="30">
        <f t="shared" si="152"/>
        <v>1.1870168625933035E-2</v>
      </c>
      <c r="DC241" s="36">
        <f t="shared" si="153"/>
        <v>509.5</v>
      </c>
      <c r="DD241" s="36">
        <f t="shared" si="154"/>
        <v>104.33333333333333</v>
      </c>
      <c r="DE241" s="30">
        <f t="shared" si="155"/>
        <v>-0.79522407589139676</v>
      </c>
      <c r="DH241" s="23"/>
      <c r="DQ241" s="23"/>
      <c r="DR241" s="23"/>
      <c r="DU241" s="23"/>
      <c r="DV241" s="23"/>
      <c r="DX241" s="23"/>
      <c r="EA241" s="23"/>
      <c r="EB241" s="23"/>
    </row>
    <row r="242" spans="1:132" ht="13.8" x14ac:dyDescent="0.25">
      <c r="A242" s="11" t="s">
        <v>133</v>
      </c>
      <c r="B242" s="11">
        <v>43</v>
      </c>
      <c r="C242" s="11">
        <v>4311759</v>
      </c>
      <c r="D242" s="11">
        <v>431175</v>
      </c>
      <c r="E242" s="54" t="s">
        <v>725</v>
      </c>
      <c r="F242" s="54" t="s">
        <v>738</v>
      </c>
      <c r="G242" s="54" t="s">
        <v>739</v>
      </c>
      <c r="H242" s="12" t="s">
        <v>360</v>
      </c>
      <c r="I242" s="13">
        <v>1390.6959999999999</v>
      </c>
      <c r="J242" s="14">
        <v>7307</v>
      </c>
      <c r="K242" s="13">
        <v>7072</v>
      </c>
      <c r="L242" s="13">
        <v>319</v>
      </c>
      <c r="M242" s="13">
        <v>8</v>
      </c>
      <c r="N242" s="13">
        <v>1706</v>
      </c>
      <c r="O242" s="13">
        <v>1845</v>
      </c>
      <c r="P242" s="13">
        <v>3962</v>
      </c>
      <c r="Q242" s="15">
        <v>2126</v>
      </c>
      <c r="R242" s="15">
        <v>281</v>
      </c>
      <c r="S242" s="15">
        <v>9148398</v>
      </c>
      <c r="T242" s="13">
        <v>6136</v>
      </c>
      <c r="U242" s="16">
        <v>5362</v>
      </c>
      <c r="V242" s="15">
        <v>1642</v>
      </c>
      <c r="W242" s="15">
        <v>1195</v>
      </c>
      <c r="X242" s="15">
        <v>349</v>
      </c>
      <c r="Y242" s="15">
        <v>873</v>
      </c>
      <c r="Z242" s="15">
        <v>1222</v>
      </c>
      <c r="AA242" s="13">
        <v>3556</v>
      </c>
      <c r="AB242" s="15">
        <v>299</v>
      </c>
      <c r="AC242" s="15">
        <v>3</v>
      </c>
      <c r="AD242" s="15">
        <v>2506</v>
      </c>
      <c r="AE242" s="15">
        <v>62</v>
      </c>
      <c r="AF242" s="15">
        <v>10</v>
      </c>
      <c r="AG242" s="17">
        <v>0.91069100391134294</v>
      </c>
      <c r="AH242" s="15">
        <v>980</v>
      </c>
      <c r="AI242" s="15">
        <v>399</v>
      </c>
      <c r="AJ242" s="13">
        <v>4210</v>
      </c>
      <c r="AK242" s="13">
        <v>767</v>
      </c>
      <c r="AL242" s="13">
        <v>822</v>
      </c>
      <c r="AM242" s="13">
        <v>37</v>
      </c>
      <c r="AN242" s="13">
        <v>18</v>
      </c>
      <c r="AO242" s="13">
        <v>10</v>
      </c>
      <c r="AP242" s="13">
        <v>0</v>
      </c>
      <c r="AQ242" s="13">
        <v>27</v>
      </c>
      <c r="AR242" s="13">
        <v>18</v>
      </c>
      <c r="AS242" s="13">
        <v>100888</v>
      </c>
      <c r="AT242" s="13">
        <v>96435</v>
      </c>
      <c r="AU242" s="13">
        <v>5364</v>
      </c>
      <c r="AV242" s="13">
        <v>277626</v>
      </c>
      <c r="AW242" s="13">
        <v>267110</v>
      </c>
      <c r="AX242" s="13">
        <v>11609</v>
      </c>
      <c r="AY242" s="18">
        <f>'Tabela '!$L242/'Tabela '!$J242</f>
        <v>4.3656767483235256E-2</v>
      </c>
      <c r="AZ242" s="18">
        <f>'Tabela '!$M242/'Tabela '!$J242</f>
        <v>1.0948405638428905E-3</v>
      </c>
      <c r="BA242" s="18">
        <f t="shared" si="117"/>
        <v>2.5078369905956112E-2</v>
      </c>
      <c r="BB242" s="18">
        <f t="shared" si="118"/>
        <v>0.43059061080262495</v>
      </c>
      <c r="BC242" s="18">
        <f t="shared" si="119"/>
        <v>0.4656739020696618</v>
      </c>
      <c r="BD242" s="18">
        <f>'Tabela '!$BC242-'Tabela '!$BB242</f>
        <v>3.5083291267036854E-2</v>
      </c>
      <c r="BE242" s="18">
        <f t="shared" si="120"/>
        <v>0.23347475023949638</v>
      </c>
      <c r="BF242" s="18">
        <f t="shared" si="121"/>
        <v>0.25249760503626661</v>
      </c>
      <c r="BG242" s="18">
        <f t="shared" si="122"/>
        <v>0.2909538798412481</v>
      </c>
      <c r="BH242" s="16">
        <f t="shared" si="123"/>
        <v>4303.1034807149581</v>
      </c>
      <c r="BI242" s="37">
        <f t="shared" si="124"/>
        <v>1252.0046530723964</v>
      </c>
      <c r="BJ242" s="17">
        <f t="shared" si="125"/>
        <v>3.2952237902790081E-2</v>
      </c>
      <c r="BK242" s="17">
        <f t="shared" si="126"/>
        <v>0.13217309501411101</v>
      </c>
      <c r="BL242" s="18">
        <f>IFERROR('Tabela '!$J242/'Tabela '!$K242-1,"")</f>
        <v>3.3229638009049767E-2</v>
      </c>
      <c r="BM242" s="17">
        <f t="shared" si="127"/>
        <v>0.75820135746606332</v>
      </c>
      <c r="BN242" s="19">
        <f>IFERROR('Tabela '!$J242/'Tabela '!$I242,"")</f>
        <v>5.2542036505462013</v>
      </c>
      <c r="BO242" s="18">
        <f t="shared" si="128"/>
        <v>8.9308996088657056E-2</v>
      </c>
      <c r="BP242" s="18">
        <f t="shared" si="129"/>
        <v>0.15971316818774445</v>
      </c>
      <c r="BQ242" s="18">
        <f t="shared" si="130"/>
        <v>6.5026075619295964E-2</v>
      </c>
      <c r="BR242" s="17">
        <v>0.52559999999999996</v>
      </c>
      <c r="BS242" s="18">
        <f t="shared" si="131"/>
        <v>4.8728813559322036E-2</v>
      </c>
      <c r="BT242" s="18">
        <f t="shared" si="132"/>
        <v>4.8891786179921777E-4</v>
      </c>
      <c r="BU242" s="18">
        <f t="shared" si="133"/>
        <v>2.4740622505985636E-2</v>
      </c>
      <c r="BV242" s="18">
        <f t="shared" si="134"/>
        <v>3.9904229848363925E-3</v>
      </c>
      <c r="BW242" s="18">
        <f t="shared" si="135"/>
        <v>0.16897624434389141</v>
      </c>
      <c r="BX242" s="18">
        <f t="shared" si="136"/>
        <v>4.9349547511312215E-2</v>
      </c>
      <c r="BY242" s="18">
        <f t="shared" si="137"/>
        <v>0.12344457013574661</v>
      </c>
      <c r="BZ242" s="18">
        <f t="shared" si="138"/>
        <v>0.17279411764705882</v>
      </c>
      <c r="CA242" s="18">
        <f>IFERROR('Tabela '!$V242/'Tabela '!$K242,"")</f>
        <v>0.23218325791855204</v>
      </c>
      <c r="CB242" s="18">
        <f t="shared" si="139"/>
        <v>0.50282805429864252</v>
      </c>
      <c r="CC242" s="20">
        <f>IFERROR('Tabela '!$AJ242/'Tabela '!$K242,"")</f>
        <v>0.59530542986425339</v>
      </c>
      <c r="CD242" s="21">
        <f>IFERROR('Tabela '!$AJ242/'Tabela '!$AK242,"")</f>
        <v>5.4889178617992176</v>
      </c>
      <c r="CE242" s="20">
        <f t="shared" si="140"/>
        <v>0.8178147268408551</v>
      </c>
      <c r="CF242" s="18">
        <f t="shared" si="141"/>
        <v>0.10845588235294118</v>
      </c>
      <c r="CG242" s="18">
        <f t="shared" si="142"/>
        <v>0.11249486793485698</v>
      </c>
      <c r="CH242" s="18">
        <f t="shared" si="143"/>
        <v>7.1707953063885332E-2</v>
      </c>
      <c r="CI242" s="18">
        <f t="shared" si="144"/>
        <v>4.0389855819158021E-3</v>
      </c>
      <c r="CJ242" s="17">
        <f t="shared" si="145"/>
        <v>4.8239895697522815E-2</v>
      </c>
      <c r="CK242" s="17">
        <f t="shared" si="146"/>
        <v>2.1897810218978103E-2</v>
      </c>
      <c r="CL242" s="17">
        <f t="shared" si="147"/>
        <v>-2.6342085478544712E-2</v>
      </c>
      <c r="CM242" s="17">
        <f t="shared" si="148"/>
        <v>-0.51351351351351349</v>
      </c>
      <c r="CN242" s="17">
        <f>IFERROR('Tabela '!$AO242/'Tabela '!$AK242,"")</f>
        <v>1.303780964797914E-2</v>
      </c>
      <c r="CO242" s="17">
        <f>IFERROR('Tabela '!$AP242/'Tabela '!$AL242,"")</f>
        <v>0</v>
      </c>
      <c r="CP242" s="17">
        <f>IFERROR('Tabela '!$CO242-'Tabela '!$CN242,"")</f>
        <v>-1.303780964797914E-2</v>
      </c>
      <c r="CQ242" s="17">
        <f t="shared" si="149"/>
        <v>-0.51351351351351349</v>
      </c>
      <c r="CR242" s="17">
        <f>IFERROR('Tabela '!$AQ242/'Tabela '!$AK242,"")</f>
        <v>3.5202086049543675E-2</v>
      </c>
      <c r="CS242" s="17">
        <f>IFERROR('Tabela '!$AR242/'Tabela '!$AL242,"")</f>
        <v>2.1897810218978103E-2</v>
      </c>
      <c r="CT242" s="17">
        <f>IFERROR('Tabela '!$CS242-'Tabela '!$CR242,"")</f>
        <v>-1.3304275830565572E-2</v>
      </c>
      <c r="CU242" s="17">
        <f t="shared" si="150"/>
        <v>-0.33333333333333337</v>
      </c>
      <c r="CV242" s="21">
        <f>IFERROR('Tabela '!$AS242/'Tabela '!$K242,"")</f>
        <v>14.265837104072398</v>
      </c>
      <c r="CW242" s="21">
        <f>IFERROR('Tabela '!$AV242/'Tabela '!$J242,"")</f>
        <v>37.994525797180785</v>
      </c>
      <c r="CX242" s="17">
        <f>IFERROR('Tabela '!$AV242/'Tabela '!$AS242-1,"")</f>
        <v>1.7518238046150185</v>
      </c>
      <c r="CY242" s="20">
        <f>IFERROR('Tabela '!$CW242/'Tabela '!$CV242-1,"")</f>
        <v>1.6633225600434396</v>
      </c>
      <c r="CZ242" s="17">
        <f>IFERROR('Tabela '!$AU242/'Tabela '!$AT242,"")</f>
        <v>5.5622958469435373E-2</v>
      </c>
      <c r="DA242" s="17">
        <f t="shared" si="151"/>
        <v>4.3461495264123393E-2</v>
      </c>
      <c r="DB242" s="17">
        <f t="shared" si="152"/>
        <v>-1.216146320531198E-2</v>
      </c>
      <c r="DC242" s="22">
        <f t="shared" si="153"/>
        <v>114.12765957446808</v>
      </c>
      <c r="DD242" s="22">
        <f t="shared" si="154"/>
        <v>644.94444444444446</v>
      </c>
      <c r="DE242" s="17">
        <f t="shared" si="155"/>
        <v>4.6510792112022541</v>
      </c>
      <c r="DH242" s="23"/>
      <c r="DQ242" s="23"/>
      <c r="DR242" s="23"/>
      <c r="DU242" s="23"/>
      <c r="DV242" s="23"/>
      <c r="DX242" s="23"/>
      <c r="EA242" s="23"/>
      <c r="EB242" s="23"/>
    </row>
    <row r="243" spans="1:132" ht="13.8" x14ac:dyDescent="0.25">
      <c r="A243" s="24" t="s">
        <v>133</v>
      </c>
      <c r="B243" s="24">
        <v>43</v>
      </c>
      <c r="C243" s="24">
        <v>4311775</v>
      </c>
      <c r="D243" s="24">
        <v>431177</v>
      </c>
      <c r="E243" s="55" t="s">
        <v>746</v>
      </c>
      <c r="F243" s="55" t="s">
        <v>766</v>
      </c>
      <c r="G243" s="55" t="s">
        <v>767</v>
      </c>
      <c r="H243" s="25" t="s">
        <v>361</v>
      </c>
      <c r="I243" s="26">
        <v>621.56100000000004</v>
      </c>
      <c r="J243" s="27">
        <v>6681</v>
      </c>
      <c r="K243" s="26">
        <v>6905</v>
      </c>
      <c r="L243" s="26">
        <v>587</v>
      </c>
      <c r="M243" s="26">
        <v>15</v>
      </c>
      <c r="N243" s="26">
        <v>1964</v>
      </c>
      <c r="O243" s="26">
        <v>2300</v>
      </c>
      <c r="P243" s="26">
        <v>4147</v>
      </c>
      <c r="Q243" s="28">
        <v>2297</v>
      </c>
      <c r="R243" s="28">
        <v>302</v>
      </c>
      <c r="S243" s="28">
        <v>9829068</v>
      </c>
      <c r="T243" s="26">
        <v>6037</v>
      </c>
      <c r="U243" s="29">
        <v>2064</v>
      </c>
      <c r="V243" s="28">
        <v>1523</v>
      </c>
      <c r="W243" s="28">
        <v>763</v>
      </c>
      <c r="X243" s="28">
        <v>319</v>
      </c>
      <c r="Y243" s="28">
        <v>499</v>
      </c>
      <c r="Z243" s="28">
        <v>818</v>
      </c>
      <c r="AA243" s="26">
        <v>3523</v>
      </c>
      <c r="AB243" s="28">
        <v>114</v>
      </c>
      <c r="AC243" s="28">
        <v>3</v>
      </c>
      <c r="AD243" s="28">
        <v>2329</v>
      </c>
      <c r="AE243" s="28">
        <v>25</v>
      </c>
      <c r="AF243" s="28">
        <v>10</v>
      </c>
      <c r="AG243" s="30">
        <v>0.93076031141295346</v>
      </c>
      <c r="AH243" s="28">
        <v>960</v>
      </c>
      <c r="AI243" s="28">
        <v>224</v>
      </c>
      <c r="AJ243" s="26">
        <v>4232</v>
      </c>
      <c r="AK243" s="26">
        <v>626</v>
      </c>
      <c r="AL243" s="26">
        <v>829</v>
      </c>
      <c r="AM243" s="26">
        <v>129</v>
      </c>
      <c r="AN243" s="26">
        <v>177</v>
      </c>
      <c r="AO243" s="26">
        <v>41</v>
      </c>
      <c r="AP243" s="26">
        <v>1</v>
      </c>
      <c r="AQ243" s="26">
        <v>88</v>
      </c>
      <c r="AR243" s="26">
        <v>176</v>
      </c>
      <c r="AS243" s="26">
        <v>57593</v>
      </c>
      <c r="AT243" s="26">
        <v>54067</v>
      </c>
      <c r="AU243" s="26">
        <v>7120</v>
      </c>
      <c r="AV243" s="26">
        <v>121310</v>
      </c>
      <c r="AW243" s="26">
        <v>114642</v>
      </c>
      <c r="AX243" s="26">
        <v>19936</v>
      </c>
      <c r="AY243" s="31">
        <f>'Tabela '!$L243/'Tabela '!$J243</f>
        <v>8.7861098637928459E-2</v>
      </c>
      <c r="AZ243" s="31">
        <f>'Tabela '!$M243/'Tabela '!$J243</f>
        <v>2.2451728783116302E-3</v>
      </c>
      <c r="BA243" s="31">
        <f t="shared" si="117"/>
        <v>2.5553662691652469E-2</v>
      </c>
      <c r="BB243" s="31">
        <f t="shared" si="118"/>
        <v>0.4735953701470943</v>
      </c>
      <c r="BC243" s="31">
        <f t="shared" si="119"/>
        <v>0.55461779599710637</v>
      </c>
      <c r="BD243" s="31">
        <f>'Tabela '!$BC243-'Tabela '!$BB243</f>
        <v>8.102242585001207E-2</v>
      </c>
      <c r="BE243" s="31">
        <f t="shared" si="120"/>
        <v>0.2939679688669361</v>
      </c>
      <c r="BF243" s="31">
        <f t="shared" si="121"/>
        <v>0.34425984134111659</v>
      </c>
      <c r="BG243" s="31">
        <f t="shared" si="122"/>
        <v>0.34381080676545428</v>
      </c>
      <c r="BH243" s="29">
        <f t="shared" si="123"/>
        <v>4279.0892468437096</v>
      </c>
      <c r="BI243" s="32">
        <f t="shared" si="124"/>
        <v>1471.1971261787157</v>
      </c>
      <c r="BJ243" s="30">
        <f t="shared" si="125"/>
        <v>8.1024383810073361E-2</v>
      </c>
      <c r="BK243" s="30">
        <f t="shared" si="126"/>
        <v>0.13147583804962995</v>
      </c>
      <c r="BL243" s="31">
        <f>IFERROR('Tabela '!$J243/'Tabela '!$K243-1,"")</f>
        <v>-3.2440260680666189E-2</v>
      </c>
      <c r="BM243" s="30">
        <f t="shared" si="127"/>
        <v>0.29891383055756698</v>
      </c>
      <c r="BN243" s="33">
        <f>IFERROR('Tabela '!$J243/'Tabela '!$I243,"")</f>
        <v>10.748743888371374</v>
      </c>
      <c r="BO243" s="31">
        <f t="shared" si="128"/>
        <v>6.9239688587046544E-2</v>
      </c>
      <c r="BP243" s="31">
        <f t="shared" si="129"/>
        <v>0.15901938048699685</v>
      </c>
      <c r="BQ243" s="31">
        <f t="shared" si="130"/>
        <v>3.7104522113632597E-2</v>
      </c>
      <c r="BR243" s="30">
        <v>0.43030000000000002</v>
      </c>
      <c r="BS243" s="31">
        <f t="shared" si="131"/>
        <v>1.8883551432830877E-2</v>
      </c>
      <c r="BT243" s="31">
        <f t="shared" si="132"/>
        <v>4.9693556402186513E-4</v>
      </c>
      <c r="BU243" s="31">
        <f t="shared" si="133"/>
        <v>1.0734220695577501E-2</v>
      </c>
      <c r="BV243" s="31">
        <f t="shared" si="134"/>
        <v>4.2936882782310002E-3</v>
      </c>
      <c r="BW243" s="31">
        <f t="shared" si="135"/>
        <v>0.11049963794351919</v>
      </c>
      <c r="BX243" s="31">
        <f t="shared" si="136"/>
        <v>4.619840695148443E-2</v>
      </c>
      <c r="BY243" s="31">
        <f t="shared" si="137"/>
        <v>7.2266473569876907E-2</v>
      </c>
      <c r="BZ243" s="31">
        <f t="shared" si="138"/>
        <v>0.11846488052136134</v>
      </c>
      <c r="CA243" s="31">
        <f>IFERROR('Tabela '!$V243/'Tabela '!$K243,"")</f>
        <v>0.22056480811006518</v>
      </c>
      <c r="CB243" s="31">
        <f t="shared" si="139"/>
        <v>0.51020999275887036</v>
      </c>
      <c r="CC243" s="34">
        <f>IFERROR('Tabela '!$AJ243/'Tabela '!$K243,"")</f>
        <v>0.61288921071687186</v>
      </c>
      <c r="CD243" s="35">
        <f>IFERROR('Tabela '!$AJ243/'Tabela '!$AK243,"")</f>
        <v>6.76038338658147</v>
      </c>
      <c r="CE243" s="34">
        <f t="shared" si="140"/>
        <v>0.85207939508506614</v>
      </c>
      <c r="CF243" s="31">
        <f t="shared" si="141"/>
        <v>9.0658942795076025E-2</v>
      </c>
      <c r="CG243" s="31">
        <f t="shared" si="142"/>
        <v>0.12408322107468941</v>
      </c>
      <c r="CH243" s="31">
        <f t="shared" si="143"/>
        <v>0.32428115015974446</v>
      </c>
      <c r="CI243" s="31">
        <f t="shared" si="144"/>
        <v>3.342427827961339E-2</v>
      </c>
      <c r="CJ243" s="30">
        <f t="shared" si="145"/>
        <v>0.20607028753993611</v>
      </c>
      <c r="CK243" s="30">
        <f t="shared" si="146"/>
        <v>0.21351025331724971</v>
      </c>
      <c r="CL243" s="30">
        <f t="shared" si="147"/>
        <v>7.4399657773135952E-3</v>
      </c>
      <c r="CM243" s="30">
        <f t="shared" si="148"/>
        <v>0.37209302325581395</v>
      </c>
      <c r="CN243" s="30">
        <f>IFERROR('Tabela '!$AO243/'Tabela '!$AK243,"")</f>
        <v>6.5495207667731634E-2</v>
      </c>
      <c r="CO243" s="30">
        <f>IFERROR('Tabela '!$AP243/'Tabela '!$AL243,"")</f>
        <v>1.2062726176115801E-3</v>
      </c>
      <c r="CP243" s="30">
        <f>IFERROR('Tabela '!$CO243-'Tabela '!$CN243,"")</f>
        <v>-6.4288935050120052E-2</v>
      </c>
      <c r="CQ243" s="30">
        <f t="shared" si="149"/>
        <v>0.37209302325581395</v>
      </c>
      <c r="CR243" s="30">
        <f>IFERROR('Tabela '!$AQ243/'Tabela '!$AK243,"")</f>
        <v>0.14057507987220447</v>
      </c>
      <c r="CS243" s="30">
        <f>IFERROR('Tabela '!$AR243/'Tabela '!$AL243,"")</f>
        <v>0.21230398069963813</v>
      </c>
      <c r="CT243" s="30">
        <f>IFERROR('Tabela '!$CS243-'Tabela '!$CR243,"")</f>
        <v>7.1728900827433661E-2</v>
      </c>
      <c r="CU243" s="30">
        <f t="shared" si="150"/>
        <v>1</v>
      </c>
      <c r="CV243" s="35">
        <f>IFERROR('Tabela '!$AS243/'Tabela '!$K243,"")</f>
        <v>8.3407675597393194</v>
      </c>
      <c r="CW243" s="35">
        <f>IFERROR('Tabela '!$AV243/'Tabela '!$J243,"")</f>
        <v>18.15746145786559</v>
      </c>
      <c r="CX243" s="30">
        <f>IFERROR('Tabela '!$AV243/'Tabela '!$AS243-1,"")</f>
        <v>1.106332366780685</v>
      </c>
      <c r="CY243" s="34">
        <f>IFERROR('Tabela '!$CW243/'Tabela '!$CV243-1,"")</f>
        <v>1.1769532992996008</v>
      </c>
      <c r="CZ243" s="30">
        <f>IFERROR('Tabela '!$AU243/'Tabela '!$AT243,"")</f>
        <v>0.13168846061368303</v>
      </c>
      <c r="DA243" s="30">
        <f t="shared" si="151"/>
        <v>0.17389787337973867</v>
      </c>
      <c r="DB243" s="30">
        <f t="shared" si="152"/>
        <v>4.2209412766055637E-2</v>
      </c>
      <c r="DC243" s="36">
        <f t="shared" si="153"/>
        <v>41.882352941176471</v>
      </c>
      <c r="DD243" s="36">
        <f t="shared" si="154"/>
        <v>112</v>
      </c>
      <c r="DE243" s="30">
        <f t="shared" si="155"/>
        <v>1.6741573033707864</v>
      </c>
      <c r="DH243" s="23"/>
      <c r="DQ243" s="23"/>
      <c r="DR243" s="23"/>
      <c r="DU243" s="23"/>
      <c r="DV243" s="23"/>
      <c r="DX243" s="23"/>
      <c r="EA243" s="23"/>
      <c r="EB243" s="23"/>
    </row>
    <row r="244" spans="1:132" ht="13.8" x14ac:dyDescent="0.25">
      <c r="A244" s="11" t="s">
        <v>133</v>
      </c>
      <c r="B244" s="11">
        <v>43</v>
      </c>
      <c r="C244" s="11">
        <v>4311791</v>
      </c>
      <c r="D244" s="11">
        <v>431179</v>
      </c>
      <c r="E244" s="54" t="s">
        <v>746</v>
      </c>
      <c r="F244" s="54" t="s">
        <v>747</v>
      </c>
      <c r="G244" s="54" t="s">
        <v>748</v>
      </c>
      <c r="H244" s="12" t="s">
        <v>362</v>
      </c>
      <c r="I244" s="13">
        <v>82.165000000000006</v>
      </c>
      <c r="J244" s="14">
        <v>2702</v>
      </c>
      <c r="K244" s="13">
        <v>2527</v>
      </c>
      <c r="L244" s="13">
        <v>202</v>
      </c>
      <c r="M244" s="13">
        <v>2</v>
      </c>
      <c r="N244" s="13">
        <v>1080</v>
      </c>
      <c r="O244" s="13">
        <v>1390</v>
      </c>
      <c r="P244" s="13">
        <v>1792</v>
      </c>
      <c r="Q244" s="15">
        <v>492</v>
      </c>
      <c r="R244" s="15">
        <v>28</v>
      </c>
      <c r="S244" s="15">
        <v>1929694</v>
      </c>
      <c r="T244" s="13">
        <v>2287</v>
      </c>
      <c r="U244" s="16">
        <v>753</v>
      </c>
      <c r="V244" s="15">
        <v>543</v>
      </c>
      <c r="W244" s="15">
        <v>651</v>
      </c>
      <c r="X244" s="15">
        <v>16</v>
      </c>
      <c r="Y244" s="15">
        <v>58</v>
      </c>
      <c r="Z244" s="15">
        <v>74</v>
      </c>
      <c r="AA244" s="13">
        <v>1272</v>
      </c>
      <c r="AB244" s="15">
        <v>18</v>
      </c>
      <c r="AC244" s="15" t="e">
        <v>#NULL!</v>
      </c>
      <c r="AD244" s="15">
        <v>842</v>
      </c>
      <c r="AE244" s="15">
        <v>2</v>
      </c>
      <c r="AF244" s="15">
        <v>2</v>
      </c>
      <c r="AG244" s="17">
        <v>0.97114123305640576</v>
      </c>
      <c r="AH244" s="15">
        <v>278</v>
      </c>
      <c r="AI244" s="15">
        <v>67</v>
      </c>
      <c r="AJ244" s="13">
        <v>1861</v>
      </c>
      <c r="AK244" s="13">
        <v>674</v>
      </c>
      <c r="AL244" s="13">
        <v>483</v>
      </c>
      <c r="AM244" s="13">
        <v>423</v>
      </c>
      <c r="AN244" s="13">
        <v>188</v>
      </c>
      <c r="AO244" s="13">
        <v>45</v>
      </c>
      <c r="AP244" s="13">
        <v>4</v>
      </c>
      <c r="AQ244" s="13">
        <v>378</v>
      </c>
      <c r="AR244" s="13">
        <v>184</v>
      </c>
      <c r="AS244" s="13">
        <v>53775</v>
      </c>
      <c r="AT244" s="13">
        <v>50374</v>
      </c>
      <c r="AU244" s="13">
        <v>19026</v>
      </c>
      <c r="AV244" s="13">
        <v>69243</v>
      </c>
      <c r="AW244" s="13">
        <v>66468</v>
      </c>
      <c r="AX244" s="13">
        <v>12278</v>
      </c>
      <c r="AY244" s="18">
        <f>'Tabela '!$L244/'Tabela '!$J244</f>
        <v>7.4759437453737976E-2</v>
      </c>
      <c r="AZ244" s="18">
        <f>'Tabela '!$M244/'Tabela '!$J244</f>
        <v>7.4019245003700959E-4</v>
      </c>
      <c r="BA244" s="18">
        <f t="shared" si="117"/>
        <v>9.9009900990099011E-3</v>
      </c>
      <c r="BB244" s="18">
        <f t="shared" si="118"/>
        <v>0.6026785714285714</v>
      </c>
      <c r="BC244" s="18">
        <f t="shared" si="119"/>
        <v>0.7756696428571429</v>
      </c>
      <c r="BD244" s="18">
        <f>'Tabela '!$BC244-'Tabela '!$BB244</f>
        <v>0.17299107142857151</v>
      </c>
      <c r="BE244" s="18">
        <f t="shared" si="120"/>
        <v>0.3997039230199852</v>
      </c>
      <c r="BF244" s="18">
        <f t="shared" si="121"/>
        <v>0.51443375277572168</v>
      </c>
      <c r="BG244" s="18">
        <f t="shared" si="122"/>
        <v>0.18208734270910437</v>
      </c>
      <c r="BH244" s="16">
        <f t="shared" si="123"/>
        <v>3922.1422764227641</v>
      </c>
      <c r="BI244" s="37">
        <f t="shared" si="124"/>
        <v>714.17246484085865</v>
      </c>
      <c r="BJ244" s="17">
        <f t="shared" si="125"/>
        <v>2.7868434354375173E-2</v>
      </c>
      <c r="BK244" s="17">
        <f t="shared" si="126"/>
        <v>5.6910569105691054E-2</v>
      </c>
      <c r="BL244" s="18">
        <f>IFERROR('Tabela '!$J244/'Tabela '!$K244-1,"")</f>
        <v>6.9252077562326875E-2</v>
      </c>
      <c r="BM244" s="17">
        <f t="shared" si="127"/>
        <v>0.29798179659675506</v>
      </c>
      <c r="BN244" s="19">
        <f>IFERROR('Tabela '!$J244/'Tabela '!$I244,"")</f>
        <v>32.885048378263249</v>
      </c>
      <c r="BO244" s="18">
        <f t="shared" si="128"/>
        <v>2.8858766943594238E-2</v>
      </c>
      <c r="BP244" s="18">
        <f t="shared" si="129"/>
        <v>0.1215566243987757</v>
      </c>
      <c r="BQ244" s="18">
        <f t="shared" si="130"/>
        <v>2.929602098819414E-2</v>
      </c>
      <c r="BR244" s="17">
        <v>0.34549999999999997</v>
      </c>
      <c r="BS244" s="18">
        <f t="shared" si="131"/>
        <v>7.870572802798426E-3</v>
      </c>
      <c r="BT244" s="18" t="str">
        <f t="shared" si="132"/>
        <v/>
      </c>
      <c r="BU244" s="18">
        <f t="shared" si="133"/>
        <v>2.3752969121140144E-3</v>
      </c>
      <c r="BV244" s="18">
        <f t="shared" si="134"/>
        <v>2.3752969121140144E-3</v>
      </c>
      <c r="BW244" s="18">
        <f t="shared" si="135"/>
        <v>0.25761772853185594</v>
      </c>
      <c r="BX244" s="18">
        <f t="shared" si="136"/>
        <v>6.331618519984171E-3</v>
      </c>
      <c r="BY244" s="18">
        <f t="shared" si="137"/>
        <v>2.2952117134942621E-2</v>
      </c>
      <c r="BZ244" s="18">
        <f t="shared" si="138"/>
        <v>2.9283735654926792E-2</v>
      </c>
      <c r="CA244" s="18">
        <f>IFERROR('Tabela '!$V244/'Tabela '!$K244,"")</f>
        <v>0.2148793035219628</v>
      </c>
      <c r="CB244" s="18">
        <f t="shared" si="139"/>
        <v>0.50336367233874157</v>
      </c>
      <c r="CC244" s="20">
        <f>IFERROR('Tabela '!$AJ244/'Tabela '!$K244,"")</f>
        <v>0.73644637910565891</v>
      </c>
      <c r="CD244" s="21">
        <f>IFERROR('Tabela '!$AJ244/'Tabela '!$AK244,"")</f>
        <v>2.7611275964391693</v>
      </c>
      <c r="CE244" s="20">
        <f t="shared" si="140"/>
        <v>0.63782912412681358</v>
      </c>
      <c r="CF244" s="18">
        <f t="shared" si="141"/>
        <v>0.26671943015433319</v>
      </c>
      <c r="CG244" s="18">
        <f t="shared" si="142"/>
        <v>0.17875647668393782</v>
      </c>
      <c r="CH244" s="18">
        <f t="shared" si="143"/>
        <v>-0.28338278931750738</v>
      </c>
      <c r="CI244" s="18">
        <f t="shared" si="144"/>
        <v>-8.7962953470395372E-2</v>
      </c>
      <c r="CJ244" s="17">
        <f t="shared" si="145"/>
        <v>0.62759643916913954</v>
      </c>
      <c r="CK244" s="17">
        <f t="shared" si="146"/>
        <v>0.38923395445134573</v>
      </c>
      <c r="CL244" s="17">
        <f t="shared" si="147"/>
        <v>-0.23836248471779381</v>
      </c>
      <c r="CM244" s="17">
        <f t="shared" si="148"/>
        <v>-0.55555555555555558</v>
      </c>
      <c r="CN244" s="17">
        <f>IFERROR('Tabela '!$AO244/'Tabela '!$AK244,"")</f>
        <v>6.6765578635014838E-2</v>
      </c>
      <c r="CO244" s="17">
        <f>IFERROR('Tabela '!$AP244/'Tabela '!$AL244,"")</f>
        <v>8.2815734989648039E-3</v>
      </c>
      <c r="CP244" s="17">
        <f>IFERROR('Tabela '!$CO244-'Tabela '!$CN244,"")</f>
        <v>-5.8484005136050038E-2</v>
      </c>
      <c r="CQ244" s="17">
        <f t="shared" si="149"/>
        <v>-0.55555555555555558</v>
      </c>
      <c r="CR244" s="17">
        <f>IFERROR('Tabela '!$AQ244/'Tabela '!$AK244,"")</f>
        <v>0.56083086053412468</v>
      </c>
      <c r="CS244" s="17">
        <f>IFERROR('Tabela '!$AR244/'Tabela '!$AL244,"")</f>
        <v>0.38095238095238093</v>
      </c>
      <c r="CT244" s="17">
        <f>IFERROR('Tabela '!$CS244-'Tabela '!$CR244,"")</f>
        <v>-0.17987847958174374</v>
      </c>
      <c r="CU244" s="17">
        <f t="shared" si="150"/>
        <v>-0.51322751322751325</v>
      </c>
      <c r="CV244" s="21">
        <f>IFERROR('Tabela '!$AS244/'Tabela '!$K244,"")</f>
        <v>21.280174119509301</v>
      </c>
      <c r="CW244" s="21">
        <f>IFERROR('Tabela '!$AV244/'Tabela '!$J244,"")</f>
        <v>25.62657290895633</v>
      </c>
      <c r="CX244" s="17">
        <f>IFERROR('Tabela '!$AV244/'Tabela '!$AS244-1,"")</f>
        <v>0.28764295676429574</v>
      </c>
      <c r="CY244" s="20">
        <f>IFERROR('Tabela '!$CW244/'Tabela '!$CV244-1,"")</f>
        <v>0.20424639220702256</v>
      </c>
      <c r="CZ244" s="17">
        <f>IFERROR('Tabela '!$AU244/'Tabela '!$AT244,"")</f>
        <v>0.37769484257752017</v>
      </c>
      <c r="DA244" s="17">
        <f t="shared" si="151"/>
        <v>0.18472046699163508</v>
      </c>
      <c r="DB244" s="17">
        <f t="shared" si="152"/>
        <v>-0.19297437558588509</v>
      </c>
      <c r="DC244" s="22">
        <f t="shared" si="153"/>
        <v>40.653846153846153</v>
      </c>
      <c r="DD244" s="22">
        <f t="shared" si="154"/>
        <v>63.947916666666664</v>
      </c>
      <c r="DE244" s="17">
        <f t="shared" si="155"/>
        <v>0.57298565121412803</v>
      </c>
      <c r="DH244" s="23"/>
      <c r="DQ244" s="23"/>
      <c r="DR244" s="23"/>
      <c r="DU244" s="23"/>
      <c r="DV244" s="23"/>
      <c r="DX244" s="23"/>
      <c r="EA244" s="23"/>
      <c r="EB244" s="23"/>
    </row>
    <row r="245" spans="1:132" ht="13.8" x14ac:dyDescent="0.25">
      <c r="A245" s="24" t="s">
        <v>133</v>
      </c>
      <c r="B245" s="24">
        <v>43</v>
      </c>
      <c r="C245" s="24">
        <v>4311809</v>
      </c>
      <c r="D245" s="24">
        <v>431180</v>
      </c>
      <c r="E245" s="55" t="s">
        <v>728</v>
      </c>
      <c r="F245" s="55" t="s">
        <v>729</v>
      </c>
      <c r="G245" s="55" t="s">
        <v>741</v>
      </c>
      <c r="H245" s="25" t="s">
        <v>363</v>
      </c>
      <c r="I245" s="26">
        <v>649.29999999999995</v>
      </c>
      <c r="J245" s="27">
        <v>44858</v>
      </c>
      <c r="K245" s="26">
        <v>36364</v>
      </c>
      <c r="L245" s="26">
        <v>5874</v>
      </c>
      <c r="M245" s="26">
        <v>74</v>
      </c>
      <c r="N245" s="26">
        <v>15835</v>
      </c>
      <c r="O245" s="26">
        <v>17922</v>
      </c>
      <c r="P245" s="26">
        <v>23777</v>
      </c>
      <c r="Q245" s="28">
        <v>7928</v>
      </c>
      <c r="R245" s="28">
        <v>1261</v>
      </c>
      <c r="S245" s="28">
        <v>32783194</v>
      </c>
      <c r="T245" s="26">
        <v>31795</v>
      </c>
      <c r="U245" s="29">
        <v>31558</v>
      </c>
      <c r="V245" s="28">
        <v>11442</v>
      </c>
      <c r="W245" s="28">
        <v>2795</v>
      </c>
      <c r="X245" s="28">
        <v>776</v>
      </c>
      <c r="Y245" s="28">
        <v>3583</v>
      </c>
      <c r="Z245" s="28">
        <v>4359</v>
      </c>
      <c r="AA245" s="26">
        <v>18030</v>
      </c>
      <c r="AB245" s="28">
        <v>147</v>
      </c>
      <c r="AC245" s="28">
        <v>28</v>
      </c>
      <c r="AD245" s="28">
        <v>12185</v>
      </c>
      <c r="AE245" s="28">
        <v>26</v>
      </c>
      <c r="AF245" s="28">
        <v>86</v>
      </c>
      <c r="AG245" s="30">
        <v>0.97159930806730621</v>
      </c>
      <c r="AH245" s="28">
        <v>7306</v>
      </c>
      <c r="AI245" s="28">
        <v>2834</v>
      </c>
      <c r="AJ245" s="26">
        <v>24122</v>
      </c>
      <c r="AK245" s="26">
        <v>15014</v>
      </c>
      <c r="AL245" s="26">
        <v>14991</v>
      </c>
      <c r="AM245" s="26">
        <v>8011</v>
      </c>
      <c r="AN245" s="26">
        <v>7254</v>
      </c>
      <c r="AO245" s="26">
        <v>1062</v>
      </c>
      <c r="AP245" s="26">
        <v>1023</v>
      </c>
      <c r="AQ245" s="26">
        <v>6949</v>
      </c>
      <c r="AR245" s="26">
        <v>6231</v>
      </c>
      <c r="AS245" s="26">
        <v>1103374</v>
      </c>
      <c r="AT245" s="26">
        <v>973949</v>
      </c>
      <c r="AU245" s="26">
        <v>403323</v>
      </c>
      <c r="AV245" s="26">
        <v>2051324</v>
      </c>
      <c r="AW245" s="26">
        <v>1811070</v>
      </c>
      <c r="AX245" s="26">
        <v>646350</v>
      </c>
      <c r="AY245" s="31">
        <f>'Tabela '!$L245/'Tabela '!$J245</f>
        <v>0.13094654242275625</v>
      </c>
      <c r="AZ245" s="31">
        <f>'Tabela '!$M245/'Tabela '!$J245</f>
        <v>1.6496500066877702E-3</v>
      </c>
      <c r="BA245" s="31">
        <f t="shared" si="117"/>
        <v>1.2597889002383384E-2</v>
      </c>
      <c r="BB245" s="31">
        <f t="shared" si="118"/>
        <v>0.66597972830886987</v>
      </c>
      <c r="BC245" s="31">
        <f t="shared" si="119"/>
        <v>0.75375362745510366</v>
      </c>
      <c r="BD245" s="31">
        <f>'Tabela '!$BC245-'Tabela '!$BB245</f>
        <v>8.7773899146233791E-2</v>
      </c>
      <c r="BE245" s="31">
        <f t="shared" si="120"/>
        <v>0.35300280886352492</v>
      </c>
      <c r="BF245" s="31">
        <f t="shared" si="121"/>
        <v>0.39952739756565159</v>
      </c>
      <c r="BG245" s="31">
        <f t="shared" si="122"/>
        <v>0.17673547639217085</v>
      </c>
      <c r="BH245" s="29">
        <f t="shared" si="123"/>
        <v>4135.1152875882944</v>
      </c>
      <c r="BI245" s="32">
        <f t="shared" si="124"/>
        <v>730.82157028846586</v>
      </c>
      <c r="BJ245" s="30">
        <f t="shared" si="125"/>
        <v>1.5981480253728812E-2</v>
      </c>
      <c r="BK245" s="30">
        <f t="shared" si="126"/>
        <v>0.15905650857719475</v>
      </c>
      <c r="BL245" s="31">
        <f>IFERROR('Tabela '!$J245/'Tabela '!$K245-1,"")</f>
        <v>0.23358266417335827</v>
      </c>
      <c r="BM245" s="30">
        <f t="shared" si="127"/>
        <v>0.86783632163678359</v>
      </c>
      <c r="BN245" s="33">
        <f>IFERROR('Tabela '!$J245/'Tabela '!$I245,"")</f>
        <v>69.086708763283539</v>
      </c>
      <c r="BO245" s="31">
        <f t="shared" si="128"/>
        <v>2.8400691932693789E-2</v>
      </c>
      <c r="BP245" s="31">
        <f t="shared" si="129"/>
        <v>0.2297845573203334</v>
      </c>
      <c r="BQ245" s="31">
        <f t="shared" si="130"/>
        <v>8.9133511558421141E-2</v>
      </c>
      <c r="BR245" s="30">
        <v>0.43890000000000001</v>
      </c>
      <c r="BS245" s="31">
        <f t="shared" si="131"/>
        <v>4.6233684541594593E-3</v>
      </c>
      <c r="BT245" s="31">
        <f t="shared" si="132"/>
        <v>8.8064161031608742E-4</v>
      </c>
      <c r="BU245" s="31">
        <f t="shared" si="133"/>
        <v>2.1337710299548624E-3</v>
      </c>
      <c r="BV245" s="31">
        <f t="shared" si="134"/>
        <v>7.0578580221583916E-3</v>
      </c>
      <c r="BW245" s="31">
        <f t="shared" si="135"/>
        <v>7.6861731382686177E-2</v>
      </c>
      <c r="BX245" s="31">
        <f t="shared" si="136"/>
        <v>2.1339786602133978E-2</v>
      </c>
      <c r="BY245" s="31">
        <f t="shared" si="137"/>
        <v>9.8531514684853147E-2</v>
      </c>
      <c r="BZ245" s="31">
        <f t="shared" si="138"/>
        <v>0.11987130128698713</v>
      </c>
      <c r="CA245" s="31">
        <f>IFERROR('Tabela '!$V245/'Tabela '!$K245,"")</f>
        <v>0.31465185348146518</v>
      </c>
      <c r="CB245" s="31">
        <f t="shared" si="139"/>
        <v>0.495820041799582</v>
      </c>
      <c r="CC245" s="34">
        <f>IFERROR('Tabela '!$AJ245/'Tabela '!$K245,"")</f>
        <v>0.66334836651633489</v>
      </c>
      <c r="CD245" s="35">
        <f>IFERROR('Tabela '!$AJ245/'Tabela '!$AK245,"")</f>
        <v>1.606633808445451</v>
      </c>
      <c r="CE245" s="34">
        <f t="shared" si="140"/>
        <v>0.37758063178840889</v>
      </c>
      <c r="CF245" s="31">
        <f t="shared" si="141"/>
        <v>0.41288087119128808</v>
      </c>
      <c r="CG245" s="31">
        <f t="shared" si="142"/>
        <v>0.33418788176022113</v>
      </c>
      <c r="CH245" s="31">
        <f t="shared" si="143"/>
        <v>-1.5319035566804251E-3</v>
      </c>
      <c r="CI245" s="31">
        <f t="shared" si="144"/>
        <v>-7.8692989431066951E-2</v>
      </c>
      <c r="CJ245" s="30">
        <f t="shared" si="145"/>
        <v>0.53356866924204072</v>
      </c>
      <c r="CK245" s="30">
        <f t="shared" si="146"/>
        <v>0.4838903342005203</v>
      </c>
      <c r="CL245" s="30">
        <f t="shared" si="147"/>
        <v>-4.9678335041520416E-2</v>
      </c>
      <c r="CM245" s="30">
        <f t="shared" si="148"/>
        <v>-9.4495069279740385E-2</v>
      </c>
      <c r="CN245" s="30">
        <f>IFERROR('Tabela '!$AO245/'Tabela '!$AK245,"")</f>
        <v>7.0733981617157327E-2</v>
      </c>
      <c r="CO245" s="30">
        <f>IFERROR('Tabela '!$AP245/'Tabela '!$AL245,"")</f>
        <v>6.8240944566740042E-2</v>
      </c>
      <c r="CP245" s="30">
        <f>IFERROR('Tabela '!$CO245-'Tabela '!$CN245,"")</f>
        <v>-2.493037050417285E-3</v>
      </c>
      <c r="CQ245" s="30">
        <f t="shared" si="149"/>
        <v>-9.4495069279740385E-2</v>
      </c>
      <c r="CR245" s="30">
        <f>IFERROR('Tabela '!$AQ245/'Tabela '!$AK245,"")</f>
        <v>0.46283468762488345</v>
      </c>
      <c r="CS245" s="30">
        <f>IFERROR('Tabela '!$AR245/'Tabela '!$AL245,"")</f>
        <v>0.41564938963378029</v>
      </c>
      <c r="CT245" s="30">
        <f>IFERROR('Tabela '!$CS245-'Tabela '!$CR245,"")</f>
        <v>-4.7185297991103159E-2</v>
      </c>
      <c r="CU245" s="30">
        <f t="shared" si="150"/>
        <v>-0.1033242193121312</v>
      </c>
      <c r="CV245" s="35">
        <f>IFERROR('Tabela '!$AS245/'Tabela '!$K245,"")</f>
        <v>30.342481575184248</v>
      </c>
      <c r="CW245" s="35">
        <f>IFERROR('Tabela '!$AV245/'Tabela '!$J245,"")</f>
        <v>45.729279058361939</v>
      </c>
      <c r="CX245" s="30">
        <f>IFERROR('Tabela '!$AV245/'Tabela '!$AS245-1,"")</f>
        <v>0.85913751819419337</v>
      </c>
      <c r="CY245" s="34">
        <f>IFERROR('Tabela '!$CW245/'Tabela '!$CV245-1,"")</f>
        <v>0.50710412215465794</v>
      </c>
      <c r="CZ245" s="30">
        <f>IFERROR('Tabela '!$AU245/'Tabela '!$AT245,"")</f>
        <v>0.41411100581241933</v>
      </c>
      <c r="DA245" s="30">
        <f t="shared" si="151"/>
        <v>0.35688846924746143</v>
      </c>
      <c r="DB245" s="30">
        <f t="shared" si="152"/>
        <v>-5.7222536564957904E-2</v>
      </c>
      <c r="DC245" s="36">
        <f t="shared" si="153"/>
        <v>44.453102612145926</v>
      </c>
      <c r="DD245" s="36">
        <f t="shared" si="154"/>
        <v>78.089887640449433</v>
      </c>
      <c r="DE245" s="30">
        <f t="shared" si="155"/>
        <v>0.75668025518454862</v>
      </c>
      <c r="DH245" s="23"/>
      <c r="DQ245" s="23"/>
      <c r="DR245" s="23"/>
      <c r="DU245" s="23"/>
      <c r="DV245" s="23"/>
      <c r="DX245" s="23"/>
      <c r="EA245" s="23"/>
      <c r="EB245" s="23"/>
    </row>
    <row r="246" spans="1:132" ht="13.8" x14ac:dyDescent="0.25">
      <c r="A246" s="11" t="s">
        <v>133</v>
      </c>
      <c r="B246" s="11">
        <v>43</v>
      </c>
      <c r="C246" s="11">
        <v>4311908</v>
      </c>
      <c r="D246" s="11">
        <v>431190</v>
      </c>
      <c r="E246" s="54" t="s">
        <v>728</v>
      </c>
      <c r="F246" s="54" t="s">
        <v>762</v>
      </c>
      <c r="G246" s="54" t="s">
        <v>763</v>
      </c>
      <c r="H246" s="12" t="s">
        <v>364</v>
      </c>
      <c r="I246" s="13">
        <v>229.75899999999999</v>
      </c>
      <c r="J246" s="14">
        <v>4319</v>
      </c>
      <c r="K246" s="13">
        <v>5134</v>
      </c>
      <c r="L246" s="13">
        <v>160</v>
      </c>
      <c r="M246" s="13">
        <v>5</v>
      </c>
      <c r="N246" s="13">
        <v>1645</v>
      </c>
      <c r="O246" s="13">
        <v>1840</v>
      </c>
      <c r="P246" s="13">
        <v>3113</v>
      </c>
      <c r="Q246" s="15">
        <v>996</v>
      </c>
      <c r="R246" s="15">
        <v>102</v>
      </c>
      <c r="S246" s="15">
        <v>4035679</v>
      </c>
      <c r="T246" s="13">
        <v>4592</v>
      </c>
      <c r="U246" s="16">
        <v>2722</v>
      </c>
      <c r="V246" s="15">
        <v>1150</v>
      </c>
      <c r="W246" s="15">
        <v>836</v>
      </c>
      <c r="X246" s="15">
        <v>101</v>
      </c>
      <c r="Y246" s="15">
        <v>653</v>
      </c>
      <c r="Z246" s="15">
        <v>754</v>
      </c>
      <c r="AA246" s="13">
        <v>2555</v>
      </c>
      <c r="AB246" s="15">
        <v>156</v>
      </c>
      <c r="AC246" s="15">
        <v>4</v>
      </c>
      <c r="AD246" s="15">
        <v>1770</v>
      </c>
      <c r="AE246" s="15">
        <v>40</v>
      </c>
      <c r="AF246" s="15">
        <v>12</v>
      </c>
      <c r="AG246" s="17">
        <v>0.94054878048780488</v>
      </c>
      <c r="AH246" s="15">
        <v>777</v>
      </c>
      <c r="AI246" s="15">
        <v>288</v>
      </c>
      <c r="AJ246" s="13">
        <v>3471</v>
      </c>
      <c r="AK246" s="13">
        <v>659</v>
      </c>
      <c r="AL246" s="13">
        <v>711</v>
      </c>
      <c r="AM246" s="13">
        <v>119</v>
      </c>
      <c r="AN246" s="13">
        <v>138</v>
      </c>
      <c r="AO246" s="13">
        <v>4</v>
      </c>
      <c r="AP246" s="13">
        <v>36</v>
      </c>
      <c r="AQ246" s="13">
        <v>115</v>
      </c>
      <c r="AR246" s="13">
        <v>102</v>
      </c>
      <c r="AS246" s="13">
        <v>58725</v>
      </c>
      <c r="AT246" s="13">
        <v>55443</v>
      </c>
      <c r="AU246" s="13">
        <v>4980</v>
      </c>
      <c r="AV246" s="13">
        <v>116522</v>
      </c>
      <c r="AW246" s="13">
        <v>110084</v>
      </c>
      <c r="AX246" s="13">
        <v>11567</v>
      </c>
      <c r="AY246" s="18">
        <f>'Tabela '!$L246/'Tabela '!$J246</f>
        <v>3.7045612410280156E-2</v>
      </c>
      <c r="AZ246" s="18">
        <f>'Tabela '!$M246/'Tabela '!$J246</f>
        <v>1.1576753878212549E-3</v>
      </c>
      <c r="BA246" s="18">
        <f t="shared" si="117"/>
        <v>3.125E-2</v>
      </c>
      <c r="BB246" s="18">
        <f t="shared" si="118"/>
        <v>0.52842916800513973</v>
      </c>
      <c r="BC246" s="18">
        <f t="shared" si="119"/>
        <v>0.59106970767748157</v>
      </c>
      <c r="BD246" s="18">
        <f>'Tabela '!$BC246-'Tabela '!$BB246</f>
        <v>6.2640539672341844E-2</v>
      </c>
      <c r="BE246" s="18">
        <f t="shared" si="120"/>
        <v>0.38087520259319285</v>
      </c>
      <c r="BF246" s="18">
        <f t="shared" si="121"/>
        <v>0.42602454271822182</v>
      </c>
      <c r="BG246" s="18">
        <f t="shared" si="122"/>
        <v>0.23060893725399398</v>
      </c>
      <c r="BH246" s="16">
        <f t="shared" si="123"/>
        <v>4051.886546184739</v>
      </c>
      <c r="BI246" s="37">
        <f t="shared" si="124"/>
        <v>934.40125028941884</v>
      </c>
      <c r="BJ246" s="17">
        <f t="shared" si="125"/>
        <v>3.4634481042206622E-2</v>
      </c>
      <c r="BK246" s="17">
        <f t="shared" si="126"/>
        <v>0.10240963855421686</v>
      </c>
      <c r="BL246" s="18">
        <f>IFERROR('Tabela '!$J246/'Tabela '!$K246-1,"")</f>
        <v>-0.15874561745227889</v>
      </c>
      <c r="BM246" s="17">
        <f t="shared" si="127"/>
        <v>0.53019088430074013</v>
      </c>
      <c r="BN246" s="19">
        <f>IFERROR('Tabela '!$J246/'Tabela '!$I246,"")</f>
        <v>18.797957860192639</v>
      </c>
      <c r="BO246" s="18">
        <f t="shared" si="128"/>
        <v>5.9451219512195119E-2</v>
      </c>
      <c r="BP246" s="18">
        <f t="shared" si="129"/>
        <v>0.16920731707317074</v>
      </c>
      <c r="BQ246" s="18">
        <f t="shared" si="130"/>
        <v>6.2717770034843204E-2</v>
      </c>
      <c r="BR246" s="17">
        <v>0.47149999999999997</v>
      </c>
      <c r="BS246" s="18">
        <f t="shared" si="131"/>
        <v>3.3972125435540068E-2</v>
      </c>
      <c r="BT246" s="18">
        <f t="shared" si="132"/>
        <v>8.710801393728223E-4</v>
      </c>
      <c r="BU246" s="18">
        <f t="shared" si="133"/>
        <v>2.2598870056497175E-2</v>
      </c>
      <c r="BV246" s="18">
        <f t="shared" si="134"/>
        <v>6.7796610169491523E-3</v>
      </c>
      <c r="BW246" s="18">
        <f t="shared" si="135"/>
        <v>0.16283599532528242</v>
      </c>
      <c r="BX246" s="18">
        <f t="shared" si="136"/>
        <v>1.967276977015972E-2</v>
      </c>
      <c r="BY246" s="18">
        <f t="shared" si="137"/>
        <v>0.12719127386053758</v>
      </c>
      <c r="BZ246" s="18">
        <f t="shared" si="138"/>
        <v>0.1468640436306973</v>
      </c>
      <c r="CA246" s="18">
        <f>IFERROR('Tabela '!$V246/'Tabela '!$K246,"")</f>
        <v>0.22399688352162056</v>
      </c>
      <c r="CB246" s="18">
        <f t="shared" si="139"/>
        <v>0.49766264121542658</v>
      </c>
      <c r="CC246" s="20">
        <f>IFERROR('Tabela '!$AJ246/'Tabela '!$K246,"")</f>
        <v>0.67608102843786522</v>
      </c>
      <c r="CD246" s="21">
        <f>IFERROR('Tabela '!$AJ246/'Tabela '!$AK246,"")</f>
        <v>5.2670713201820938</v>
      </c>
      <c r="CE246" s="20">
        <f t="shared" si="140"/>
        <v>0.81014116969173144</v>
      </c>
      <c r="CF246" s="18">
        <f t="shared" si="141"/>
        <v>0.12835995325282432</v>
      </c>
      <c r="CG246" s="18">
        <f t="shared" si="142"/>
        <v>0.16462144014818245</v>
      </c>
      <c r="CH246" s="18">
        <f t="shared" si="143"/>
        <v>7.8907435508345891E-2</v>
      </c>
      <c r="CI246" s="18">
        <f t="shared" si="144"/>
        <v>3.626148689535813E-2</v>
      </c>
      <c r="CJ246" s="17">
        <f t="shared" si="145"/>
        <v>0.18057663125948406</v>
      </c>
      <c r="CK246" s="17">
        <f t="shared" si="146"/>
        <v>0.1940928270042194</v>
      </c>
      <c r="CL246" s="17">
        <f t="shared" si="147"/>
        <v>1.3516195744735338E-2</v>
      </c>
      <c r="CM246" s="17">
        <f t="shared" si="148"/>
        <v>0.15966386554621859</v>
      </c>
      <c r="CN246" s="17">
        <f>IFERROR('Tabela '!$AO246/'Tabela '!$AK246,"")</f>
        <v>6.0698027314112293E-3</v>
      </c>
      <c r="CO246" s="17">
        <f>IFERROR('Tabela '!$AP246/'Tabela '!$AL246,"")</f>
        <v>5.0632911392405063E-2</v>
      </c>
      <c r="CP246" s="17">
        <f>IFERROR('Tabela '!$CO246-'Tabela '!$CN246,"")</f>
        <v>4.4563108660993833E-2</v>
      </c>
      <c r="CQ246" s="17">
        <f t="shared" si="149"/>
        <v>0.15966386554621859</v>
      </c>
      <c r="CR246" s="17">
        <f>IFERROR('Tabela '!$AQ246/'Tabela '!$AK246,"")</f>
        <v>0.17450682852807284</v>
      </c>
      <c r="CS246" s="17">
        <f>IFERROR('Tabela '!$AR246/'Tabela '!$AL246,"")</f>
        <v>0.14345991561181434</v>
      </c>
      <c r="CT246" s="17">
        <f>IFERROR('Tabela '!$CS246-'Tabela '!$CR246,"")</f>
        <v>-3.1046912916258496E-2</v>
      </c>
      <c r="CU246" s="17">
        <f t="shared" si="150"/>
        <v>-0.11304347826086958</v>
      </c>
      <c r="CV246" s="21">
        <f>IFERROR('Tabela '!$AS246/'Tabela '!$K246,"")</f>
        <v>11.438449552006233</v>
      </c>
      <c r="CW246" s="21">
        <f>IFERROR('Tabela '!$AV246/'Tabela '!$J246,"")</f>
        <v>26.978930307941653</v>
      </c>
      <c r="CX246" s="17">
        <f>IFERROR('Tabela '!$AV246/'Tabela '!$AS246-1,"")</f>
        <v>0.98419753086419748</v>
      </c>
      <c r="CY246" s="20">
        <f>IFERROR('Tabela '!$CW246/'Tabela '!$CV246-1,"")</f>
        <v>1.3586177641715187</v>
      </c>
      <c r="CZ246" s="17">
        <f>IFERROR('Tabela '!$AU246/'Tabela '!$AT246,"")</f>
        <v>8.9821979330122828E-2</v>
      </c>
      <c r="DA246" s="17">
        <f t="shared" si="151"/>
        <v>0.10507430689291813</v>
      </c>
      <c r="DB246" s="17">
        <f t="shared" si="152"/>
        <v>1.5252327562795306E-2</v>
      </c>
      <c r="DC246" s="22">
        <f t="shared" si="153"/>
        <v>40.487804878048777</v>
      </c>
      <c r="DD246" s="22">
        <f t="shared" si="154"/>
        <v>66.477011494252878</v>
      </c>
      <c r="DE246" s="17">
        <f t="shared" si="155"/>
        <v>0.64190209112311347</v>
      </c>
      <c r="DH246" s="23"/>
      <c r="DQ246" s="23"/>
      <c r="DR246" s="23"/>
      <c r="DU246" s="23"/>
      <c r="DV246" s="23"/>
      <c r="DX246" s="23"/>
      <c r="EA246" s="23"/>
      <c r="EB246" s="23"/>
    </row>
    <row r="247" spans="1:132" ht="13.8" x14ac:dyDescent="0.25">
      <c r="A247" s="24" t="s">
        <v>133</v>
      </c>
      <c r="B247" s="24">
        <v>43</v>
      </c>
      <c r="C247" s="24">
        <v>4311981</v>
      </c>
      <c r="D247" s="24">
        <v>431198</v>
      </c>
      <c r="E247" s="55" t="s">
        <v>746</v>
      </c>
      <c r="F247" s="55" t="s">
        <v>749</v>
      </c>
      <c r="G247" s="55" t="s">
        <v>760</v>
      </c>
      <c r="H247" s="25" t="s">
        <v>365</v>
      </c>
      <c r="I247" s="26">
        <v>337.79199999999997</v>
      </c>
      <c r="J247" s="27">
        <v>3888</v>
      </c>
      <c r="K247" s="26">
        <v>3768</v>
      </c>
      <c r="L247" s="26">
        <v>174</v>
      </c>
      <c r="M247" s="26">
        <v>3</v>
      </c>
      <c r="N247" s="26">
        <v>1293</v>
      </c>
      <c r="O247" s="26">
        <v>1663</v>
      </c>
      <c r="P247" s="26">
        <v>2559</v>
      </c>
      <c r="Q247" s="28">
        <v>1201</v>
      </c>
      <c r="R247" s="28">
        <v>118</v>
      </c>
      <c r="S247" s="28">
        <v>5052173</v>
      </c>
      <c r="T247" s="26">
        <v>3349</v>
      </c>
      <c r="U247" s="29">
        <v>638</v>
      </c>
      <c r="V247" s="28">
        <v>843</v>
      </c>
      <c r="W247" s="28">
        <v>561</v>
      </c>
      <c r="X247" s="28">
        <v>110</v>
      </c>
      <c r="Y247" s="28">
        <v>213</v>
      </c>
      <c r="Z247" s="28">
        <v>323</v>
      </c>
      <c r="AA247" s="26">
        <v>1970</v>
      </c>
      <c r="AB247" s="28">
        <v>80</v>
      </c>
      <c r="AC247" s="28">
        <v>3</v>
      </c>
      <c r="AD247" s="28">
        <v>1401</v>
      </c>
      <c r="AE247" s="28">
        <v>11</v>
      </c>
      <c r="AF247" s="28">
        <v>10</v>
      </c>
      <c r="AG247" s="30">
        <v>0.92923260674828312</v>
      </c>
      <c r="AH247" s="28">
        <v>617</v>
      </c>
      <c r="AI247" s="28">
        <v>103</v>
      </c>
      <c r="AJ247" s="26">
        <v>2380</v>
      </c>
      <c r="AK247" s="26">
        <v>295</v>
      </c>
      <c r="AL247" s="26">
        <v>354</v>
      </c>
      <c r="AM247" s="26">
        <v>8</v>
      </c>
      <c r="AN247" s="26">
        <v>32</v>
      </c>
      <c r="AO247" s="26">
        <v>4</v>
      </c>
      <c r="AP247" s="26">
        <v>0</v>
      </c>
      <c r="AQ247" s="26">
        <v>4</v>
      </c>
      <c r="AR247" s="26">
        <v>32</v>
      </c>
      <c r="AS247" s="26">
        <v>40072</v>
      </c>
      <c r="AT247" s="26">
        <v>38098</v>
      </c>
      <c r="AU247" s="26">
        <v>2073</v>
      </c>
      <c r="AV247" s="26">
        <v>66320</v>
      </c>
      <c r="AW247" s="26">
        <v>63602</v>
      </c>
      <c r="AX247" s="26">
        <v>2440</v>
      </c>
      <c r="AY247" s="31">
        <f>'Tabela '!$L247/'Tabela '!$J247</f>
        <v>4.4753086419753084E-2</v>
      </c>
      <c r="AZ247" s="31">
        <f>'Tabela '!$M247/'Tabela '!$J247</f>
        <v>7.716049382716049E-4</v>
      </c>
      <c r="BA247" s="31">
        <f t="shared" si="117"/>
        <v>1.7241379310344827E-2</v>
      </c>
      <c r="BB247" s="31">
        <f t="shared" si="118"/>
        <v>0.50527549824150053</v>
      </c>
      <c r="BC247" s="31">
        <f t="shared" si="119"/>
        <v>0.64986322782336847</v>
      </c>
      <c r="BD247" s="31">
        <f>'Tabela '!$BC247-'Tabela '!$BB247</f>
        <v>0.14458772958186794</v>
      </c>
      <c r="BE247" s="31">
        <f t="shared" si="120"/>
        <v>0.33256172839506171</v>
      </c>
      <c r="BF247" s="31">
        <f t="shared" si="121"/>
        <v>0.42772633744855965</v>
      </c>
      <c r="BG247" s="31">
        <f t="shared" si="122"/>
        <v>0.30889917695473251</v>
      </c>
      <c r="BH247" s="29">
        <f t="shared" si="123"/>
        <v>4206.6386344712737</v>
      </c>
      <c r="BI247" s="32">
        <f t="shared" si="124"/>
        <v>1299.4272119341563</v>
      </c>
      <c r="BJ247" s="30">
        <f t="shared" si="125"/>
        <v>7.6178724366706876E-2</v>
      </c>
      <c r="BK247" s="30">
        <f t="shared" si="126"/>
        <v>9.8251457119067451E-2</v>
      </c>
      <c r="BL247" s="31">
        <f>IFERROR('Tabela '!$J247/'Tabela '!$K247-1,"")</f>
        <v>3.1847133757961776E-2</v>
      </c>
      <c r="BM247" s="30">
        <f t="shared" si="127"/>
        <v>0.16932059447983014</v>
      </c>
      <c r="BN247" s="33">
        <f>IFERROR('Tabela '!$J247/'Tabela '!$I247,"")</f>
        <v>11.510041682455476</v>
      </c>
      <c r="BO247" s="31">
        <f t="shared" si="128"/>
        <v>7.0767393251716881E-2</v>
      </c>
      <c r="BP247" s="31">
        <f t="shared" si="129"/>
        <v>0.18423409973126306</v>
      </c>
      <c r="BQ247" s="31">
        <f t="shared" si="130"/>
        <v>3.0755449387876978E-2</v>
      </c>
      <c r="BR247" s="30">
        <v>0.47170000000000001</v>
      </c>
      <c r="BS247" s="31">
        <f t="shared" si="131"/>
        <v>2.388772767990445E-2</v>
      </c>
      <c r="BT247" s="31">
        <f t="shared" si="132"/>
        <v>8.9578978799641684E-4</v>
      </c>
      <c r="BU247" s="31">
        <f t="shared" si="133"/>
        <v>7.8515346181299069E-3</v>
      </c>
      <c r="BV247" s="31">
        <f t="shared" si="134"/>
        <v>7.1377587437544609E-3</v>
      </c>
      <c r="BW247" s="31">
        <f t="shared" si="135"/>
        <v>0.14888535031847133</v>
      </c>
      <c r="BX247" s="31">
        <f t="shared" si="136"/>
        <v>2.9193205944798302E-2</v>
      </c>
      <c r="BY247" s="31">
        <f t="shared" si="137"/>
        <v>5.6528662420382167E-2</v>
      </c>
      <c r="BZ247" s="31">
        <f t="shared" si="138"/>
        <v>8.5721868365180476E-2</v>
      </c>
      <c r="CA247" s="31">
        <f>IFERROR('Tabela '!$V247/'Tabela '!$K247,"")</f>
        <v>0.22372611464968153</v>
      </c>
      <c r="CB247" s="31">
        <f t="shared" si="139"/>
        <v>0.522823779193206</v>
      </c>
      <c r="CC247" s="34">
        <f>IFERROR('Tabela '!$AJ247/'Tabela '!$K247,"")</f>
        <v>0.63163481953290868</v>
      </c>
      <c r="CD247" s="35">
        <f>IFERROR('Tabela '!$AJ247/'Tabela '!$AK247,"")</f>
        <v>8.0677966101694913</v>
      </c>
      <c r="CE247" s="34">
        <f t="shared" si="140"/>
        <v>0.87605042016806722</v>
      </c>
      <c r="CF247" s="31">
        <f t="shared" si="141"/>
        <v>7.8290870488322714E-2</v>
      </c>
      <c r="CG247" s="31">
        <f t="shared" si="142"/>
        <v>9.1049382716049385E-2</v>
      </c>
      <c r="CH247" s="31">
        <f t="shared" si="143"/>
        <v>0.19999999999999996</v>
      </c>
      <c r="CI247" s="31">
        <f t="shared" si="144"/>
        <v>1.275851222772667E-2</v>
      </c>
      <c r="CJ247" s="30">
        <f t="shared" si="145"/>
        <v>2.7118644067796609E-2</v>
      </c>
      <c r="CK247" s="30">
        <f t="shared" si="146"/>
        <v>9.03954802259887E-2</v>
      </c>
      <c r="CL247" s="30">
        <f t="shared" si="147"/>
        <v>6.3276836158192087E-2</v>
      </c>
      <c r="CM247" s="30">
        <f t="shared" si="148"/>
        <v>3</v>
      </c>
      <c r="CN247" s="30">
        <f>IFERROR('Tabela '!$AO247/'Tabela '!$AK247,"")</f>
        <v>1.3559322033898305E-2</v>
      </c>
      <c r="CO247" s="30">
        <f>IFERROR('Tabela '!$AP247/'Tabela '!$AL247,"")</f>
        <v>0</v>
      </c>
      <c r="CP247" s="30">
        <f>IFERROR('Tabela '!$CO247-'Tabela '!$CN247,"")</f>
        <v>-1.3559322033898305E-2</v>
      </c>
      <c r="CQ247" s="30">
        <f t="shared" si="149"/>
        <v>3</v>
      </c>
      <c r="CR247" s="30">
        <f>IFERROR('Tabela '!$AQ247/'Tabela '!$AK247,"")</f>
        <v>1.3559322033898305E-2</v>
      </c>
      <c r="CS247" s="30">
        <f>IFERROR('Tabela '!$AR247/'Tabela '!$AL247,"")</f>
        <v>9.03954802259887E-2</v>
      </c>
      <c r="CT247" s="30">
        <f>IFERROR('Tabela '!$CS247-'Tabela '!$CR247,"")</f>
        <v>7.6836158192090401E-2</v>
      </c>
      <c r="CU247" s="30">
        <f t="shared" si="150"/>
        <v>7</v>
      </c>
      <c r="CV247" s="35">
        <f>IFERROR('Tabela '!$AS247/'Tabela '!$K247,"")</f>
        <v>10.634819532908704</v>
      </c>
      <c r="CW247" s="35">
        <f>IFERROR('Tabela '!$AV247/'Tabela '!$J247,"")</f>
        <v>17.057613168724281</v>
      </c>
      <c r="CX247" s="30">
        <f>IFERROR('Tabela '!$AV247/'Tabela '!$AS247-1,"")</f>
        <v>0.65502096226791773</v>
      </c>
      <c r="CY247" s="34">
        <f>IFERROR('Tabela '!$CW247/'Tabela '!$CV247-1,"")</f>
        <v>0.60394006837076009</v>
      </c>
      <c r="CZ247" s="30">
        <f>IFERROR('Tabela '!$AU247/'Tabela '!$AT247,"")</f>
        <v>5.4412305107879679E-2</v>
      </c>
      <c r="DA247" s="30">
        <f t="shared" si="151"/>
        <v>3.836357347253231E-2</v>
      </c>
      <c r="DB247" s="30">
        <f t="shared" si="152"/>
        <v>-1.6048731635347369E-2</v>
      </c>
      <c r="DC247" s="36">
        <f t="shared" si="153"/>
        <v>172.75</v>
      </c>
      <c r="DD247" s="36">
        <f t="shared" si="154"/>
        <v>76.25</v>
      </c>
      <c r="DE247" s="30">
        <f t="shared" si="155"/>
        <v>-0.55861070911722144</v>
      </c>
      <c r="DH247" s="23"/>
      <c r="DQ247" s="23"/>
      <c r="DR247" s="23"/>
      <c r="DU247" s="23"/>
      <c r="DV247" s="23"/>
      <c r="DX247" s="23"/>
      <c r="EA247" s="23"/>
      <c r="EB247" s="23"/>
    </row>
    <row r="248" spans="1:132" ht="13.8" x14ac:dyDescent="0.25">
      <c r="A248" s="11" t="s">
        <v>133</v>
      </c>
      <c r="B248" s="11">
        <v>43</v>
      </c>
      <c r="C248" s="11">
        <v>4312005</v>
      </c>
      <c r="D248" s="11">
        <v>431200</v>
      </c>
      <c r="E248" s="54" t="s">
        <v>728</v>
      </c>
      <c r="F248" s="54" t="s">
        <v>762</v>
      </c>
      <c r="G248" s="54" t="s">
        <v>763</v>
      </c>
      <c r="H248" s="12" t="s">
        <v>366</v>
      </c>
      <c r="I248" s="13">
        <v>98.977000000000004</v>
      </c>
      <c r="J248" s="14">
        <v>2009</v>
      </c>
      <c r="K248" s="13">
        <v>2210</v>
      </c>
      <c r="L248" s="13">
        <v>170</v>
      </c>
      <c r="M248" s="13">
        <v>4</v>
      </c>
      <c r="N248" s="13">
        <v>632</v>
      </c>
      <c r="O248" s="13">
        <v>756</v>
      </c>
      <c r="P248" s="13">
        <v>1507</v>
      </c>
      <c r="Q248" s="15">
        <v>431</v>
      </c>
      <c r="R248" s="15">
        <v>31</v>
      </c>
      <c r="S248" s="15">
        <v>1696632</v>
      </c>
      <c r="T248" s="13">
        <v>1985</v>
      </c>
      <c r="U248" s="16">
        <v>1153</v>
      </c>
      <c r="V248" s="15">
        <v>471</v>
      </c>
      <c r="W248" s="15">
        <v>71</v>
      </c>
      <c r="X248" s="15">
        <v>7</v>
      </c>
      <c r="Y248" s="15">
        <v>149</v>
      </c>
      <c r="Z248" s="15">
        <v>156</v>
      </c>
      <c r="AA248" s="13">
        <v>1133</v>
      </c>
      <c r="AB248" s="15">
        <v>44</v>
      </c>
      <c r="AC248" s="15">
        <v>6</v>
      </c>
      <c r="AD248" s="15">
        <v>759</v>
      </c>
      <c r="AE248" s="15">
        <v>7</v>
      </c>
      <c r="AF248" s="15">
        <v>11</v>
      </c>
      <c r="AG248" s="17">
        <v>0.93249370277078081</v>
      </c>
      <c r="AH248" s="15">
        <v>452</v>
      </c>
      <c r="AI248" s="15">
        <v>77</v>
      </c>
      <c r="AJ248" s="13">
        <v>1560</v>
      </c>
      <c r="AK248" s="13">
        <v>268</v>
      </c>
      <c r="AL248" s="13">
        <v>319</v>
      </c>
      <c r="AM248" s="13">
        <v>24</v>
      </c>
      <c r="AN248" s="13">
        <v>31</v>
      </c>
      <c r="AO248" s="13">
        <v>2</v>
      </c>
      <c r="AP248" s="13">
        <v>5</v>
      </c>
      <c r="AQ248" s="13">
        <v>22</v>
      </c>
      <c r="AR248" s="13">
        <v>26</v>
      </c>
      <c r="AS248" s="13">
        <v>25666</v>
      </c>
      <c r="AT248" s="13">
        <v>24363</v>
      </c>
      <c r="AU248" s="13">
        <v>1341</v>
      </c>
      <c r="AV248" s="13">
        <v>50449</v>
      </c>
      <c r="AW248" s="13">
        <v>48222</v>
      </c>
      <c r="AX248" s="13">
        <v>2953</v>
      </c>
      <c r="AY248" s="18">
        <f>'Tabela '!$L248/'Tabela '!$J248</f>
        <v>8.4619213539074173E-2</v>
      </c>
      <c r="AZ248" s="18">
        <f>'Tabela '!$M248/'Tabela '!$J248</f>
        <v>1.9910403185664509E-3</v>
      </c>
      <c r="BA248" s="18">
        <f t="shared" si="117"/>
        <v>2.3529411764705882E-2</v>
      </c>
      <c r="BB248" s="18">
        <f t="shared" si="118"/>
        <v>0.41937624419376246</v>
      </c>
      <c r="BC248" s="18">
        <f t="shared" si="119"/>
        <v>0.50165892501658926</v>
      </c>
      <c r="BD248" s="18">
        <f>'Tabela '!$BC248-'Tabela '!$BB248</f>
        <v>8.2282680822826804E-2</v>
      </c>
      <c r="BE248" s="18">
        <f t="shared" si="120"/>
        <v>0.31458437033349923</v>
      </c>
      <c r="BF248" s="18">
        <f t="shared" si="121"/>
        <v>0.37630662020905925</v>
      </c>
      <c r="BG248" s="18">
        <f t="shared" si="122"/>
        <v>0.21453459432553509</v>
      </c>
      <c r="BH248" s="16">
        <f t="shared" si="123"/>
        <v>3936.5011600928074</v>
      </c>
      <c r="BI248" s="37">
        <f t="shared" si="124"/>
        <v>844.51567944250871</v>
      </c>
      <c r="BJ248" s="17">
        <f t="shared" si="125"/>
        <v>3.3630636880810326E-2</v>
      </c>
      <c r="BK248" s="17">
        <f t="shared" si="126"/>
        <v>7.1925754060324823E-2</v>
      </c>
      <c r="BL248" s="18">
        <f>IFERROR('Tabela '!$J248/'Tabela '!$K248-1,"")</f>
        <v>-9.0950226244343901E-2</v>
      </c>
      <c r="BM248" s="17">
        <f t="shared" si="127"/>
        <v>0.52171945701357469</v>
      </c>
      <c r="BN248" s="19">
        <f>IFERROR('Tabela '!$J248/'Tabela '!$I248,"")</f>
        <v>20.297644907402731</v>
      </c>
      <c r="BO248" s="18">
        <f t="shared" si="128"/>
        <v>6.7506297229219192E-2</v>
      </c>
      <c r="BP248" s="18">
        <f t="shared" si="129"/>
        <v>0.22770780856423173</v>
      </c>
      <c r="BQ248" s="18">
        <f t="shared" si="130"/>
        <v>3.8790931989924435E-2</v>
      </c>
      <c r="BR248" s="17">
        <v>0.46870000000000001</v>
      </c>
      <c r="BS248" s="18">
        <f t="shared" si="131"/>
        <v>2.216624685138539E-2</v>
      </c>
      <c r="BT248" s="18">
        <f t="shared" si="132"/>
        <v>3.0226700251889168E-3</v>
      </c>
      <c r="BU248" s="18">
        <f t="shared" si="133"/>
        <v>9.22266139657444E-3</v>
      </c>
      <c r="BV248" s="18">
        <f t="shared" si="134"/>
        <v>1.4492753623188406E-2</v>
      </c>
      <c r="BW248" s="18">
        <f t="shared" si="135"/>
        <v>3.2126696832579182E-2</v>
      </c>
      <c r="BX248" s="18">
        <f t="shared" si="136"/>
        <v>3.167420814479638E-3</v>
      </c>
      <c r="BY248" s="18">
        <f t="shared" si="137"/>
        <v>6.7420814479638005E-2</v>
      </c>
      <c r="BZ248" s="18">
        <f t="shared" si="138"/>
        <v>7.0588235294117646E-2</v>
      </c>
      <c r="CA248" s="18">
        <f>IFERROR('Tabela '!$V248/'Tabela '!$K248,"")</f>
        <v>0.21312217194570135</v>
      </c>
      <c r="CB248" s="18">
        <f t="shared" si="139"/>
        <v>0.51266968325791851</v>
      </c>
      <c r="CC248" s="20">
        <f>IFERROR('Tabela '!$AJ248/'Tabela '!$K248,"")</f>
        <v>0.70588235294117652</v>
      </c>
      <c r="CD248" s="21">
        <f>IFERROR('Tabela '!$AJ248/'Tabela '!$AK248,"")</f>
        <v>5.8208955223880601</v>
      </c>
      <c r="CE248" s="20">
        <f t="shared" si="140"/>
        <v>0.82820512820512826</v>
      </c>
      <c r="CF248" s="18">
        <f t="shared" si="141"/>
        <v>0.12126696832579185</v>
      </c>
      <c r="CG248" s="18">
        <f t="shared" si="142"/>
        <v>0.15878546540567445</v>
      </c>
      <c r="CH248" s="18">
        <f t="shared" si="143"/>
        <v>0.19029850746268662</v>
      </c>
      <c r="CI248" s="18">
        <f t="shared" si="144"/>
        <v>3.7518497079882598E-2</v>
      </c>
      <c r="CJ248" s="17">
        <f t="shared" si="145"/>
        <v>8.9552238805970144E-2</v>
      </c>
      <c r="CK248" s="17">
        <f t="shared" si="146"/>
        <v>9.7178683385579931E-2</v>
      </c>
      <c r="CL248" s="17">
        <f t="shared" si="147"/>
        <v>7.6264445796097868E-3</v>
      </c>
      <c r="CM248" s="17">
        <f t="shared" si="148"/>
        <v>0.29166666666666674</v>
      </c>
      <c r="CN248" s="17">
        <f>IFERROR('Tabela '!$AO248/'Tabela '!$AK248,"")</f>
        <v>7.462686567164179E-3</v>
      </c>
      <c r="CO248" s="17">
        <f>IFERROR('Tabela '!$AP248/'Tabela '!$AL248,"")</f>
        <v>1.5673981191222569E-2</v>
      </c>
      <c r="CP248" s="17">
        <f>IFERROR('Tabela '!$CO248-'Tabela '!$CN248,"")</f>
        <v>8.2112946240583892E-3</v>
      </c>
      <c r="CQ248" s="17">
        <f t="shared" si="149"/>
        <v>0.29166666666666674</v>
      </c>
      <c r="CR248" s="17">
        <f>IFERROR('Tabela '!$AQ248/'Tabela '!$AK248,"")</f>
        <v>8.2089552238805971E-2</v>
      </c>
      <c r="CS248" s="17">
        <f>IFERROR('Tabela '!$AR248/'Tabela '!$AL248,"")</f>
        <v>8.1504702194357362E-2</v>
      </c>
      <c r="CT248" s="17">
        <f>IFERROR('Tabela '!$CS248-'Tabela '!$CR248,"")</f>
        <v>-5.8485004444860933E-4</v>
      </c>
      <c r="CU248" s="17">
        <f t="shared" si="150"/>
        <v>0.18181818181818188</v>
      </c>
      <c r="CV248" s="21">
        <f>IFERROR('Tabela '!$AS248/'Tabela '!$K248,"")</f>
        <v>11.613574660633484</v>
      </c>
      <c r="CW248" s="21">
        <f>IFERROR('Tabela '!$AV248/'Tabela '!$J248,"")</f>
        <v>25.11149825783972</v>
      </c>
      <c r="CX248" s="17">
        <f>IFERROR('Tabela '!$AV248/'Tabela '!$AS248-1,"")</f>
        <v>0.96559650900023386</v>
      </c>
      <c r="CY248" s="20">
        <f>IFERROR('Tabela '!$CW248/'Tabela '!$CV248-1,"")</f>
        <v>1.1622539994477434</v>
      </c>
      <c r="CZ248" s="17">
        <f>IFERROR('Tabela '!$AU248/'Tabela '!$AT248,"")</f>
        <v>5.5042482452899888E-2</v>
      </c>
      <c r="DA248" s="17">
        <f t="shared" si="151"/>
        <v>6.1237609389905023E-2</v>
      </c>
      <c r="DB248" s="17">
        <f t="shared" si="152"/>
        <v>6.1951269370051354E-3</v>
      </c>
      <c r="DC248" s="22">
        <f t="shared" si="153"/>
        <v>51.57692307692308</v>
      </c>
      <c r="DD248" s="22">
        <f t="shared" si="154"/>
        <v>82.027777777777771</v>
      </c>
      <c r="DE248" s="17">
        <f t="shared" si="155"/>
        <v>0.59039688458032957</v>
      </c>
      <c r="DH248" s="23"/>
      <c r="DQ248" s="23"/>
      <c r="DR248" s="23"/>
      <c r="DU248" s="23"/>
      <c r="DV248" s="23"/>
      <c r="DX248" s="23"/>
      <c r="EA248" s="23"/>
      <c r="EB248" s="23"/>
    </row>
    <row r="249" spans="1:132" ht="13.8" x14ac:dyDescent="0.25">
      <c r="A249" s="24" t="s">
        <v>133</v>
      </c>
      <c r="B249" s="24">
        <v>43</v>
      </c>
      <c r="C249" s="24">
        <v>4312054</v>
      </c>
      <c r="D249" s="24">
        <v>431205</v>
      </c>
      <c r="E249" s="55" t="s">
        <v>764</v>
      </c>
      <c r="F249" s="55" t="s">
        <v>765</v>
      </c>
      <c r="G249" s="55" t="s">
        <v>756</v>
      </c>
      <c r="H249" s="25" t="s">
        <v>367</v>
      </c>
      <c r="I249" s="26">
        <v>125.176</v>
      </c>
      <c r="J249" s="27">
        <v>3995</v>
      </c>
      <c r="K249" s="26">
        <v>4068</v>
      </c>
      <c r="L249" s="26">
        <v>243</v>
      </c>
      <c r="M249" s="26">
        <v>5</v>
      </c>
      <c r="N249" s="26">
        <v>1548</v>
      </c>
      <c r="O249" s="26">
        <v>1801</v>
      </c>
      <c r="P249" s="26">
        <v>2703</v>
      </c>
      <c r="Q249" s="28">
        <v>641</v>
      </c>
      <c r="R249" s="28">
        <v>66</v>
      </c>
      <c r="S249" s="28">
        <v>2634210</v>
      </c>
      <c r="T249" s="26">
        <v>3687</v>
      </c>
      <c r="U249" s="29">
        <v>1545</v>
      </c>
      <c r="V249" s="28">
        <v>914</v>
      </c>
      <c r="W249" s="28">
        <v>2207</v>
      </c>
      <c r="X249" s="28">
        <v>10</v>
      </c>
      <c r="Y249" s="28">
        <v>193</v>
      </c>
      <c r="Z249" s="28">
        <v>203</v>
      </c>
      <c r="AA249" s="26">
        <v>2039</v>
      </c>
      <c r="AB249" s="28">
        <v>86</v>
      </c>
      <c r="AC249" s="28">
        <v>2</v>
      </c>
      <c r="AD249" s="28">
        <v>1437</v>
      </c>
      <c r="AE249" s="28">
        <v>13</v>
      </c>
      <c r="AF249" s="28">
        <v>6</v>
      </c>
      <c r="AG249" s="30">
        <v>0.93463520477352857</v>
      </c>
      <c r="AH249" s="28">
        <v>525</v>
      </c>
      <c r="AI249" s="28">
        <v>82</v>
      </c>
      <c r="AJ249" s="26">
        <v>3081</v>
      </c>
      <c r="AK249" s="26">
        <v>578</v>
      </c>
      <c r="AL249" s="26">
        <v>605</v>
      </c>
      <c r="AM249" s="26">
        <v>130</v>
      </c>
      <c r="AN249" s="26">
        <v>170</v>
      </c>
      <c r="AO249" s="26">
        <v>21</v>
      </c>
      <c r="AP249" s="26">
        <v>34</v>
      </c>
      <c r="AQ249" s="26">
        <v>109</v>
      </c>
      <c r="AR249" s="26">
        <v>136</v>
      </c>
      <c r="AS249" s="26">
        <v>45269</v>
      </c>
      <c r="AT249" s="26">
        <v>41487</v>
      </c>
      <c r="AU249" s="26">
        <v>3538</v>
      </c>
      <c r="AV249" s="26">
        <v>87938</v>
      </c>
      <c r="AW249" s="26">
        <v>82864</v>
      </c>
      <c r="AX249" s="26">
        <v>6440</v>
      </c>
      <c r="AY249" s="31">
        <f>'Tabela '!$L249/'Tabela '!$J249</f>
        <v>6.0826032540675846E-2</v>
      </c>
      <c r="AZ249" s="31">
        <f>'Tabela '!$M249/'Tabela '!$J249</f>
        <v>1.2515644555694619E-3</v>
      </c>
      <c r="BA249" s="31">
        <f t="shared" si="117"/>
        <v>2.0576131687242798E-2</v>
      </c>
      <c r="BB249" s="31">
        <f t="shared" si="118"/>
        <v>0.57269700332963369</v>
      </c>
      <c r="BC249" s="31">
        <f t="shared" si="119"/>
        <v>0.66629670736219015</v>
      </c>
      <c r="BD249" s="31">
        <f>'Tabela '!$BC249-'Tabela '!$BB249</f>
        <v>9.3599704032556463E-2</v>
      </c>
      <c r="BE249" s="31">
        <f t="shared" si="120"/>
        <v>0.38748435544430537</v>
      </c>
      <c r="BF249" s="31">
        <f t="shared" si="121"/>
        <v>0.45081351689612015</v>
      </c>
      <c r="BG249" s="31">
        <f t="shared" si="122"/>
        <v>0.160450563204005</v>
      </c>
      <c r="BH249" s="29">
        <f t="shared" si="123"/>
        <v>4109.5319812792513</v>
      </c>
      <c r="BI249" s="32">
        <f t="shared" si="124"/>
        <v>659.37672090112642</v>
      </c>
      <c r="BJ249" s="30">
        <f t="shared" si="125"/>
        <v>2.9955309422547705E-2</v>
      </c>
      <c r="BK249" s="30">
        <f t="shared" si="126"/>
        <v>0.10296411856474259</v>
      </c>
      <c r="BL249" s="31">
        <f>IFERROR('Tabela '!$J249/'Tabela '!$K249-1,"")</f>
        <v>-1.7944936086529029E-2</v>
      </c>
      <c r="BM249" s="30">
        <f t="shared" si="127"/>
        <v>0.37979351032448377</v>
      </c>
      <c r="BN249" s="33">
        <f>IFERROR('Tabela '!$J249/'Tabela '!$I249,"")</f>
        <v>31.915063590464626</v>
      </c>
      <c r="BO249" s="31">
        <f t="shared" si="128"/>
        <v>6.5364795226471428E-2</v>
      </c>
      <c r="BP249" s="31">
        <f t="shared" si="129"/>
        <v>0.14239218877135884</v>
      </c>
      <c r="BQ249" s="31">
        <f t="shared" si="130"/>
        <v>2.2240303770002714E-2</v>
      </c>
      <c r="BR249" s="30">
        <v>0.41870000000000002</v>
      </c>
      <c r="BS249" s="31">
        <f t="shared" si="131"/>
        <v>2.3325196636832114E-2</v>
      </c>
      <c r="BT249" s="31">
        <f t="shared" si="132"/>
        <v>5.4244643341470032E-4</v>
      </c>
      <c r="BU249" s="31">
        <f t="shared" si="133"/>
        <v>9.046624913013222E-3</v>
      </c>
      <c r="BV249" s="31">
        <f t="shared" si="134"/>
        <v>4.1753653444676405E-3</v>
      </c>
      <c r="BW249" s="31">
        <f t="shared" si="135"/>
        <v>0.54252704031465093</v>
      </c>
      <c r="BX249" s="31">
        <f t="shared" si="136"/>
        <v>2.4582104228121925E-3</v>
      </c>
      <c r="BY249" s="31">
        <f t="shared" si="137"/>
        <v>4.744346116027532E-2</v>
      </c>
      <c r="BZ249" s="31">
        <f t="shared" si="138"/>
        <v>4.990167158308751E-2</v>
      </c>
      <c r="CA249" s="31">
        <f>IFERROR('Tabela '!$V249/'Tabela '!$K249,"")</f>
        <v>0.22468043264503443</v>
      </c>
      <c r="CB249" s="31">
        <f t="shared" si="139"/>
        <v>0.50122910521140607</v>
      </c>
      <c r="CC249" s="34">
        <f>IFERROR('Tabela '!$AJ249/'Tabela '!$K249,"")</f>
        <v>0.75737463126843663</v>
      </c>
      <c r="CD249" s="35">
        <f>IFERROR('Tabela '!$AJ249/'Tabela '!$AK249,"")</f>
        <v>5.3304498269896197</v>
      </c>
      <c r="CE249" s="34">
        <f t="shared" si="140"/>
        <v>0.81239857189224274</v>
      </c>
      <c r="CF249" s="31">
        <f t="shared" si="141"/>
        <v>0.14208456243854473</v>
      </c>
      <c r="CG249" s="31">
        <f t="shared" si="142"/>
        <v>0.15143929912390489</v>
      </c>
      <c r="CH249" s="31">
        <f t="shared" si="143"/>
        <v>4.6712802768166028E-2</v>
      </c>
      <c r="CI249" s="31">
        <f t="shared" si="144"/>
        <v>9.3547366853601599E-3</v>
      </c>
      <c r="CJ249" s="30">
        <f t="shared" si="145"/>
        <v>0.22491349480968859</v>
      </c>
      <c r="CK249" s="30">
        <f t="shared" si="146"/>
        <v>0.28099173553719009</v>
      </c>
      <c r="CL249" s="30">
        <f t="shared" si="147"/>
        <v>5.6078240727501505E-2</v>
      </c>
      <c r="CM249" s="30">
        <f t="shared" si="148"/>
        <v>0.30769230769230771</v>
      </c>
      <c r="CN249" s="30">
        <f>IFERROR('Tabela '!$AO249/'Tabela '!$AK249,"")</f>
        <v>3.6332179930795849E-2</v>
      </c>
      <c r="CO249" s="30">
        <f>IFERROR('Tabela '!$AP249/'Tabela '!$AL249,"")</f>
        <v>5.6198347107438019E-2</v>
      </c>
      <c r="CP249" s="30">
        <f>IFERROR('Tabela '!$CO249-'Tabela '!$CN249,"")</f>
        <v>1.986616717664217E-2</v>
      </c>
      <c r="CQ249" s="30">
        <f t="shared" si="149"/>
        <v>0.30769230769230771</v>
      </c>
      <c r="CR249" s="30">
        <f>IFERROR('Tabela '!$AQ249/'Tabela '!$AK249,"")</f>
        <v>0.18858131487889274</v>
      </c>
      <c r="CS249" s="30">
        <f>IFERROR('Tabela '!$AR249/'Tabela '!$AL249,"")</f>
        <v>0.22479338842975208</v>
      </c>
      <c r="CT249" s="30">
        <f>IFERROR('Tabela '!$CS249-'Tabela '!$CR249,"")</f>
        <v>3.6212073550859342E-2</v>
      </c>
      <c r="CU249" s="30">
        <f t="shared" si="150"/>
        <v>0.24770642201834869</v>
      </c>
      <c r="CV249" s="35">
        <f>IFERROR('Tabela '!$AS249/'Tabela '!$K249,"")</f>
        <v>11.128072763028515</v>
      </c>
      <c r="CW249" s="35">
        <f>IFERROR('Tabela '!$AV249/'Tabela '!$J249,"")</f>
        <v>22.012015018773468</v>
      </c>
      <c r="CX249" s="30">
        <f>IFERROR('Tabela '!$AV249/'Tabela '!$AS249-1,"")</f>
        <v>0.94256555258565466</v>
      </c>
      <c r="CY249" s="34">
        <f>IFERROR('Tabela '!$CW249/'Tabela '!$CV249-1,"")</f>
        <v>0.97806174415981073</v>
      </c>
      <c r="CZ249" s="30">
        <f>IFERROR('Tabela '!$AU249/'Tabela '!$AT249,"")</f>
        <v>8.5279726179285073E-2</v>
      </c>
      <c r="DA249" s="30">
        <f t="shared" si="151"/>
        <v>7.7717706120872754E-2</v>
      </c>
      <c r="DB249" s="30">
        <f t="shared" si="152"/>
        <v>-7.5620200584123193E-3</v>
      </c>
      <c r="DC249" s="36">
        <f t="shared" si="153"/>
        <v>23.430463576158939</v>
      </c>
      <c r="DD249" s="36">
        <f t="shared" si="154"/>
        <v>31.568627450980394</v>
      </c>
      <c r="DE249" s="30">
        <f t="shared" si="155"/>
        <v>0.34733260178011305</v>
      </c>
      <c r="DH249" s="23"/>
      <c r="DQ249" s="23"/>
      <c r="DR249" s="23"/>
      <c r="DU249" s="23"/>
      <c r="DV249" s="23"/>
      <c r="DX249" s="23"/>
      <c r="EA249" s="23"/>
      <c r="EB249" s="23"/>
    </row>
    <row r="250" spans="1:132" ht="13.8" x14ac:dyDescent="0.25">
      <c r="A250" s="11" t="s">
        <v>133</v>
      </c>
      <c r="B250" s="11">
        <v>43</v>
      </c>
      <c r="C250" s="11">
        <v>4312104</v>
      </c>
      <c r="D250" s="11">
        <v>431210</v>
      </c>
      <c r="E250" s="54" t="s">
        <v>731</v>
      </c>
      <c r="F250" s="54" t="s">
        <v>782</v>
      </c>
      <c r="G250" s="54" t="s">
        <v>783</v>
      </c>
      <c r="H250" s="12" t="s">
        <v>368</v>
      </c>
      <c r="I250" s="13">
        <v>311.88299999999998</v>
      </c>
      <c r="J250" s="14">
        <v>4797</v>
      </c>
      <c r="K250" s="13">
        <v>5111</v>
      </c>
      <c r="L250" s="13">
        <v>110</v>
      </c>
      <c r="M250" s="13">
        <v>3</v>
      </c>
      <c r="N250" s="13">
        <v>1374</v>
      </c>
      <c r="O250" s="13">
        <v>1570</v>
      </c>
      <c r="P250" s="13">
        <v>3004</v>
      </c>
      <c r="Q250" s="15">
        <v>1354</v>
      </c>
      <c r="R250" s="15">
        <v>160</v>
      </c>
      <c r="S250" s="15">
        <v>5748620</v>
      </c>
      <c r="T250" s="13">
        <v>4545</v>
      </c>
      <c r="U250" s="16">
        <v>2618</v>
      </c>
      <c r="V250" s="15">
        <v>1145</v>
      </c>
      <c r="W250" s="15">
        <v>984</v>
      </c>
      <c r="X250" s="15">
        <v>128</v>
      </c>
      <c r="Y250" s="15">
        <v>715</v>
      </c>
      <c r="Z250" s="15">
        <v>843</v>
      </c>
      <c r="AA250" s="13">
        <v>2575</v>
      </c>
      <c r="AB250" s="15">
        <v>246</v>
      </c>
      <c r="AC250" s="15">
        <v>3</v>
      </c>
      <c r="AD250" s="15">
        <v>1845</v>
      </c>
      <c r="AE250" s="15">
        <v>64</v>
      </c>
      <c r="AF250" s="15">
        <v>9</v>
      </c>
      <c r="AG250" s="17">
        <v>0.93069306930693074</v>
      </c>
      <c r="AH250" s="15">
        <v>711</v>
      </c>
      <c r="AI250" s="15">
        <v>112</v>
      </c>
      <c r="AJ250" s="13">
        <v>3283</v>
      </c>
      <c r="AK250" s="13">
        <v>430</v>
      </c>
      <c r="AL250" s="13">
        <v>513</v>
      </c>
      <c r="AM250" s="13">
        <v>68</v>
      </c>
      <c r="AN250" s="13">
        <v>71</v>
      </c>
      <c r="AO250" s="13">
        <v>22</v>
      </c>
      <c r="AP250" s="13">
        <v>4</v>
      </c>
      <c r="AQ250" s="13">
        <v>46</v>
      </c>
      <c r="AR250" s="13">
        <v>67</v>
      </c>
      <c r="AS250" s="13">
        <v>50652</v>
      </c>
      <c r="AT250" s="13">
        <v>48517</v>
      </c>
      <c r="AU250" s="13">
        <v>4311</v>
      </c>
      <c r="AV250" s="13">
        <v>114241</v>
      </c>
      <c r="AW250" s="13">
        <v>107546</v>
      </c>
      <c r="AX250" s="13">
        <v>9583</v>
      </c>
      <c r="AY250" s="18">
        <f>'Tabela '!$L250/'Tabela '!$J250</f>
        <v>2.293099854075464E-2</v>
      </c>
      <c r="AZ250" s="18">
        <f>'Tabela '!$M250/'Tabela '!$J250</f>
        <v>6.2539086929330832E-4</v>
      </c>
      <c r="BA250" s="18">
        <f t="shared" si="117"/>
        <v>2.7272727272727271E-2</v>
      </c>
      <c r="BB250" s="18">
        <f t="shared" si="118"/>
        <v>0.45739014647137149</v>
      </c>
      <c r="BC250" s="18">
        <f t="shared" si="119"/>
        <v>0.5226364846870839</v>
      </c>
      <c r="BD250" s="18">
        <f>'Tabela '!$BC250-'Tabela '!$BB250</f>
        <v>6.5246338215712407E-2</v>
      </c>
      <c r="BE250" s="18">
        <f t="shared" si="120"/>
        <v>0.2864290181363352</v>
      </c>
      <c r="BF250" s="18">
        <f t="shared" si="121"/>
        <v>0.32728788826349803</v>
      </c>
      <c r="BG250" s="18">
        <f t="shared" si="122"/>
        <v>0.28225974567437984</v>
      </c>
      <c r="BH250" s="16">
        <f t="shared" si="123"/>
        <v>4245.6573116691288</v>
      </c>
      <c r="BI250" s="37">
        <f t="shared" si="124"/>
        <v>1198.3781530122994</v>
      </c>
      <c r="BJ250" s="17">
        <f t="shared" si="125"/>
        <v>5.0320112744111134E-2</v>
      </c>
      <c r="BK250" s="17">
        <f t="shared" si="126"/>
        <v>0.11816838995568685</v>
      </c>
      <c r="BL250" s="18">
        <f>IFERROR('Tabela '!$J250/'Tabela '!$K250-1,"")</f>
        <v>-6.1436118176482091E-2</v>
      </c>
      <c r="BM250" s="17">
        <f t="shared" si="127"/>
        <v>0.51222852670710228</v>
      </c>
      <c r="BN250" s="19">
        <f>IFERROR('Tabela '!$J250/'Tabela '!$I250,"")</f>
        <v>15.380767787920471</v>
      </c>
      <c r="BO250" s="18">
        <f t="shared" si="128"/>
        <v>6.9306930693069257E-2</v>
      </c>
      <c r="BP250" s="18">
        <f t="shared" si="129"/>
        <v>0.15643564356435644</v>
      </c>
      <c r="BQ250" s="18">
        <f t="shared" si="130"/>
        <v>2.4642464246424644E-2</v>
      </c>
      <c r="BR250" s="17">
        <v>0.4753</v>
      </c>
      <c r="BS250" s="18">
        <f t="shared" si="131"/>
        <v>5.4125412541254123E-2</v>
      </c>
      <c r="BT250" s="18">
        <f t="shared" si="132"/>
        <v>6.6006600660066007E-4</v>
      </c>
      <c r="BU250" s="18">
        <f t="shared" si="133"/>
        <v>3.4688346883468835E-2</v>
      </c>
      <c r="BV250" s="18">
        <f t="shared" si="134"/>
        <v>4.8780487804878049E-3</v>
      </c>
      <c r="BW250" s="18">
        <f t="shared" si="135"/>
        <v>0.19252592447661906</v>
      </c>
      <c r="BX250" s="18">
        <f t="shared" si="136"/>
        <v>2.5044022696145567E-2</v>
      </c>
      <c r="BY250" s="18">
        <f t="shared" si="137"/>
        <v>0.13989434552925065</v>
      </c>
      <c r="BZ250" s="18">
        <f t="shared" si="138"/>
        <v>0.1649383682253962</v>
      </c>
      <c r="CA250" s="18">
        <f>IFERROR('Tabela '!$V250/'Tabela '!$K250,"")</f>
        <v>0.22402660927411466</v>
      </c>
      <c r="CB250" s="18">
        <f t="shared" si="139"/>
        <v>0.5038153003326159</v>
      </c>
      <c r="CC250" s="20">
        <f>IFERROR('Tabela '!$AJ250/'Tabela '!$K250,"")</f>
        <v>0.64234005087067114</v>
      </c>
      <c r="CD250" s="21">
        <f>IFERROR('Tabela '!$AJ250/'Tabela '!$AK250,"")</f>
        <v>7.6348837209302323</v>
      </c>
      <c r="CE250" s="20">
        <f t="shared" si="140"/>
        <v>0.86902223575997561</v>
      </c>
      <c r="CF250" s="18">
        <f t="shared" si="141"/>
        <v>8.4132263744864016E-2</v>
      </c>
      <c r="CG250" s="18">
        <f t="shared" si="142"/>
        <v>0.10694183864915573</v>
      </c>
      <c r="CH250" s="18">
        <f t="shared" si="143"/>
        <v>0.19302325581395352</v>
      </c>
      <c r="CI250" s="18">
        <f t="shared" si="144"/>
        <v>2.280957490429171E-2</v>
      </c>
      <c r="CJ250" s="17">
        <f t="shared" si="145"/>
        <v>0.15813953488372093</v>
      </c>
      <c r="CK250" s="17">
        <f t="shared" si="146"/>
        <v>0.13840155945419103</v>
      </c>
      <c r="CL250" s="17">
        <f t="shared" si="147"/>
        <v>-1.9737975429529903E-2</v>
      </c>
      <c r="CM250" s="17">
        <f t="shared" si="148"/>
        <v>4.4117647058823595E-2</v>
      </c>
      <c r="CN250" s="17">
        <f>IFERROR('Tabela '!$AO250/'Tabela '!$AK250,"")</f>
        <v>5.1162790697674418E-2</v>
      </c>
      <c r="CO250" s="17">
        <f>IFERROR('Tabela '!$AP250/'Tabela '!$AL250,"")</f>
        <v>7.7972709551656916E-3</v>
      </c>
      <c r="CP250" s="17">
        <f>IFERROR('Tabela '!$CO250-'Tabela '!$CN250,"")</f>
        <v>-4.3365519742508726E-2</v>
      </c>
      <c r="CQ250" s="17">
        <f t="shared" si="149"/>
        <v>4.4117647058823595E-2</v>
      </c>
      <c r="CR250" s="17">
        <f>IFERROR('Tabela '!$AQ250/'Tabela '!$AK250,"")</f>
        <v>0.10697674418604651</v>
      </c>
      <c r="CS250" s="17">
        <f>IFERROR('Tabela '!$AR250/'Tabela '!$AL250,"")</f>
        <v>0.13060428849902533</v>
      </c>
      <c r="CT250" s="17">
        <f>IFERROR('Tabela '!$CS250-'Tabela '!$CR250,"")</f>
        <v>2.3627544312978824E-2</v>
      </c>
      <c r="CU250" s="17">
        <f t="shared" si="150"/>
        <v>0.45652173913043481</v>
      </c>
      <c r="CV250" s="21">
        <f>IFERROR('Tabela '!$AS250/'Tabela '!$K250,"")</f>
        <v>9.910389356290354</v>
      </c>
      <c r="CW250" s="21">
        <f>IFERROR('Tabela '!$AV250/'Tabela '!$J250,"")</f>
        <v>23.815092766312279</v>
      </c>
      <c r="CX250" s="17">
        <f>IFERROR('Tabela '!$AV250/'Tabela '!$AS250-1,"")</f>
        <v>1.255409460633341</v>
      </c>
      <c r="CY250" s="20">
        <f>IFERROR('Tabela '!$CW250/'Tabela '!$CV250-1,"")</f>
        <v>1.4030431005413817</v>
      </c>
      <c r="CZ250" s="17">
        <f>IFERROR('Tabela '!$AU250/'Tabela '!$AT250,"")</f>
        <v>8.8855452727909803E-2</v>
      </c>
      <c r="DA250" s="17">
        <f t="shared" si="151"/>
        <v>8.9106056943075523E-2</v>
      </c>
      <c r="DB250" s="17">
        <f t="shared" si="152"/>
        <v>2.5060421516572007E-4</v>
      </c>
      <c r="DC250" s="22">
        <f t="shared" si="153"/>
        <v>47.9</v>
      </c>
      <c r="DD250" s="22">
        <f t="shared" si="154"/>
        <v>127.77333333333333</v>
      </c>
      <c r="DE250" s="17">
        <f t="shared" si="155"/>
        <v>1.66750173973556</v>
      </c>
      <c r="DH250" s="23"/>
      <c r="DQ250" s="23"/>
      <c r="DR250" s="23"/>
      <c r="DU250" s="23"/>
      <c r="DV250" s="23"/>
      <c r="DX250" s="23"/>
      <c r="EA250" s="23"/>
      <c r="EB250" s="23"/>
    </row>
    <row r="251" spans="1:132" ht="13.8" x14ac:dyDescent="0.25">
      <c r="A251" s="24" t="s">
        <v>133</v>
      </c>
      <c r="B251" s="24">
        <v>43</v>
      </c>
      <c r="C251" s="24">
        <v>4312138</v>
      </c>
      <c r="D251" s="24">
        <v>431213</v>
      </c>
      <c r="E251" s="55" t="s">
        <v>728</v>
      </c>
      <c r="F251" s="55" t="s">
        <v>729</v>
      </c>
      <c r="G251" s="55" t="s">
        <v>741</v>
      </c>
      <c r="H251" s="25" t="s">
        <v>369</v>
      </c>
      <c r="I251" s="26">
        <v>238.36500000000001</v>
      </c>
      <c r="J251" s="27">
        <v>2542</v>
      </c>
      <c r="K251" s="26">
        <v>2470</v>
      </c>
      <c r="L251" s="26">
        <v>265</v>
      </c>
      <c r="M251" s="26">
        <v>6</v>
      </c>
      <c r="N251" s="26">
        <v>1327</v>
      </c>
      <c r="O251" s="26">
        <v>1481</v>
      </c>
      <c r="P251" s="26">
        <v>2041</v>
      </c>
      <c r="Q251" s="28">
        <v>540</v>
      </c>
      <c r="R251" s="28">
        <v>58</v>
      </c>
      <c r="S251" s="28">
        <v>2206501</v>
      </c>
      <c r="T251" s="26">
        <v>2160</v>
      </c>
      <c r="U251" s="29">
        <v>521</v>
      </c>
      <c r="V251" s="28">
        <v>603</v>
      </c>
      <c r="W251" s="28">
        <v>271</v>
      </c>
      <c r="X251" s="28">
        <v>24</v>
      </c>
      <c r="Y251" s="28">
        <v>302</v>
      </c>
      <c r="Z251" s="28">
        <v>326</v>
      </c>
      <c r="AA251" s="26">
        <v>1292</v>
      </c>
      <c r="AB251" s="28">
        <v>50</v>
      </c>
      <c r="AC251" s="28">
        <v>5</v>
      </c>
      <c r="AD251" s="28">
        <v>838</v>
      </c>
      <c r="AE251" s="28">
        <v>13</v>
      </c>
      <c r="AF251" s="28">
        <v>7</v>
      </c>
      <c r="AG251" s="30">
        <v>0.91203703703703709</v>
      </c>
      <c r="AH251" s="28">
        <v>450</v>
      </c>
      <c r="AI251" s="28">
        <v>74</v>
      </c>
      <c r="AJ251" s="26">
        <v>1473</v>
      </c>
      <c r="AK251" s="26">
        <v>290</v>
      </c>
      <c r="AL251" s="26">
        <v>373</v>
      </c>
      <c r="AM251" s="26">
        <v>31</v>
      </c>
      <c r="AN251" s="26">
        <v>18</v>
      </c>
      <c r="AO251" s="26">
        <v>0</v>
      </c>
      <c r="AP251" s="26">
        <v>0</v>
      </c>
      <c r="AQ251" s="26">
        <v>31</v>
      </c>
      <c r="AR251" s="26">
        <v>18</v>
      </c>
      <c r="AS251" s="26">
        <v>52401</v>
      </c>
      <c r="AT251" s="26">
        <v>50103</v>
      </c>
      <c r="AU251" s="26">
        <v>1849</v>
      </c>
      <c r="AV251" s="26">
        <v>103994</v>
      </c>
      <c r="AW251" s="26">
        <v>98151</v>
      </c>
      <c r="AX251" s="26">
        <v>3157</v>
      </c>
      <c r="AY251" s="31">
        <f>'Tabela '!$L251/'Tabela '!$J251</f>
        <v>0.1042486231313926</v>
      </c>
      <c r="AZ251" s="31">
        <f>'Tabela '!$M251/'Tabela '!$J251</f>
        <v>2.3603461841070024E-3</v>
      </c>
      <c r="BA251" s="31">
        <f t="shared" si="117"/>
        <v>2.2641509433962263E-2</v>
      </c>
      <c r="BB251" s="31">
        <f t="shared" si="118"/>
        <v>0.65017148456638907</v>
      </c>
      <c r="BC251" s="31">
        <f t="shared" si="119"/>
        <v>0.72562469377756</v>
      </c>
      <c r="BD251" s="31">
        <f>'Tabela '!$BC251-'Tabela '!$BB251</f>
        <v>7.5453209211170935E-2</v>
      </c>
      <c r="BE251" s="31">
        <f t="shared" si="120"/>
        <v>0.52202989771833197</v>
      </c>
      <c r="BF251" s="31">
        <f t="shared" si="121"/>
        <v>0.58261211644374511</v>
      </c>
      <c r="BG251" s="31">
        <f t="shared" si="122"/>
        <v>0.21243115656963021</v>
      </c>
      <c r="BH251" s="29">
        <f t="shared" si="123"/>
        <v>4086.1129629629631</v>
      </c>
      <c r="BI251" s="32">
        <f t="shared" si="124"/>
        <v>868.01770259638079</v>
      </c>
      <c r="BJ251" s="30">
        <f t="shared" si="125"/>
        <v>2.1217579860376558E-2</v>
      </c>
      <c r="BK251" s="30">
        <f t="shared" si="126"/>
        <v>0.10740740740740741</v>
      </c>
      <c r="BL251" s="31">
        <f>IFERROR('Tabela '!$J251/'Tabela '!$K251-1,"")</f>
        <v>2.9149797570850122E-2</v>
      </c>
      <c r="BM251" s="30">
        <f t="shared" si="127"/>
        <v>0.21093117408906883</v>
      </c>
      <c r="BN251" s="33">
        <f>IFERROR('Tabela '!$J251/'Tabela '!$I251,"")</f>
        <v>10.664317328466847</v>
      </c>
      <c r="BO251" s="31">
        <f t="shared" si="128"/>
        <v>8.796296296296291E-2</v>
      </c>
      <c r="BP251" s="31">
        <f t="shared" si="129"/>
        <v>0.20833333333333334</v>
      </c>
      <c r="BQ251" s="31">
        <f t="shared" si="130"/>
        <v>3.425925925925926E-2</v>
      </c>
      <c r="BR251" s="30">
        <v>0.56130000000000002</v>
      </c>
      <c r="BS251" s="31">
        <f t="shared" si="131"/>
        <v>2.3148148148148147E-2</v>
      </c>
      <c r="BT251" s="31">
        <f t="shared" si="132"/>
        <v>2.3148148148148147E-3</v>
      </c>
      <c r="BU251" s="31">
        <f t="shared" si="133"/>
        <v>1.5513126491646777E-2</v>
      </c>
      <c r="BV251" s="31">
        <f t="shared" si="134"/>
        <v>8.3532219570405727E-3</v>
      </c>
      <c r="BW251" s="31">
        <f t="shared" si="135"/>
        <v>0.1097165991902834</v>
      </c>
      <c r="BX251" s="31">
        <f t="shared" si="136"/>
        <v>9.7165991902834013E-3</v>
      </c>
      <c r="BY251" s="31">
        <f t="shared" si="137"/>
        <v>0.12226720647773279</v>
      </c>
      <c r="BZ251" s="31">
        <f t="shared" si="138"/>
        <v>0.13198380566801618</v>
      </c>
      <c r="CA251" s="31">
        <f>IFERROR('Tabela '!$V251/'Tabela '!$K251,"")</f>
        <v>0.24412955465587044</v>
      </c>
      <c r="CB251" s="31">
        <f t="shared" si="139"/>
        <v>0.52307692307692311</v>
      </c>
      <c r="CC251" s="34">
        <f>IFERROR('Tabela '!$AJ251/'Tabela '!$K251,"")</f>
        <v>0.59635627530364377</v>
      </c>
      <c r="CD251" s="35">
        <f>IFERROR('Tabela '!$AJ251/'Tabela '!$AK251,"")</f>
        <v>5.0793103448275865</v>
      </c>
      <c r="CE251" s="34">
        <f t="shared" si="140"/>
        <v>0.80312287847929398</v>
      </c>
      <c r="CF251" s="31">
        <f t="shared" si="141"/>
        <v>0.11740890688259109</v>
      </c>
      <c r="CG251" s="31">
        <f t="shared" si="142"/>
        <v>0.14673485444531864</v>
      </c>
      <c r="CH251" s="31">
        <f t="shared" si="143"/>
        <v>0.28620689655172415</v>
      </c>
      <c r="CI251" s="31">
        <f t="shared" si="144"/>
        <v>2.932594756272755E-2</v>
      </c>
      <c r="CJ251" s="30">
        <f t="shared" si="145"/>
        <v>0.10689655172413794</v>
      </c>
      <c r="CK251" s="30">
        <f t="shared" si="146"/>
        <v>4.8257372654155493E-2</v>
      </c>
      <c r="CL251" s="30">
        <f t="shared" si="147"/>
        <v>-5.8639179069982443E-2</v>
      </c>
      <c r="CM251" s="30">
        <f t="shared" si="148"/>
        <v>-0.41935483870967738</v>
      </c>
      <c r="CN251" s="30">
        <f>IFERROR('Tabela '!$AO251/'Tabela '!$AK251,"")</f>
        <v>0</v>
      </c>
      <c r="CO251" s="30">
        <f>IFERROR('Tabela '!$AP251/'Tabela '!$AL251,"")</f>
        <v>0</v>
      </c>
      <c r="CP251" s="30">
        <f>IFERROR('Tabela '!$CO251-'Tabela '!$CN251,"")</f>
        <v>0</v>
      </c>
      <c r="CQ251" s="30">
        <f t="shared" si="149"/>
        <v>-0.41935483870967738</v>
      </c>
      <c r="CR251" s="30">
        <f>IFERROR('Tabela '!$AQ251/'Tabela '!$AK251,"")</f>
        <v>0.10689655172413794</v>
      </c>
      <c r="CS251" s="30">
        <f>IFERROR('Tabela '!$AR251/'Tabela '!$AL251,"")</f>
        <v>4.8257372654155493E-2</v>
      </c>
      <c r="CT251" s="30">
        <f>IFERROR('Tabela '!$CS251-'Tabela '!$CR251,"")</f>
        <v>-5.8639179069982443E-2</v>
      </c>
      <c r="CU251" s="30">
        <f t="shared" si="150"/>
        <v>-0.41935483870967738</v>
      </c>
      <c r="CV251" s="35">
        <f>IFERROR('Tabela '!$AS251/'Tabela '!$K251,"")</f>
        <v>21.214979757085022</v>
      </c>
      <c r="CW251" s="35">
        <f>IFERROR('Tabela '!$AV251/'Tabela '!$J251,"")</f>
        <v>40.910306845003937</v>
      </c>
      <c r="CX251" s="30">
        <f>IFERROR('Tabela '!$AV251/'Tabela '!$AS251-1,"")</f>
        <v>0.98458044693803548</v>
      </c>
      <c r="CY251" s="34">
        <f>IFERROR('Tabela '!$CW251/'Tabela '!$CV251-1,"")</f>
        <v>0.92836888431823272</v>
      </c>
      <c r="CZ251" s="30">
        <f>IFERROR('Tabela '!$AU251/'Tabela '!$AT251,"")</f>
        <v>3.6903977805720217E-2</v>
      </c>
      <c r="DA251" s="30">
        <f t="shared" si="151"/>
        <v>3.2164725779666024E-2</v>
      </c>
      <c r="DB251" s="30">
        <f t="shared" si="152"/>
        <v>-4.7392520260541929E-3</v>
      </c>
      <c r="DC251" s="36">
        <f t="shared" si="153"/>
        <v>59.645161290322584</v>
      </c>
      <c r="DD251" s="36">
        <f t="shared" si="154"/>
        <v>175.38888888888889</v>
      </c>
      <c r="DE251" s="30">
        <f t="shared" si="155"/>
        <v>1.9405384291809384</v>
      </c>
      <c r="DH251" s="23"/>
      <c r="DQ251" s="23"/>
      <c r="DR251" s="23"/>
      <c r="DU251" s="23"/>
      <c r="DV251" s="23"/>
      <c r="DX251" s="23"/>
      <c r="EA251" s="23"/>
      <c r="EB251" s="23"/>
    </row>
    <row r="252" spans="1:132" ht="13.8" x14ac:dyDescent="0.25">
      <c r="A252" s="11" t="s">
        <v>133</v>
      </c>
      <c r="B252" s="11">
        <v>43</v>
      </c>
      <c r="C252" s="11">
        <v>4312153</v>
      </c>
      <c r="D252" s="11">
        <v>431215</v>
      </c>
      <c r="E252" s="54" t="s">
        <v>764</v>
      </c>
      <c r="F252" s="54" t="s">
        <v>770</v>
      </c>
      <c r="G252" s="54" t="s">
        <v>771</v>
      </c>
      <c r="H252" s="12" t="s">
        <v>370</v>
      </c>
      <c r="I252" s="13">
        <v>46.915999999999997</v>
      </c>
      <c r="J252" s="14">
        <v>4573</v>
      </c>
      <c r="K252" s="13">
        <v>3865</v>
      </c>
      <c r="L252" s="13">
        <v>608</v>
      </c>
      <c r="M252" s="13">
        <v>6</v>
      </c>
      <c r="N252" s="13">
        <v>1747</v>
      </c>
      <c r="O252" s="13">
        <v>2032</v>
      </c>
      <c r="P252" s="13">
        <v>3000</v>
      </c>
      <c r="Q252" s="15">
        <v>854</v>
      </c>
      <c r="R252" s="15">
        <v>112</v>
      </c>
      <c r="S252" s="15">
        <v>3514864</v>
      </c>
      <c r="T252" s="13">
        <v>3429</v>
      </c>
      <c r="U252" s="16">
        <v>1621</v>
      </c>
      <c r="V252" s="15">
        <v>1008</v>
      </c>
      <c r="W252" s="15">
        <v>640</v>
      </c>
      <c r="X252" s="15">
        <v>57</v>
      </c>
      <c r="Y252" s="15">
        <v>140</v>
      </c>
      <c r="Z252" s="15">
        <v>197</v>
      </c>
      <c r="AA252" s="13">
        <v>1937</v>
      </c>
      <c r="AB252" s="15">
        <v>35</v>
      </c>
      <c r="AC252" s="15" t="e">
        <v>#NULL!</v>
      </c>
      <c r="AD252" s="15">
        <v>1328</v>
      </c>
      <c r="AE252" s="15">
        <v>8</v>
      </c>
      <c r="AF252" s="15">
        <v>1</v>
      </c>
      <c r="AG252" s="17">
        <v>0.96471274424030329</v>
      </c>
      <c r="AH252" s="15">
        <v>715</v>
      </c>
      <c r="AI252" s="15">
        <v>106</v>
      </c>
      <c r="AJ252" s="13">
        <v>2811</v>
      </c>
      <c r="AK252" s="13">
        <v>1480</v>
      </c>
      <c r="AL252" s="13">
        <v>1782</v>
      </c>
      <c r="AM252" s="13">
        <v>1032</v>
      </c>
      <c r="AN252" s="13">
        <v>1177</v>
      </c>
      <c r="AO252" s="13">
        <v>10</v>
      </c>
      <c r="AP252" s="13">
        <v>93</v>
      </c>
      <c r="AQ252" s="13">
        <v>1022</v>
      </c>
      <c r="AR252" s="13">
        <v>1084</v>
      </c>
      <c r="AS252" s="13">
        <v>95302</v>
      </c>
      <c r="AT252" s="13">
        <v>84051</v>
      </c>
      <c r="AU252" s="13">
        <v>41088</v>
      </c>
      <c r="AV252" s="13">
        <v>154162</v>
      </c>
      <c r="AW252" s="13">
        <v>141753</v>
      </c>
      <c r="AX252" s="13">
        <v>57941</v>
      </c>
      <c r="AY252" s="18">
        <f>'Tabela '!$L252/'Tabela '!$J252</f>
        <v>0.13295429696041985</v>
      </c>
      <c r="AZ252" s="18">
        <f>'Tabela '!$M252/'Tabela '!$J252</f>
        <v>1.312048983162038E-3</v>
      </c>
      <c r="BA252" s="18">
        <f t="shared" si="117"/>
        <v>9.8684210526315784E-3</v>
      </c>
      <c r="BB252" s="18">
        <f t="shared" si="118"/>
        <v>0.58233333333333337</v>
      </c>
      <c r="BC252" s="18">
        <f t="shared" si="119"/>
        <v>0.67733333333333334</v>
      </c>
      <c r="BD252" s="18">
        <f>'Tabela '!$BC252-'Tabela '!$BB252</f>
        <v>9.4999999999999973E-2</v>
      </c>
      <c r="BE252" s="18">
        <f t="shared" si="120"/>
        <v>0.38202492893068007</v>
      </c>
      <c r="BF252" s="18">
        <f t="shared" si="121"/>
        <v>0.4443472556308769</v>
      </c>
      <c r="BG252" s="18">
        <f t="shared" si="122"/>
        <v>0.18674830527006342</v>
      </c>
      <c r="BH252" s="16">
        <f t="shared" si="123"/>
        <v>4115.7658079625289</v>
      </c>
      <c r="BI252" s="37">
        <f t="shared" si="124"/>
        <v>768.6122895254756</v>
      </c>
      <c r="BJ252" s="17">
        <f t="shared" si="125"/>
        <v>2.2799807994187932E-2</v>
      </c>
      <c r="BK252" s="17">
        <f t="shared" si="126"/>
        <v>0.13114754098360656</v>
      </c>
      <c r="BL252" s="18">
        <f>IFERROR('Tabela '!$J252/'Tabela '!$K252-1,"")</f>
        <v>0.18318240620957305</v>
      </c>
      <c r="BM252" s="17">
        <f t="shared" si="127"/>
        <v>0.41940491591203105</v>
      </c>
      <c r="BN252" s="19">
        <f>IFERROR('Tabela '!$J252/'Tabela '!$I252,"")</f>
        <v>97.472077755989432</v>
      </c>
      <c r="BO252" s="18">
        <f t="shared" si="128"/>
        <v>3.5287255759696712E-2</v>
      </c>
      <c r="BP252" s="18">
        <f t="shared" si="129"/>
        <v>0.20851560221638962</v>
      </c>
      <c r="BQ252" s="18">
        <f t="shared" si="130"/>
        <v>3.0912802566345873E-2</v>
      </c>
      <c r="BR252" s="17">
        <v>0.3634</v>
      </c>
      <c r="BS252" s="18">
        <f t="shared" si="131"/>
        <v>1.0207057451151939E-2</v>
      </c>
      <c r="BT252" s="18" t="str">
        <f t="shared" si="132"/>
        <v/>
      </c>
      <c r="BU252" s="18">
        <f t="shared" si="133"/>
        <v>6.024096385542169E-3</v>
      </c>
      <c r="BV252" s="18">
        <f t="shared" si="134"/>
        <v>7.5301204819277112E-4</v>
      </c>
      <c r="BW252" s="18">
        <f t="shared" si="135"/>
        <v>0.16558861578266496</v>
      </c>
      <c r="BX252" s="18">
        <f t="shared" si="136"/>
        <v>1.4747736093143596E-2</v>
      </c>
      <c r="BY252" s="18">
        <f t="shared" si="137"/>
        <v>3.6222509702457953E-2</v>
      </c>
      <c r="BZ252" s="18">
        <f t="shared" si="138"/>
        <v>5.0970245795601547E-2</v>
      </c>
      <c r="CA252" s="18">
        <f>IFERROR('Tabela '!$V252/'Tabela '!$K252,"")</f>
        <v>0.26080206985769727</v>
      </c>
      <c r="CB252" s="18">
        <f t="shared" si="139"/>
        <v>0.50116429495472181</v>
      </c>
      <c r="CC252" s="20">
        <f>IFERROR('Tabela '!$AJ252/'Tabela '!$K252,"")</f>
        <v>0.72729624838292373</v>
      </c>
      <c r="CD252" s="21">
        <f>IFERROR('Tabela '!$AJ252/'Tabela '!$AK252,"")</f>
        <v>1.8993243243243243</v>
      </c>
      <c r="CE252" s="20">
        <f t="shared" si="140"/>
        <v>0.47349697616506581</v>
      </c>
      <c r="CF252" s="18">
        <f t="shared" si="141"/>
        <v>0.38292367399741267</v>
      </c>
      <c r="CG252" s="18">
        <f t="shared" si="142"/>
        <v>0.38967854799912532</v>
      </c>
      <c r="CH252" s="18">
        <f t="shared" si="143"/>
        <v>0.20405405405405408</v>
      </c>
      <c r="CI252" s="18">
        <f t="shared" si="144"/>
        <v>6.7548740017126518E-3</v>
      </c>
      <c r="CJ252" s="17">
        <f t="shared" si="145"/>
        <v>0.69729729729729739</v>
      </c>
      <c r="CK252" s="17">
        <f t="shared" si="146"/>
        <v>0.66049382716049387</v>
      </c>
      <c r="CL252" s="17">
        <f t="shared" si="147"/>
        <v>-3.6803470136803518E-2</v>
      </c>
      <c r="CM252" s="17">
        <f t="shared" si="148"/>
        <v>0.14050387596899228</v>
      </c>
      <c r="CN252" s="17">
        <f>IFERROR('Tabela '!$AO252/'Tabela '!$AK252,"")</f>
        <v>6.7567567567567571E-3</v>
      </c>
      <c r="CO252" s="17">
        <f>IFERROR('Tabela '!$AP252/'Tabela '!$AL252,"")</f>
        <v>5.2188552188552187E-2</v>
      </c>
      <c r="CP252" s="17">
        <f>IFERROR('Tabela '!$CO252-'Tabela '!$CN252,"")</f>
        <v>4.543179543179543E-2</v>
      </c>
      <c r="CQ252" s="17">
        <f t="shared" si="149"/>
        <v>0.14050387596899228</v>
      </c>
      <c r="CR252" s="17">
        <f>IFERROR('Tabela '!$AQ252/'Tabela '!$AK252,"")</f>
        <v>0.69054054054054059</v>
      </c>
      <c r="CS252" s="17">
        <f>IFERROR('Tabela '!$AR252/'Tabela '!$AL252,"")</f>
        <v>0.60830527497194165</v>
      </c>
      <c r="CT252" s="17">
        <f>IFERROR('Tabela '!$CS252-'Tabela '!$CR252,"")</f>
        <v>-8.2235265568598948E-2</v>
      </c>
      <c r="CU252" s="17">
        <f t="shared" si="150"/>
        <v>6.0665362035225101E-2</v>
      </c>
      <c r="CV252" s="21">
        <f>IFERROR('Tabela '!$AS252/'Tabela '!$K252,"")</f>
        <v>24.657697283311773</v>
      </c>
      <c r="CW252" s="21">
        <f>IFERROR('Tabela '!$AV252/'Tabela '!$J252,"")</f>
        <v>33.711349223704353</v>
      </c>
      <c r="CX252" s="17">
        <f>IFERROR('Tabela '!$AV252/'Tabela '!$AS252-1,"")</f>
        <v>0.61761557994585625</v>
      </c>
      <c r="CY252" s="20">
        <f>IFERROR('Tabela '!$CW252/'Tabela '!$CV252-1,"")</f>
        <v>0.36717345648168265</v>
      </c>
      <c r="CZ252" s="17">
        <f>IFERROR('Tabela '!$AU252/'Tabela '!$AT252,"")</f>
        <v>0.48884605775065137</v>
      </c>
      <c r="DA252" s="17">
        <f t="shared" si="151"/>
        <v>0.40874619937496914</v>
      </c>
      <c r="DB252" s="17">
        <f t="shared" si="152"/>
        <v>-8.0099858375682231E-2</v>
      </c>
      <c r="DC252" s="22">
        <f t="shared" si="153"/>
        <v>39.431861804222649</v>
      </c>
      <c r="DD252" s="22">
        <f t="shared" si="154"/>
        <v>45.622834645669293</v>
      </c>
      <c r="DE252" s="17">
        <f t="shared" si="155"/>
        <v>0.15700432488287097</v>
      </c>
      <c r="DH252" s="23"/>
      <c r="DQ252" s="23"/>
      <c r="DR252" s="23"/>
      <c r="DU252" s="23"/>
      <c r="DV252" s="23"/>
      <c r="DX252" s="23"/>
      <c r="EA252" s="23"/>
      <c r="EB252" s="23"/>
    </row>
    <row r="253" spans="1:132" ht="13.8" x14ac:dyDescent="0.25">
      <c r="A253" s="24" t="s">
        <v>133</v>
      </c>
      <c r="B253" s="24">
        <v>43</v>
      </c>
      <c r="C253" s="24">
        <v>4312179</v>
      </c>
      <c r="D253" s="24">
        <v>431217</v>
      </c>
      <c r="E253" s="55" t="s">
        <v>728</v>
      </c>
      <c r="F253" s="55" t="s">
        <v>786</v>
      </c>
      <c r="G253" s="55" t="s">
        <v>781</v>
      </c>
      <c r="H253" s="25" t="s">
        <v>371</v>
      </c>
      <c r="I253" s="26">
        <v>113.994</v>
      </c>
      <c r="J253" s="27">
        <v>1629</v>
      </c>
      <c r="K253" s="26">
        <v>1799</v>
      </c>
      <c r="L253" s="26">
        <v>60</v>
      </c>
      <c r="M253" s="26">
        <v>3</v>
      </c>
      <c r="N253" s="26">
        <v>564</v>
      </c>
      <c r="O253" s="26">
        <v>655</v>
      </c>
      <c r="P253" s="26">
        <v>1224</v>
      </c>
      <c r="Q253" s="28">
        <v>334</v>
      </c>
      <c r="R253" s="28">
        <v>35</v>
      </c>
      <c r="S253" s="28">
        <v>1379863</v>
      </c>
      <c r="T253" s="26">
        <v>1589</v>
      </c>
      <c r="U253" s="29">
        <v>479</v>
      </c>
      <c r="V253" s="28">
        <v>354</v>
      </c>
      <c r="W253" s="28">
        <v>78</v>
      </c>
      <c r="X253" s="28">
        <v>20</v>
      </c>
      <c r="Y253" s="28">
        <v>307</v>
      </c>
      <c r="Z253" s="28">
        <v>327</v>
      </c>
      <c r="AA253" s="26">
        <v>902</v>
      </c>
      <c r="AB253" s="28">
        <v>43</v>
      </c>
      <c r="AC253" s="28" t="e">
        <v>#NULL!</v>
      </c>
      <c r="AD253" s="28">
        <v>620</v>
      </c>
      <c r="AE253" s="28">
        <v>12</v>
      </c>
      <c r="AF253" s="28">
        <v>4</v>
      </c>
      <c r="AG253" s="30">
        <v>0.93077407174323479</v>
      </c>
      <c r="AH253" s="28">
        <v>285</v>
      </c>
      <c r="AI253" s="28">
        <v>38</v>
      </c>
      <c r="AJ253" s="26">
        <v>1175</v>
      </c>
      <c r="AK253" s="26">
        <v>131</v>
      </c>
      <c r="AL253" s="26">
        <v>217</v>
      </c>
      <c r="AM253" s="26">
        <v>6</v>
      </c>
      <c r="AN253" s="26">
        <v>17</v>
      </c>
      <c r="AO253" s="26">
        <v>0</v>
      </c>
      <c r="AP253" s="26">
        <v>0</v>
      </c>
      <c r="AQ253" s="26">
        <v>6</v>
      </c>
      <c r="AR253" s="26">
        <v>17</v>
      </c>
      <c r="AS253" s="26">
        <v>27643</v>
      </c>
      <c r="AT253" s="26">
        <v>26971</v>
      </c>
      <c r="AU253" s="26">
        <v>973</v>
      </c>
      <c r="AV253" s="26">
        <v>59356</v>
      </c>
      <c r="AW253" s="26">
        <v>57941</v>
      </c>
      <c r="AX253" s="26">
        <v>1922</v>
      </c>
      <c r="AY253" s="31">
        <f>'Tabela '!$L253/'Tabela '!$J253</f>
        <v>3.6832412523020261E-2</v>
      </c>
      <c r="AZ253" s="31">
        <f>'Tabela '!$M253/'Tabela '!$J253</f>
        <v>1.841620626151013E-3</v>
      </c>
      <c r="BA253" s="31">
        <f t="shared" si="117"/>
        <v>0.05</v>
      </c>
      <c r="BB253" s="31">
        <f t="shared" si="118"/>
        <v>0.46078431372549017</v>
      </c>
      <c r="BC253" s="31">
        <f t="shared" si="119"/>
        <v>0.53513071895424835</v>
      </c>
      <c r="BD253" s="31">
        <f>'Tabela '!$BC253-'Tabela '!$BB253</f>
        <v>7.4346405228758183E-2</v>
      </c>
      <c r="BE253" s="31">
        <f t="shared" si="120"/>
        <v>0.34622467771639043</v>
      </c>
      <c r="BF253" s="31">
        <f t="shared" si="121"/>
        <v>0.40208717004297112</v>
      </c>
      <c r="BG253" s="31">
        <f t="shared" si="122"/>
        <v>0.20503376304481277</v>
      </c>
      <c r="BH253" s="29">
        <f t="shared" si="123"/>
        <v>4131.3263473053894</v>
      </c>
      <c r="BI253" s="32">
        <f t="shared" si="124"/>
        <v>847.06138735420507</v>
      </c>
      <c r="BJ253" s="30">
        <f t="shared" si="125"/>
        <v>2.3247237010580228E-2</v>
      </c>
      <c r="BK253" s="30">
        <f t="shared" si="126"/>
        <v>0.10479041916167664</v>
      </c>
      <c r="BL253" s="31">
        <f>IFERROR('Tabela '!$J253/'Tabela '!$K253-1,"")</f>
        <v>-9.4496942745969981E-2</v>
      </c>
      <c r="BM253" s="30">
        <f t="shared" si="127"/>
        <v>0.26625903279599777</v>
      </c>
      <c r="BN253" s="33">
        <f>IFERROR('Tabela '!$J253/'Tabela '!$I253,"")</f>
        <v>14.290225801357966</v>
      </c>
      <c r="BO253" s="31">
        <f t="shared" si="128"/>
        <v>6.9225928256765212E-2</v>
      </c>
      <c r="BP253" s="31">
        <f t="shared" si="129"/>
        <v>0.17935808684707363</v>
      </c>
      <c r="BQ253" s="31">
        <f t="shared" si="130"/>
        <v>2.3914411579609818E-2</v>
      </c>
      <c r="BR253" s="30">
        <v>0.42820000000000003</v>
      </c>
      <c r="BS253" s="31">
        <f t="shared" si="131"/>
        <v>2.7061044682190057E-2</v>
      </c>
      <c r="BT253" s="31" t="str">
        <f t="shared" si="132"/>
        <v/>
      </c>
      <c r="BU253" s="31">
        <f t="shared" si="133"/>
        <v>1.935483870967742E-2</v>
      </c>
      <c r="BV253" s="31">
        <f t="shared" si="134"/>
        <v>6.4516129032258064E-3</v>
      </c>
      <c r="BW253" s="31">
        <f t="shared" si="135"/>
        <v>4.3357420789327403E-2</v>
      </c>
      <c r="BX253" s="31">
        <f t="shared" si="136"/>
        <v>1.1117287381878822E-2</v>
      </c>
      <c r="BY253" s="31">
        <f t="shared" si="137"/>
        <v>0.17065036131183992</v>
      </c>
      <c r="BZ253" s="31">
        <f t="shared" si="138"/>
        <v>0.18176764869371873</v>
      </c>
      <c r="CA253" s="31">
        <f>IFERROR('Tabela '!$V253/'Tabela '!$K253,"")</f>
        <v>0.19677598665925514</v>
      </c>
      <c r="CB253" s="31">
        <f t="shared" si="139"/>
        <v>0.50138966092273485</v>
      </c>
      <c r="CC253" s="34">
        <f>IFERROR('Tabela '!$AJ253/'Tabela '!$K253,"")</f>
        <v>0.65314063368538078</v>
      </c>
      <c r="CD253" s="35">
        <f>IFERROR('Tabela '!$AJ253/'Tabela '!$AK253,"")</f>
        <v>8.9694656488549622</v>
      </c>
      <c r="CE253" s="34">
        <f t="shared" si="140"/>
        <v>0.88851063829787236</v>
      </c>
      <c r="CF253" s="31">
        <f t="shared" si="141"/>
        <v>7.2818232351306286E-2</v>
      </c>
      <c r="CG253" s="31">
        <f t="shared" si="142"/>
        <v>0.13321055862492326</v>
      </c>
      <c r="CH253" s="31">
        <f t="shared" si="143"/>
        <v>0.65648854961832059</v>
      </c>
      <c r="CI253" s="31">
        <f t="shared" si="144"/>
        <v>6.0392326273616972E-2</v>
      </c>
      <c r="CJ253" s="30">
        <f t="shared" si="145"/>
        <v>4.5801526717557252E-2</v>
      </c>
      <c r="CK253" s="30">
        <f t="shared" si="146"/>
        <v>7.8341013824884786E-2</v>
      </c>
      <c r="CL253" s="30">
        <f t="shared" si="147"/>
        <v>3.2539487107327535E-2</v>
      </c>
      <c r="CM253" s="30">
        <f t="shared" si="148"/>
        <v>1.8333333333333335</v>
      </c>
      <c r="CN253" s="30">
        <f>IFERROR('Tabela '!$AO253/'Tabela '!$AK253,"")</f>
        <v>0</v>
      </c>
      <c r="CO253" s="30">
        <f>IFERROR('Tabela '!$AP253/'Tabela '!$AL253,"")</f>
        <v>0</v>
      </c>
      <c r="CP253" s="30">
        <f>IFERROR('Tabela '!$CO253-'Tabela '!$CN253,"")</f>
        <v>0</v>
      </c>
      <c r="CQ253" s="30">
        <f t="shared" si="149"/>
        <v>1.8333333333333335</v>
      </c>
      <c r="CR253" s="30">
        <f>IFERROR('Tabela '!$AQ253/'Tabela '!$AK253,"")</f>
        <v>4.5801526717557252E-2</v>
      </c>
      <c r="CS253" s="30">
        <f>IFERROR('Tabela '!$AR253/'Tabela '!$AL253,"")</f>
        <v>7.8341013824884786E-2</v>
      </c>
      <c r="CT253" s="30">
        <f>IFERROR('Tabela '!$CS253-'Tabela '!$CR253,"")</f>
        <v>3.2539487107327535E-2</v>
      </c>
      <c r="CU253" s="30">
        <f t="shared" si="150"/>
        <v>1.8333333333333335</v>
      </c>
      <c r="CV253" s="35">
        <f>IFERROR('Tabela '!$AS253/'Tabela '!$K253,"")</f>
        <v>15.365758754863814</v>
      </c>
      <c r="CW253" s="35">
        <f>IFERROR('Tabela '!$AV253/'Tabela '!$J253,"")</f>
        <v>36.437077961939842</v>
      </c>
      <c r="CX253" s="30">
        <f>IFERROR('Tabela '!$AV253/'Tabela '!$AS253-1,"")</f>
        <v>1.1472343812176682</v>
      </c>
      <c r="CY253" s="34">
        <f>IFERROR('Tabela '!$CW253/'Tabela '!$CV253-1,"")</f>
        <v>1.3713165450034284</v>
      </c>
      <c r="CZ253" s="30">
        <f>IFERROR('Tabela '!$AU253/'Tabela '!$AT253,"")</f>
        <v>3.6075785102517521E-2</v>
      </c>
      <c r="DA253" s="30">
        <f t="shared" si="151"/>
        <v>3.3171674634542035E-2</v>
      </c>
      <c r="DB253" s="30">
        <f t="shared" si="152"/>
        <v>-2.9041104679754862E-3</v>
      </c>
      <c r="DC253" s="36">
        <f t="shared" si="153"/>
        <v>162.16666666666666</v>
      </c>
      <c r="DD253" s="36">
        <f t="shared" si="154"/>
        <v>113.05882352941177</v>
      </c>
      <c r="DE253" s="30">
        <f t="shared" si="155"/>
        <v>-0.30282328758841659</v>
      </c>
      <c r="DH253" s="23"/>
      <c r="DQ253" s="23"/>
      <c r="DR253" s="23"/>
      <c r="DU253" s="23"/>
      <c r="DV253" s="23"/>
      <c r="DX253" s="23"/>
      <c r="EA253" s="23"/>
      <c r="EB253" s="23"/>
    </row>
    <row r="254" spans="1:132" ht="13.8" x14ac:dyDescent="0.25">
      <c r="A254" s="11" t="s">
        <v>133</v>
      </c>
      <c r="B254" s="11">
        <v>43</v>
      </c>
      <c r="C254" s="11">
        <v>4312203</v>
      </c>
      <c r="D254" s="11">
        <v>431220</v>
      </c>
      <c r="E254" s="54" t="s">
        <v>728</v>
      </c>
      <c r="F254" s="54" t="s">
        <v>773</v>
      </c>
      <c r="G254" s="54" t="s">
        <v>730</v>
      </c>
      <c r="H254" s="12" t="s">
        <v>372</v>
      </c>
      <c r="I254" s="13">
        <v>208.43899999999999</v>
      </c>
      <c r="J254" s="14">
        <v>4314</v>
      </c>
      <c r="K254" s="13">
        <v>4911</v>
      </c>
      <c r="L254" s="13">
        <v>404</v>
      </c>
      <c r="M254" s="13">
        <v>7</v>
      </c>
      <c r="N254" s="13">
        <v>1780</v>
      </c>
      <c r="O254" s="13">
        <v>2104</v>
      </c>
      <c r="P254" s="13">
        <v>2999</v>
      </c>
      <c r="Q254" s="15">
        <v>1067</v>
      </c>
      <c r="R254" s="15">
        <v>115</v>
      </c>
      <c r="S254" s="15">
        <v>4435904</v>
      </c>
      <c r="T254" s="13">
        <v>4352</v>
      </c>
      <c r="U254" s="16">
        <v>2974</v>
      </c>
      <c r="V254" s="15">
        <v>1064</v>
      </c>
      <c r="W254" s="15">
        <v>532</v>
      </c>
      <c r="X254" s="15">
        <v>187</v>
      </c>
      <c r="Y254" s="15">
        <v>884</v>
      </c>
      <c r="Z254" s="15">
        <v>1071</v>
      </c>
      <c r="AA254" s="13">
        <v>2467</v>
      </c>
      <c r="AB254" s="15">
        <v>243</v>
      </c>
      <c r="AC254" s="15" t="e">
        <v>#NULL!</v>
      </c>
      <c r="AD254" s="15">
        <v>1621</v>
      </c>
      <c r="AE254" s="15">
        <v>54</v>
      </c>
      <c r="AF254" s="15">
        <v>3</v>
      </c>
      <c r="AG254" s="17">
        <v>0.9204963235294118</v>
      </c>
      <c r="AH254" s="15">
        <v>649</v>
      </c>
      <c r="AI254" s="15">
        <v>234</v>
      </c>
      <c r="AJ254" s="13">
        <v>3117</v>
      </c>
      <c r="AK254" s="13">
        <v>541</v>
      </c>
      <c r="AL254" s="13">
        <v>605</v>
      </c>
      <c r="AM254" s="13">
        <v>87</v>
      </c>
      <c r="AN254" s="13">
        <v>72</v>
      </c>
      <c r="AO254" s="13">
        <v>0</v>
      </c>
      <c r="AP254" s="13">
        <v>13</v>
      </c>
      <c r="AQ254" s="13">
        <v>87</v>
      </c>
      <c r="AR254" s="13">
        <v>59</v>
      </c>
      <c r="AS254" s="13">
        <v>58587</v>
      </c>
      <c r="AT254" s="13">
        <v>55779</v>
      </c>
      <c r="AU254" s="13">
        <v>4308</v>
      </c>
      <c r="AV254" s="13">
        <v>116743</v>
      </c>
      <c r="AW254" s="13">
        <v>112416</v>
      </c>
      <c r="AX254" s="13">
        <v>8434</v>
      </c>
      <c r="AY254" s="18">
        <f>'Tabela '!$L254/'Tabela '!$J254</f>
        <v>9.3648585999072789E-2</v>
      </c>
      <c r="AZ254" s="18">
        <f>'Tabela '!$M254/'Tabela '!$J254</f>
        <v>1.6226240148354196E-3</v>
      </c>
      <c r="BA254" s="18">
        <f t="shared" si="117"/>
        <v>1.7326732673267328E-2</v>
      </c>
      <c r="BB254" s="18">
        <f t="shared" si="118"/>
        <v>0.5935311770590197</v>
      </c>
      <c r="BC254" s="18">
        <f t="shared" si="119"/>
        <v>0.70156718906302096</v>
      </c>
      <c r="BD254" s="18">
        <f>'Tabela '!$BC254-'Tabela '!$BB254</f>
        <v>0.10803601200400126</v>
      </c>
      <c r="BE254" s="18">
        <f t="shared" si="120"/>
        <v>0.41261010662957814</v>
      </c>
      <c r="BF254" s="18">
        <f t="shared" si="121"/>
        <v>0.48771441817338895</v>
      </c>
      <c r="BG254" s="18">
        <f t="shared" si="122"/>
        <v>0.2473342605470561</v>
      </c>
      <c r="BH254" s="16">
        <f t="shared" si="123"/>
        <v>4157.3608247422681</v>
      </c>
      <c r="BI254" s="37">
        <f t="shared" si="124"/>
        <v>1028.2577654149281</v>
      </c>
      <c r="BJ254" s="17">
        <f t="shared" si="125"/>
        <v>3.7997173278055213E-2</v>
      </c>
      <c r="BK254" s="17">
        <f t="shared" si="126"/>
        <v>0.1077788191190253</v>
      </c>
      <c r="BL254" s="18">
        <f>IFERROR('Tabela '!$J254/'Tabela '!$K254-1,"")</f>
        <v>-0.12156383628588885</v>
      </c>
      <c r="BM254" s="17">
        <f t="shared" si="127"/>
        <v>0.6055793117491346</v>
      </c>
      <c r="BN254" s="19">
        <f>IFERROR('Tabela '!$J254/'Tabela '!$I254,"")</f>
        <v>20.696702632424834</v>
      </c>
      <c r="BO254" s="18">
        <f t="shared" si="128"/>
        <v>7.9503676470588203E-2</v>
      </c>
      <c r="BP254" s="18">
        <f t="shared" si="129"/>
        <v>0.14912683823529413</v>
      </c>
      <c r="BQ254" s="18">
        <f t="shared" si="130"/>
        <v>5.376838235294118E-2</v>
      </c>
      <c r="BR254" s="17">
        <v>0.4461</v>
      </c>
      <c r="BS254" s="18">
        <f t="shared" si="131"/>
        <v>5.5836397058823532E-2</v>
      </c>
      <c r="BT254" s="18" t="str">
        <f t="shared" si="132"/>
        <v/>
      </c>
      <c r="BU254" s="18">
        <f t="shared" si="133"/>
        <v>3.3312769895126465E-2</v>
      </c>
      <c r="BV254" s="18">
        <f t="shared" si="134"/>
        <v>1.8507094386181369E-3</v>
      </c>
      <c r="BW254" s="18">
        <f t="shared" si="135"/>
        <v>0.10832824272042355</v>
      </c>
      <c r="BX254" s="18">
        <f t="shared" si="136"/>
        <v>3.807778456526166E-2</v>
      </c>
      <c r="BY254" s="18">
        <f t="shared" si="137"/>
        <v>0.18000407249032785</v>
      </c>
      <c r="BZ254" s="18">
        <f t="shared" si="138"/>
        <v>0.21808185705558952</v>
      </c>
      <c r="CA254" s="18">
        <f>IFERROR('Tabela '!$V254/'Tabela '!$K254,"")</f>
        <v>0.21665648544084709</v>
      </c>
      <c r="CB254" s="18">
        <f t="shared" si="139"/>
        <v>0.50234168193850537</v>
      </c>
      <c r="CC254" s="20">
        <f>IFERROR('Tabela '!$AJ254/'Tabela '!$K254,"")</f>
        <v>0.63469761759315824</v>
      </c>
      <c r="CD254" s="21">
        <f>IFERROR('Tabela '!$AJ254/'Tabela '!$AK254,"")</f>
        <v>5.7615526802218113</v>
      </c>
      <c r="CE254" s="20">
        <f t="shared" si="140"/>
        <v>0.82643567532884188</v>
      </c>
      <c r="CF254" s="18">
        <f t="shared" si="141"/>
        <v>0.1101608633679495</v>
      </c>
      <c r="CG254" s="18">
        <f t="shared" si="142"/>
        <v>0.1402410755679184</v>
      </c>
      <c r="CH254" s="18">
        <f t="shared" si="143"/>
        <v>0.1182994454713493</v>
      </c>
      <c r="CI254" s="18">
        <f t="shared" si="144"/>
        <v>3.0080212199968898E-2</v>
      </c>
      <c r="CJ254" s="17">
        <f t="shared" si="145"/>
        <v>0.16081330868761554</v>
      </c>
      <c r="CK254" s="17">
        <f t="shared" si="146"/>
        <v>0.11900826446280992</v>
      </c>
      <c r="CL254" s="17">
        <f t="shared" si="147"/>
        <v>-4.1805044224805618E-2</v>
      </c>
      <c r="CM254" s="17">
        <f t="shared" si="148"/>
        <v>-0.17241379310344829</v>
      </c>
      <c r="CN254" s="17">
        <f>IFERROR('Tabela '!$AO254/'Tabela '!$AK254,"")</f>
        <v>0</v>
      </c>
      <c r="CO254" s="17">
        <f>IFERROR('Tabela '!$AP254/'Tabela '!$AL254,"")</f>
        <v>2.1487603305785124E-2</v>
      </c>
      <c r="CP254" s="17">
        <f>IFERROR('Tabela '!$CO254-'Tabela '!$CN254,"")</f>
        <v>2.1487603305785124E-2</v>
      </c>
      <c r="CQ254" s="17">
        <f t="shared" si="149"/>
        <v>-0.17241379310344829</v>
      </c>
      <c r="CR254" s="17">
        <f>IFERROR('Tabela '!$AQ254/'Tabela '!$AK254,"")</f>
        <v>0.16081330868761554</v>
      </c>
      <c r="CS254" s="17">
        <f>IFERROR('Tabela '!$AR254/'Tabela '!$AL254,"")</f>
        <v>9.7520661157024791E-2</v>
      </c>
      <c r="CT254" s="17">
        <f>IFERROR('Tabela '!$CS254-'Tabela '!$CR254,"")</f>
        <v>-6.3292647530590745E-2</v>
      </c>
      <c r="CU254" s="17">
        <f t="shared" si="150"/>
        <v>-0.32183908045977017</v>
      </c>
      <c r="CV254" s="21">
        <f>IFERROR('Tabela '!$AS254/'Tabela '!$K254,"")</f>
        <v>11.929749541844838</v>
      </c>
      <c r="CW254" s="21">
        <f>IFERROR('Tabela '!$AV254/'Tabela '!$J254,"")</f>
        <v>27.061427909133055</v>
      </c>
      <c r="CX254" s="17">
        <f>IFERROR('Tabela '!$AV254/'Tabela '!$AS254-1,"")</f>
        <v>0.99264341918855714</v>
      </c>
      <c r="CY254" s="20">
        <f>IFERROR('Tabela '!$CW254/'Tabela '!$CV254-1,"")</f>
        <v>1.2683986628732042</v>
      </c>
      <c r="CZ254" s="17">
        <f>IFERROR('Tabela '!$AU254/'Tabela '!$AT254,"")</f>
        <v>7.7233367396331951E-2</v>
      </c>
      <c r="DA254" s="17">
        <f t="shared" si="151"/>
        <v>7.502490748647879E-2</v>
      </c>
      <c r="DB254" s="17">
        <f t="shared" si="152"/>
        <v>-2.208459909853161E-3</v>
      </c>
      <c r="DC254" s="22">
        <f t="shared" si="153"/>
        <v>49.517241379310342</v>
      </c>
      <c r="DD254" s="22">
        <f t="shared" si="154"/>
        <v>99.223529411764702</v>
      </c>
      <c r="DE254" s="17">
        <f t="shared" si="155"/>
        <v>1.0038177945272819</v>
      </c>
      <c r="DH254" s="23"/>
      <c r="DQ254" s="23"/>
      <c r="DR254" s="23"/>
      <c r="DU254" s="23"/>
      <c r="DV254" s="23"/>
      <c r="DX254" s="23"/>
      <c r="EA254" s="23"/>
      <c r="EB254" s="23"/>
    </row>
    <row r="255" spans="1:132" ht="13.8" x14ac:dyDescent="0.25">
      <c r="A255" s="24" t="s">
        <v>133</v>
      </c>
      <c r="B255" s="24">
        <v>43</v>
      </c>
      <c r="C255" s="24">
        <v>4312252</v>
      </c>
      <c r="D255" s="24">
        <v>431225</v>
      </c>
      <c r="E255" s="55" t="s">
        <v>746</v>
      </c>
      <c r="F255" s="55" t="s">
        <v>769</v>
      </c>
      <c r="G255" s="55" t="s">
        <v>760</v>
      </c>
      <c r="H255" s="25" t="s">
        <v>373</v>
      </c>
      <c r="I255" s="26">
        <v>424.339</v>
      </c>
      <c r="J255" s="27">
        <v>8103</v>
      </c>
      <c r="K255" s="26">
        <v>7631</v>
      </c>
      <c r="L255" s="26">
        <v>474</v>
      </c>
      <c r="M255" s="26">
        <v>8</v>
      </c>
      <c r="N255" s="26">
        <v>2225</v>
      </c>
      <c r="O255" s="26">
        <v>2678</v>
      </c>
      <c r="P255" s="26">
        <v>4413</v>
      </c>
      <c r="Q255" s="28">
        <v>2384</v>
      </c>
      <c r="R255" s="28">
        <v>534</v>
      </c>
      <c r="S255" s="28">
        <v>10729405</v>
      </c>
      <c r="T255" s="26">
        <v>6503</v>
      </c>
      <c r="U255" s="29">
        <v>7340</v>
      </c>
      <c r="V255" s="28">
        <v>1929</v>
      </c>
      <c r="W255" s="28">
        <v>1041</v>
      </c>
      <c r="X255" s="28">
        <v>429</v>
      </c>
      <c r="Y255" s="28">
        <v>890</v>
      </c>
      <c r="Z255" s="28">
        <v>1319</v>
      </c>
      <c r="AA255" s="26">
        <v>3778</v>
      </c>
      <c r="AB255" s="28">
        <v>91</v>
      </c>
      <c r="AC255" s="28">
        <v>2</v>
      </c>
      <c r="AD255" s="28">
        <v>2472</v>
      </c>
      <c r="AE255" s="28">
        <v>34</v>
      </c>
      <c r="AF255" s="28">
        <v>6</v>
      </c>
      <c r="AG255" s="30">
        <v>0.90742734122712598</v>
      </c>
      <c r="AH255" s="28">
        <v>1163</v>
      </c>
      <c r="AI255" s="28">
        <v>136</v>
      </c>
      <c r="AJ255" s="26">
        <v>3959</v>
      </c>
      <c r="AK255" s="26">
        <v>1052</v>
      </c>
      <c r="AL255" s="26">
        <v>1121</v>
      </c>
      <c r="AM255" s="26">
        <v>55</v>
      </c>
      <c r="AN255" s="26">
        <v>57</v>
      </c>
      <c r="AO255" s="26">
        <v>2</v>
      </c>
      <c r="AP255" s="26">
        <v>33</v>
      </c>
      <c r="AQ255" s="26">
        <v>53</v>
      </c>
      <c r="AR255" s="26">
        <v>24</v>
      </c>
      <c r="AS255" s="26">
        <v>86219</v>
      </c>
      <c r="AT255" s="26">
        <v>77138</v>
      </c>
      <c r="AU255" s="26">
        <v>10170</v>
      </c>
      <c r="AV255" s="26">
        <v>176749</v>
      </c>
      <c r="AW255" s="26">
        <v>145965</v>
      </c>
      <c r="AX255" s="26">
        <v>8715</v>
      </c>
      <c r="AY255" s="31">
        <f>'Tabela '!$L255/'Tabela '!$J255</f>
        <v>5.8496853017400964E-2</v>
      </c>
      <c r="AZ255" s="31">
        <f>'Tabela '!$M255/'Tabela '!$J255</f>
        <v>9.8728865852153527E-4</v>
      </c>
      <c r="BA255" s="31">
        <f t="shared" si="117"/>
        <v>1.6877637130801686E-2</v>
      </c>
      <c r="BB255" s="31">
        <f t="shared" si="118"/>
        <v>0.50419215952866536</v>
      </c>
      <c r="BC255" s="31">
        <f t="shared" si="119"/>
        <v>0.6068434171765239</v>
      </c>
      <c r="BD255" s="31">
        <f>'Tabela '!$BC255-'Tabela '!$BB255</f>
        <v>0.10265125764785854</v>
      </c>
      <c r="BE255" s="31">
        <f t="shared" si="120"/>
        <v>0.27458965815130199</v>
      </c>
      <c r="BF255" s="31">
        <f t="shared" si="121"/>
        <v>0.33049487844008391</v>
      </c>
      <c r="BG255" s="31">
        <f t="shared" si="122"/>
        <v>0.2942120202394175</v>
      </c>
      <c r="BH255" s="29">
        <f t="shared" si="123"/>
        <v>4500.5893456375843</v>
      </c>
      <c r="BI255" s="32">
        <f t="shared" si="124"/>
        <v>1324.1274836480316</v>
      </c>
      <c r="BJ255" s="30">
        <f t="shared" si="125"/>
        <v>6.0704190688490457E-2</v>
      </c>
      <c r="BK255" s="30">
        <f t="shared" si="126"/>
        <v>0.22399328859060402</v>
      </c>
      <c r="BL255" s="31">
        <f>IFERROR('Tabela '!$J255/'Tabela '!$K255-1,"")</f>
        <v>6.1852968156205002E-2</v>
      </c>
      <c r="BM255" s="30">
        <f t="shared" si="127"/>
        <v>0.9618660725986109</v>
      </c>
      <c r="BN255" s="33">
        <f>IFERROR('Tabela '!$J255/'Tabela '!$I255,"")</f>
        <v>19.095581598674645</v>
      </c>
      <c r="BO255" s="31">
        <f t="shared" si="128"/>
        <v>9.2572658772874017E-2</v>
      </c>
      <c r="BP255" s="31">
        <f t="shared" si="129"/>
        <v>0.17884053513762879</v>
      </c>
      <c r="BQ255" s="31">
        <f t="shared" si="130"/>
        <v>2.0913424573273873E-2</v>
      </c>
      <c r="BR255" s="30">
        <v>0.627</v>
      </c>
      <c r="BS255" s="31">
        <f t="shared" si="131"/>
        <v>1.3993541442411194E-2</v>
      </c>
      <c r="BT255" s="31">
        <f t="shared" si="132"/>
        <v>3.0755036137167463E-4</v>
      </c>
      <c r="BU255" s="31">
        <f t="shared" si="133"/>
        <v>1.3754045307443365E-2</v>
      </c>
      <c r="BV255" s="31">
        <f t="shared" si="134"/>
        <v>2.4271844660194173E-3</v>
      </c>
      <c r="BW255" s="31">
        <f t="shared" si="135"/>
        <v>0.13641724544620626</v>
      </c>
      <c r="BX255" s="31">
        <f t="shared" si="136"/>
        <v>5.6218057921635436E-2</v>
      </c>
      <c r="BY255" s="31">
        <f t="shared" si="137"/>
        <v>0.11662953741318306</v>
      </c>
      <c r="BZ255" s="31">
        <f t="shared" si="138"/>
        <v>0.1728475953348185</v>
      </c>
      <c r="CA255" s="31">
        <f>IFERROR('Tabela '!$V255/'Tabela '!$K255,"")</f>
        <v>0.25278469401126979</v>
      </c>
      <c r="CB255" s="31">
        <f t="shared" si="139"/>
        <v>0.49508583409775914</v>
      </c>
      <c r="CC255" s="34">
        <f>IFERROR('Tabela '!$AJ255/'Tabela '!$K255,"")</f>
        <v>0.51880487485257498</v>
      </c>
      <c r="CD255" s="35">
        <f>IFERROR('Tabela '!$AJ255/'Tabela '!$AK255,"")</f>
        <v>3.7633079847908744</v>
      </c>
      <c r="CE255" s="34">
        <f t="shared" si="140"/>
        <v>0.73427633240717349</v>
      </c>
      <c r="CF255" s="31">
        <f t="shared" si="141"/>
        <v>0.13785873411086358</v>
      </c>
      <c r="CG255" s="31">
        <f t="shared" si="142"/>
        <v>0.13834382327533012</v>
      </c>
      <c r="CH255" s="31">
        <f t="shared" si="143"/>
        <v>6.5589353612167223E-2</v>
      </c>
      <c r="CI255" s="31">
        <f t="shared" si="144"/>
        <v>4.850891644665456E-4</v>
      </c>
      <c r="CJ255" s="30">
        <f t="shared" si="145"/>
        <v>5.2281368821292779E-2</v>
      </c>
      <c r="CK255" s="30">
        <f t="shared" si="146"/>
        <v>5.0847457627118647E-2</v>
      </c>
      <c r="CL255" s="30">
        <f t="shared" si="147"/>
        <v>-1.4339111941741312E-3</v>
      </c>
      <c r="CM255" s="30">
        <f t="shared" si="148"/>
        <v>3.6363636363636376E-2</v>
      </c>
      <c r="CN255" s="30">
        <f>IFERROR('Tabela '!$AO255/'Tabela '!$AK255,"")</f>
        <v>1.9011406844106464E-3</v>
      </c>
      <c r="CO255" s="30">
        <f>IFERROR('Tabela '!$AP255/'Tabela '!$AL255,"")</f>
        <v>2.9438001784121322E-2</v>
      </c>
      <c r="CP255" s="30">
        <f>IFERROR('Tabela '!$CO255-'Tabela '!$CN255,"")</f>
        <v>2.7536861099710676E-2</v>
      </c>
      <c r="CQ255" s="30">
        <f t="shared" si="149"/>
        <v>3.6363636363636376E-2</v>
      </c>
      <c r="CR255" s="30">
        <f>IFERROR('Tabela '!$AQ255/'Tabela '!$AK255,"")</f>
        <v>5.038022813688213E-2</v>
      </c>
      <c r="CS255" s="30">
        <f>IFERROR('Tabela '!$AR255/'Tabela '!$AL255,"")</f>
        <v>2.1409455842997322E-2</v>
      </c>
      <c r="CT255" s="30">
        <f>IFERROR('Tabela '!$CS255-'Tabela '!$CR255,"")</f>
        <v>-2.8970772293884808E-2</v>
      </c>
      <c r="CU255" s="30">
        <f t="shared" si="150"/>
        <v>-0.54716981132075471</v>
      </c>
      <c r="CV255" s="35">
        <f>IFERROR('Tabela '!$AS255/'Tabela '!$K255,"")</f>
        <v>11.298519198008124</v>
      </c>
      <c r="CW255" s="35">
        <f>IFERROR('Tabela '!$AV255/'Tabela '!$J255,"")</f>
        <v>21.812785388127853</v>
      </c>
      <c r="CX255" s="30">
        <f>IFERROR('Tabela '!$AV255/'Tabela '!$AS255-1,"")</f>
        <v>1.0500005799185796</v>
      </c>
      <c r="CY255" s="34">
        <f>IFERROR('Tabela '!$CW255/'Tabela '!$CV255-1,"")</f>
        <v>0.93058798289012468</v>
      </c>
      <c r="CZ255" s="30">
        <f>IFERROR('Tabela '!$AU255/'Tabela '!$AT255,"")</f>
        <v>0.13184163447328165</v>
      </c>
      <c r="DA255" s="30">
        <f t="shared" si="151"/>
        <v>5.9706093926626243E-2</v>
      </c>
      <c r="DB255" s="30">
        <f t="shared" si="152"/>
        <v>-7.2135540546655413E-2</v>
      </c>
      <c r="DC255" s="36">
        <f t="shared" si="153"/>
        <v>178.42105263157896</v>
      </c>
      <c r="DD255" s="36">
        <f t="shared" si="154"/>
        <v>96.833333333333329</v>
      </c>
      <c r="DE255" s="30">
        <f t="shared" si="155"/>
        <v>-0.45727630285152421</v>
      </c>
      <c r="DH255" s="23"/>
      <c r="DQ255" s="23"/>
      <c r="DR255" s="23"/>
      <c r="DU255" s="23"/>
      <c r="DV255" s="23"/>
      <c r="DX255" s="23"/>
      <c r="EA255" s="23"/>
      <c r="EB255" s="23"/>
    </row>
    <row r="256" spans="1:132" ht="13.8" x14ac:dyDescent="0.25">
      <c r="A256" s="11" t="s">
        <v>133</v>
      </c>
      <c r="B256" s="11">
        <v>43</v>
      </c>
      <c r="C256" s="11">
        <v>4312302</v>
      </c>
      <c r="D256" s="11">
        <v>431230</v>
      </c>
      <c r="E256" s="54" t="s">
        <v>728</v>
      </c>
      <c r="F256" s="54" t="s">
        <v>774</v>
      </c>
      <c r="G256" s="54" t="s">
        <v>775</v>
      </c>
      <c r="H256" s="12" t="s">
        <v>374</v>
      </c>
      <c r="I256" s="13">
        <v>130.434</v>
      </c>
      <c r="J256" s="14">
        <v>4911</v>
      </c>
      <c r="K256" s="13">
        <v>4855</v>
      </c>
      <c r="L256" s="13">
        <v>264</v>
      </c>
      <c r="M256" s="13">
        <v>7</v>
      </c>
      <c r="N256" s="13">
        <v>1089</v>
      </c>
      <c r="O256" s="13">
        <v>1292</v>
      </c>
      <c r="P256" s="13">
        <v>3053</v>
      </c>
      <c r="Q256" s="15">
        <v>1288</v>
      </c>
      <c r="R256" s="15">
        <v>132</v>
      </c>
      <c r="S256" s="15">
        <v>5213899</v>
      </c>
      <c r="T256" s="13">
        <v>4222</v>
      </c>
      <c r="U256" s="16">
        <v>2069</v>
      </c>
      <c r="V256" s="15">
        <v>1090</v>
      </c>
      <c r="W256" s="15">
        <v>1682</v>
      </c>
      <c r="X256" s="15">
        <v>133</v>
      </c>
      <c r="Y256" s="15">
        <v>693</v>
      </c>
      <c r="Z256" s="15">
        <v>826</v>
      </c>
      <c r="AA256" s="13">
        <v>2413</v>
      </c>
      <c r="AB256" s="15">
        <v>193</v>
      </c>
      <c r="AC256" s="15">
        <v>5</v>
      </c>
      <c r="AD256" s="15">
        <v>1626</v>
      </c>
      <c r="AE256" s="15">
        <v>93</v>
      </c>
      <c r="AF256" s="15">
        <v>5</v>
      </c>
      <c r="AG256" s="17">
        <v>0.91165324490762667</v>
      </c>
      <c r="AH256" s="15">
        <v>735</v>
      </c>
      <c r="AI256" s="15">
        <v>148</v>
      </c>
      <c r="AJ256" s="13">
        <v>2905</v>
      </c>
      <c r="AK256" s="13">
        <v>730</v>
      </c>
      <c r="AL256" s="13">
        <v>1276</v>
      </c>
      <c r="AM256" s="13">
        <v>379</v>
      </c>
      <c r="AN256" s="13">
        <v>841</v>
      </c>
      <c r="AO256" s="13">
        <v>0</v>
      </c>
      <c r="AP256" s="13">
        <v>3</v>
      </c>
      <c r="AQ256" s="13">
        <v>379</v>
      </c>
      <c r="AR256" s="13">
        <v>838</v>
      </c>
      <c r="AS256" s="13">
        <v>55126</v>
      </c>
      <c r="AT256" s="13">
        <v>51166</v>
      </c>
      <c r="AU256" s="13">
        <v>8645</v>
      </c>
      <c r="AV256" s="13">
        <v>132997</v>
      </c>
      <c r="AW256" s="13">
        <v>122374</v>
      </c>
      <c r="AX256" s="13">
        <v>25097</v>
      </c>
      <c r="AY256" s="18">
        <f>'Tabela '!$L256/'Tabela '!$J256</f>
        <v>5.3756872327428221E-2</v>
      </c>
      <c r="AZ256" s="18">
        <f>'Tabela '!$M256/'Tabela '!$J256</f>
        <v>1.4253716147424149E-3</v>
      </c>
      <c r="BA256" s="18">
        <f t="shared" si="117"/>
        <v>2.6515151515151516E-2</v>
      </c>
      <c r="BB256" s="18">
        <f t="shared" si="118"/>
        <v>0.35669832951195546</v>
      </c>
      <c r="BC256" s="18">
        <f t="shared" si="119"/>
        <v>0.42319030461840812</v>
      </c>
      <c r="BD256" s="18">
        <f>'Tabela '!$BC256-'Tabela '!$BB256</f>
        <v>6.6491975106452661E-2</v>
      </c>
      <c r="BE256" s="18">
        <f t="shared" si="120"/>
        <v>0.22174709835064141</v>
      </c>
      <c r="BF256" s="18">
        <f t="shared" si="121"/>
        <v>0.26308287517817147</v>
      </c>
      <c r="BG256" s="18">
        <f t="shared" si="122"/>
        <v>0.26226837711260437</v>
      </c>
      <c r="BH256" s="16">
        <f t="shared" si="123"/>
        <v>4048.0582298136646</v>
      </c>
      <c r="BI256" s="37">
        <f t="shared" si="124"/>
        <v>1061.6776623905519</v>
      </c>
      <c r="BJ256" s="17">
        <f t="shared" si="125"/>
        <v>3.9203132401482738E-2</v>
      </c>
      <c r="BK256" s="17">
        <f t="shared" si="126"/>
        <v>0.10248447204968944</v>
      </c>
      <c r="BL256" s="18">
        <f>IFERROR('Tabela '!$J256/'Tabela '!$K256-1,"")</f>
        <v>1.1534500514932988E-2</v>
      </c>
      <c r="BM256" s="17">
        <f t="shared" si="127"/>
        <v>0.42615859938208034</v>
      </c>
      <c r="BN256" s="19">
        <f>IFERROR('Tabela '!$J256/'Tabela '!$I256,"")</f>
        <v>37.651225907355446</v>
      </c>
      <c r="BO256" s="18">
        <f t="shared" si="128"/>
        <v>8.834675509237333E-2</v>
      </c>
      <c r="BP256" s="18">
        <f t="shared" si="129"/>
        <v>0.17408810990052109</v>
      </c>
      <c r="BQ256" s="18">
        <f t="shared" si="130"/>
        <v>3.5054476551397443E-2</v>
      </c>
      <c r="BR256" s="17">
        <v>0.67230000000000001</v>
      </c>
      <c r="BS256" s="18">
        <f t="shared" si="131"/>
        <v>4.5712932259592609E-2</v>
      </c>
      <c r="BT256" s="18">
        <f t="shared" si="132"/>
        <v>1.1842728564661299E-3</v>
      </c>
      <c r="BU256" s="18">
        <f t="shared" si="133"/>
        <v>5.719557195571956E-2</v>
      </c>
      <c r="BV256" s="18">
        <f t="shared" si="134"/>
        <v>3.0750307503075031E-3</v>
      </c>
      <c r="BW256" s="18">
        <f t="shared" si="135"/>
        <v>0.34644696189495366</v>
      </c>
      <c r="BX256" s="18">
        <f t="shared" si="136"/>
        <v>2.7394438722966014E-2</v>
      </c>
      <c r="BY256" s="18">
        <f t="shared" si="137"/>
        <v>0.14273944387229659</v>
      </c>
      <c r="BZ256" s="18">
        <f t="shared" si="138"/>
        <v>0.1701338825952626</v>
      </c>
      <c r="CA256" s="18">
        <f>IFERROR('Tabela '!$V256/'Tabela '!$K256,"")</f>
        <v>0.22451081359423275</v>
      </c>
      <c r="CB256" s="18">
        <f t="shared" si="139"/>
        <v>0.49701338825952623</v>
      </c>
      <c r="CC256" s="20">
        <f>IFERROR('Tabela '!$AJ256/'Tabela '!$K256,"")</f>
        <v>0.59835221421215246</v>
      </c>
      <c r="CD256" s="21">
        <f>IFERROR('Tabela '!$AJ256/'Tabela '!$AK256,"")</f>
        <v>3.9794520547945207</v>
      </c>
      <c r="CE256" s="20">
        <f t="shared" si="140"/>
        <v>0.74870912220309815</v>
      </c>
      <c r="CF256" s="18">
        <f t="shared" si="141"/>
        <v>0.15036045314109167</v>
      </c>
      <c r="CG256" s="18">
        <f t="shared" si="142"/>
        <v>0.25982488291590305</v>
      </c>
      <c r="CH256" s="18">
        <f t="shared" si="143"/>
        <v>0.74794520547945198</v>
      </c>
      <c r="CI256" s="18">
        <f t="shared" si="144"/>
        <v>0.10946442977481138</v>
      </c>
      <c r="CJ256" s="17">
        <f t="shared" si="145"/>
        <v>0.51917808219178085</v>
      </c>
      <c r="CK256" s="17">
        <f t="shared" si="146"/>
        <v>0.65909090909090917</v>
      </c>
      <c r="CL256" s="17">
        <f t="shared" si="147"/>
        <v>0.13991282689912832</v>
      </c>
      <c r="CM256" s="17">
        <f t="shared" si="148"/>
        <v>1.2189973614775726</v>
      </c>
      <c r="CN256" s="17">
        <f>IFERROR('Tabela '!$AO256/'Tabela '!$AK256,"")</f>
        <v>0</v>
      </c>
      <c r="CO256" s="17">
        <f>IFERROR('Tabela '!$AP256/'Tabela '!$AL256,"")</f>
        <v>2.3510971786833857E-3</v>
      </c>
      <c r="CP256" s="17">
        <f>IFERROR('Tabela '!$CO256-'Tabela '!$CN256,"")</f>
        <v>2.3510971786833857E-3</v>
      </c>
      <c r="CQ256" s="17">
        <f t="shared" si="149"/>
        <v>1.2189973614775726</v>
      </c>
      <c r="CR256" s="17">
        <f>IFERROR('Tabela '!$AQ256/'Tabela '!$AK256,"")</f>
        <v>0.51917808219178085</v>
      </c>
      <c r="CS256" s="17">
        <f>IFERROR('Tabela '!$AR256/'Tabela '!$AL256,"")</f>
        <v>0.65673981191222575</v>
      </c>
      <c r="CT256" s="17">
        <f>IFERROR('Tabela '!$CS256-'Tabela '!$CR256,"")</f>
        <v>0.13756172972044489</v>
      </c>
      <c r="CU256" s="17">
        <f t="shared" si="150"/>
        <v>1.2110817941952505</v>
      </c>
      <c r="CV256" s="21">
        <f>IFERROR('Tabela '!$AS256/'Tabela '!$K256,"")</f>
        <v>11.354479917610711</v>
      </c>
      <c r="CW256" s="21">
        <f>IFERROR('Tabela '!$AV256/'Tabela '!$J256,"")</f>
        <v>27.081449806556709</v>
      </c>
      <c r="CX256" s="17">
        <f>IFERROR('Tabela '!$AV256/'Tabela '!$AS256-1,"")</f>
        <v>1.4126002249392302</v>
      </c>
      <c r="CY256" s="20">
        <f>IFERROR('Tabela '!$CW256/'Tabela '!$CV256-1,"")</f>
        <v>1.3850894099124336</v>
      </c>
      <c r="CZ256" s="17">
        <f>IFERROR('Tabela '!$AU256/'Tabela '!$AT256,"")</f>
        <v>0.16895985615447759</v>
      </c>
      <c r="DA256" s="17">
        <f t="shared" si="151"/>
        <v>0.20508441335577818</v>
      </c>
      <c r="DB256" s="17">
        <f t="shared" si="152"/>
        <v>3.6124557201300589E-2</v>
      </c>
      <c r="DC256" s="22">
        <f t="shared" si="153"/>
        <v>22.810026385224276</v>
      </c>
      <c r="DD256" s="22">
        <f t="shared" si="154"/>
        <v>29.735781990521328</v>
      </c>
      <c r="DE256" s="17">
        <f t="shared" si="155"/>
        <v>0.30362768934732021</v>
      </c>
      <c r="DH256" s="23"/>
      <c r="DQ256" s="23"/>
      <c r="DR256" s="23"/>
      <c r="DU256" s="23"/>
      <c r="DV256" s="23"/>
      <c r="DX256" s="23"/>
      <c r="EA256" s="23"/>
      <c r="EB256" s="23"/>
    </row>
    <row r="257" spans="1:132" ht="13.8" x14ac:dyDescent="0.25">
      <c r="A257" s="24" t="s">
        <v>133</v>
      </c>
      <c r="B257" s="24">
        <v>43</v>
      </c>
      <c r="C257" s="24">
        <v>4312351</v>
      </c>
      <c r="D257" s="24">
        <v>431235</v>
      </c>
      <c r="E257" s="55" t="s">
        <v>730</v>
      </c>
      <c r="F257" s="55" t="s">
        <v>754</v>
      </c>
      <c r="G257" s="55" t="s">
        <v>758</v>
      </c>
      <c r="H257" s="25" t="s">
        <v>375</v>
      </c>
      <c r="I257" s="26">
        <v>82.078999999999994</v>
      </c>
      <c r="J257" s="27">
        <v>1441</v>
      </c>
      <c r="K257" s="26">
        <v>1542</v>
      </c>
      <c r="L257" s="26">
        <v>232</v>
      </c>
      <c r="M257" s="26">
        <v>6</v>
      </c>
      <c r="N257" s="26">
        <v>785</v>
      </c>
      <c r="O257" s="26">
        <v>896</v>
      </c>
      <c r="P257" s="26">
        <v>1164</v>
      </c>
      <c r="Q257" s="28">
        <v>212</v>
      </c>
      <c r="R257" s="28">
        <v>21</v>
      </c>
      <c r="S257" s="28">
        <v>855417</v>
      </c>
      <c r="T257" s="26">
        <v>1416</v>
      </c>
      <c r="U257" s="29">
        <v>644</v>
      </c>
      <c r="V257" s="28">
        <v>329</v>
      </c>
      <c r="W257" s="28">
        <v>10</v>
      </c>
      <c r="X257" s="28">
        <v>3</v>
      </c>
      <c r="Y257" s="28">
        <v>9</v>
      </c>
      <c r="Z257" s="28">
        <v>12</v>
      </c>
      <c r="AA257" s="26">
        <v>794</v>
      </c>
      <c r="AB257" s="28">
        <v>21</v>
      </c>
      <c r="AC257" s="28">
        <v>1</v>
      </c>
      <c r="AD257" s="28">
        <v>469</v>
      </c>
      <c r="AE257" s="28">
        <v>1</v>
      </c>
      <c r="AF257" s="28">
        <v>4</v>
      </c>
      <c r="AG257" s="30">
        <v>0.93714689265536721</v>
      </c>
      <c r="AH257" s="28">
        <v>185</v>
      </c>
      <c r="AI257" s="28">
        <v>71</v>
      </c>
      <c r="AJ257" s="26">
        <v>1278</v>
      </c>
      <c r="AK257" s="26">
        <v>211</v>
      </c>
      <c r="AL257" s="26">
        <v>309</v>
      </c>
      <c r="AM257" s="26">
        <v>67</v>
      </c>
      <c r="AN257" s="26">
        <v>64</v>
      </c>
      <c r="AO257" s="26">
        <v>0</v>
      </c>
      <c r="AP257" s="26">
        <v>0</v>
      </c>
      <c r="AQ257" s="26">
        <v>67</v>
      </c>
      <c r="AR257" s="26">
        <v>64</v>
      </c>
      <c r="AS257" s="26">
        <v>33903</v>
      </c>
      <c r="AT257" s="26">
        <v>29693</v>
      </c>
      <c r="AU257" s="26">
        <v>2840</v>
      </c>
      <c r="AV257" s="26">
        <v>57083</v>
      </c>
      <c r="AW257" s="26">
        <v>51274</v>
      </c>
      <c r="AX257" s="26">
        <v>3933</v>
      </c>
      <c r="AY257" s="31">
        <f>'Tabela '!$L257/'Tabela '!$J257</f>
        <v>0.16099930603747398</v>
      </c>
      <c r="AZ257" s="31">
        <f>'Tabela '!$M257/'Tabela '!$J257</f>
        <v>4.1637751561415682E-3</v>
      </c>
      <c r="BA257" s="31">
        <f t="shared" si="117"/>
        <v>2.5862068965517241E-2</v>
      </c>
      <c r="BB257" s="31">
        <f t="shared" si="118"/>
        <v>0.67439862542955331</v>
      </c>
      <c r="BC257" s="31">
        <f t="shared" si="119"/>
        <v>0.76975945017182135</v>
      </c>
      <c r="BD257" s="31">
        <f>'Tabela '!$BC257-'Tabela '!$BB257</f>
        <v>9.5360824742268036E-2</v>
      </c>
      <c r="BE257" s="31">
        <f t="shared" si="120"/>
        <v>0.54476058292852181</v>
      </c>
      <c r="BF257" s="31">
        <f t="shared" si="121"/>
        <v>0.62179042331714085</v>
      </c>
      <c r="BG257" s="31">
        <f t="shared" si="122"/>
        <v>0.14712005551700208</v>
      </c>
      <c r="BH257" s="29">
        <f t="shared" si="123"/>
        <v>4034.9858490566039</v>
      </c>
      <c r="BI257" s="32">
        <f t="shared" si="124"/>
        <v>593.6273421235253</v>
      </c>
      <c r="BJ257" s="30">
        <f t="shared" si="125"/>
        <v>1.4985494805809085E-2</v>
      </c>
      <c r="BK257" s="30">
        <f t="shared" si="126"/>
        <v>9.9056603773584911E-2</v>
      </c>
      <c r="BL257" s="31">
        <f>IFERROR('Tabela '!$J257/'Tabela '!$K257-1,"")</f>
        <v>-6.549935149156938E-2</v>
      </c>
      <c r="BM257" s="30">
        <f t="shared" si="127"/>
        <v>0.41763942931258108</v>
      </c>
      <c r="BN257" s="33">
        <f>IFERROR('Tabela '!$J257/'Tabela '!$I257,"")</f>
        <v>17.556256777007519</v>
      </c>
      <c r="BO257" s="31">
        <f t="shared" si="128"/>
        <v>6.2853107344632786E-2</v>
      </c>
      <c r="BP257" s="31">
        <f t="shared" si="129"/>
        <v>0.1306497175141243</v>
      </c>
      <c r="BQ257" s="31">
        <f t="shared" si="130"/>
        <v>5.014124293785311E-2</v>
      </c>
      <c r="BR257" s="30">
        <v>0.35320000000000001</v>
      </c>
      <c r="BS257" s="31">
        <f t="shared" si="131"/>
        <v>1.4830508474576272E-2</v>
      </c>
      <c r="BT257" s="31">
        <f t="shared" si="132"/>
        <v>7.0621468926553672E-4</v>
      </c>
      <c r="BU257" s="31">
        <f t="shared" si="133"/>
        <v>2.1321961620469083E-3</v>
      </c>
      <c r="BV257" s="31">
        <f t="shared" si="134"/>
        <v>8.5287846481876331E-3</v>
      </c>
      <c r="BW257" s="31">
        <f t="shared" si="135"/>
        <v>6.4850843060959796E-3</v>
      </c>
      <c r="BX257" s="31">
        <f t="shared" si="136"/>
        <v>1.9455252918287938E-3</v>
      </c>
      <c r="BY257" s="31">
        <f t="shared" si="137"/>
        <v>5.8365758754863814E-3</v>
      </c>
      <c r="BZ257" s="31">
        <f t="shared" si="138"/>
        <v>7.7821011673151752E-3</v>
      </c>
      <c r="CA257" s="31">
        <f>IFERROR('Tabela '!$V257/'Tabela '!$K257,"")</f>
        <v>0.21335927367055771</v>
      </c>
      <c r="CB257" s="31">
        <f t="shared" si="139"/>
        <v>0.5149156939040207</v>
      </c>
      <c r="CC257" s="34">
        <f>IFERROR('Tabela '!$AJ257/'Tabela '!$K257,"")</f>
        <v>0.8287937743190662</v>
      </c>
      <c r="CD257" s="35">
        <f>IFERROR('Tabela '!$AJ257/'Tabela '!$AK257,"")</f>
        <v>6.0568720379146921</v>
      </c>
      <c r="CE257" s="34">
        <f t="shared" si="140"/>
        <v>0.83489827856025034</v>
      </c>
      <c r="CF257" s="31">
        <f t="shared" si="141"/>
        <v>0.13683527885862518</v>
      </c>
      <c r="CG257" s="31">
        <f t="shared" si="142"/>
        <v>0.21443442054129078</v>
      </c>
      <c r="CH257" s="31">
        <f t="shared" si="143"/>
        <v>0.46445497630331745</v>
      </c>
      <c r="CI257" s="31">
        <f t="shared" si="144"/>
        <v>7.7599141682665601E-2</v>
      </c>
      <c r="CJ257" s="30">
        <f t="shared" si="145"/>
        <v>0.31753554502369669</v>
      </c>
      <c r="CK257" s="30">
        <f t="shared" si="146"/>
        <v>0.20711974110032363</v>
      </c>
      <c r="CL257" s="30">
        <f t="shared" si="147"/>
        <v>-0.11041580392337305</v>
      </c>
      <c r="CM257" s="30">
        <f t="shared" si="148"/>
        <v>-4.4776119402985093E-2</v>
      </c>
      <c r="CN257" s="30">
        <f>IFERROR('Tabela '!$AO257/'Tabela '!$AK257,"")</f>
        <v>0</v>
      </c>
      <c r="CO257" s="30">
        <f>IFERROR('Tabela '!$AP257/'Tabela '!$AL257,"")</f>
        <v>0</v>
      </c>
      <c r="CP257" s="30">
        <f>IFERROR('Tabela '!$CO257-'Tabela '!$CN257,"")</f>
        <v>0</v>
      </c>
      <c r="CQ257" s="30">
        <f t="shared" si="149"/>
        <v>-4.4776119402985093E-2</v>
      </c>
      <c r="CR257" s="30">
        <f>IFERROR('Tabela '!$AQ257/'Tabela '!$AK257,"")</f>
        <v>0.31753554502369669</v>
      </c>
      <c r="CS257" s="30">
        <f>IFERROR('Tabela '!$AR257/'Tabela '!$AL257,"")</f>
        <v>0.20711974110032363</v>
      </c>
      <c r="CT257" s="30">
        <f>IFERROR('Tabela '!$CS257-'Tabela '!$CR257,"")</f>
        <v>-0.11041580392337305</v>
      </c>
      <c r="CU257" s="30">
        <f t="shared" si="150"/>
        <v>-4.4776119402985093E-2</v>
      </c>
      <c r="CV257" s="35">
        <f>IFERROR('Tabela '!$AS257/'Tabela '!$K257,"")</f>
        <v>21.986381322957197</v>
      </c>
      <c r="CW257" s="35">
        <f>IFERROR('Tabela '!$AV257/'Tabela '!$J257,"")</f>
        <v>39.613462873004856</v>
      </c>
      <c r="CX257" s="30">
        <f>IFERROR('Tabela '!$AV257/'Tabela '!$AS257-1,"")</f>
        <v>0.68371530543019787</v>
      </c>
      <c r="CY257" s="34">
        <f>IFERROR('Tabela '!$CW257/'Tabela '!$CV257-1,"")</f>
        <v>0.80172727340275185</v>
      </c>
      <c r="CZ257" s="30">
        <f>IFERROR('Tabela '!$AU257/'Tabela '!$AT257,"")</f>
        <v>9.564543831879567E-2</v>
      </c>
      <c r="DA257" s="30">
        <f t="shared" si="151"/>
        <v>7.6705542770214921E-2</v>
      </c>
      <c r="DB257" s="30">
        <f t="shared" si="152"/>
        <v>-1.8939895548580749E-2</v>
      </c>
      <c r="DC257" s="36">
        <f t="shared" si="153"/>
        <v>42.388059701492537</v>
      </c>
      <c r="DD257" s="36">
        <f t="shared" si="154"/>
        <v>61.453125</v>
      </c>
      <c r="DE257" s="30">
        <f t="shared" si="155"/>
        <v>0.44977442781690136</v>
      </c>
      <c r="DH257" s="23"/>
      <c r="DQ257" s="23"/>
      <c r="DR257" s="23"/>
      <c r="DU257" s="23"/>
      <c r="DV257" s="23"/>
      <c r="DX257" s="23"/>
      <c r="EA257" s="23"/>
      <c r="EB257" s="23"/>
    </row>
    <row r="258" spans="1:132" ht="13.8" x14ac:dyDescent="0.25">
      <c r="A258" s="11" t="s">
        <v>133</v>
      </c>
      <c r="B258" s="11">
        <v>43</v>
      </c>
      <c r="C258" s="11">
        <v>4312377</v>
      </c>
      <c r="D258" s="11">
        <v>431237</v>
      </c>
      <c r="E258" s="54" t="s">
        <v>730</v>
      </c>
      <c r="F258" s="54" t="s">
        <v>779</v>
      </c>
      <c r="G258" s="54" t="s">
        <v>755</v>
      </c>
      <c r="H258" s="12" t="s">
        <v>376</v>
      </c>
      <c r="I258" s="13">
        <v>549.74</v>
      </c>
      <c r="J258" s="14">
        <v>3232</v>
      </c>
      <c r="K258" s="13">
        <v>3102</v>
      </c>
      <c r="L258" s="13">
        <v>60</v>
      </c>
      <c r="M258" s="13">
        <v>2</v>
      </c>
      <c r="N258" s="13">
        <v>1270</v>
      </c>
      <c r="O258" s="13">
        <v>1496</v>
      </c>
      <c r="P258" s="13">
        <v>2279</v>
      </c>
      <c r="Q258" s="15">
        <v>728</v>
      </c>
      <c r="R258" s="15">
        <v>93</v>
      </c>
      <c r="S258" s="15">
        <v>3001520</v>
      </c>
      <c r="T258" s="13">
        <v>2654</v>
      </c>
      <c r="U258" s="16">
        <v>645</v>
      </c>
      <c r="V258" s="15">
        <v>611</v>
      </c>
      <c r="W258" s="15">
        <v>200</v>
      </c>
      <c r="X258" s="15">
        <v>182</v>
      </c>
      <c r="Y258" s="15">
        <v>762</v>
      </c>
      <c r="Z258" s="15">
        <v>944</v>
      </c>
      <c r="AA258" s="13">
        <v>1661</v>
      </c>
      <c r="AB258" s="15">
        <v>82</v>
      </c>
      <c r="AC258" s="15">
        <v>1</v>
      </c>
      <c r="AD258" s="15">
        <v>991</v>
      </c>
      <c r="AE258" s="15">
        <v>33</v>
      </c>
      <c r="AF258" s="15">
        <v>4</v>
      </c>
      <c r="AG258" s="17">
        <v>0.90542577241899025</v>
      </c>
      <c r="AH258" s="15">
        <v>513</v>
      </c>
      <c r="AI258" s="15">
        <v>18</v>
      </c>
      <c r="AJ258" s="13">
        <v>1607</v>
      </c>
      <c r="AK258" s="13">
        <v>328</v>
      </c>
      <c r="AL258" s="13">
        <v>348</v>
      </c>
      <c r="AM258" s="13">
        <v>51</v>
      </c>
      <c r="AN258" s="13">
        <v>10</v>
      </c>
      <c r="AO258" s="13">
        <v>51</v>
      </c>
      <c r="AP258" s="13">
        <v>0</v>
      </c>
      <c r="AQ258" s="13">
        <v>0</v>
      </c>
      <c r="AR258" s="13">
        <v>10</v>
      </c>
      <c r="AS258" s="13">
        <v>31182</v>
      </c>
      <c r="AT258" s="13">
        <v>30449</v>
      </c>
      <c r="AU258" s="13">
        <v>3323</v>
      </c>
      <c r="AV258" s="13">
        <v>64838</v>
      </c>
      <c r="AW258" s="13">
        <v>62933</v>
      </c>
      <c r="AX258" s="13">
        <v>2136</v>
      </c>
      <c r="AY258" s="18">
        <f>'Tabela '!$L258/'Tabela '!$J258</f>
        <v>1.8564356435643563E-2</v>
      </c>
      <c r="AZ258" s="18">
        <f>'Tabela '!$M258/'Tabela '!$J258</f>
        <v>6.1881188118811882E-4</v>
      </c>
      <c r="BA258" s="18">
        <f t="shared" ref="BA258:BA321" si="156">M258/L258</f>
        <v>3.3333333333333333E-2</v>
      </c>
      <c r="BB258" s="18">
        <f t="shared" ref="BB258:BB321" si="157">N258/P258</f>
        <v>0.55726195699868364</v>
      </c>
      <c r="BC258" s="18">
        <f t="shared" ref="BC258:BC321" si="158">O258/P258</f>
        <v>0.65642825800789817</v>
      </c>
      <c r="BD258" s="18">
        <f>'Tabela '!$BC258-'Tabela '!$BB258</f>
        <v>9.916630100921453E-2</v>
      </c>
      <c r="BE258" s="18">
        <f t="shared" ref="BE258:BE321" si="159">N258/J258</f>
        <v>0.39294554455445546</v>
      </c>
      <c r="BF258" s="18">
        <f t="shared" ref="BF258:BF321" si="160">O258/J258</f>
        <v>0.46287128712871289</v>
      </c>
      <c r="BG258" s="18">
        <f t="shared" ref="BG258:BG321" si="161">Q258/J258</f>
        <v>0.22524752475247525</v>
      </c>
      <c r="BH258" s="16">
        <f t="shared" ref="BH258:BH321" si="162">S258/Q258</f>
        <v>4122.9670329670325</v>
      </c>
      <c r="BI258" s="37">
        <f t="shared" ref="BI258:BI321" si="163">S258/J258</f>
        <v>928.68811881188117</v>
      </c>
      <c r="BJ258" s="17">
        <f t="shared" ref="BJ258:BJ321" si="164">S258/(AV258*1000)</f>
        <v>4.6292606187729415E-2</v>
      </c>
      <c r="BK258" s="17">
        <f t="shared" ref="BK258:BK321" si="165">R258/Q258</f>
        <v>0.12774725274725274</v>
      </c>
      <c r="BL258" s="18">
        <f>IFERROR('Tabela '!$J258/'Tabela '!$K258-1,"")</f>
        <v>4.1908446163765323E-2</v>
      </c>
      <c r="BM258" s="17">
        <f t="shared" ref="BM258:BM321" si="166">IFERROR(U258/K258,"")</f>
        <v>0.20793036750483559</v>
      </c>
      <c r="BN258" s="19">
        <f>IFERROR('Tabela '!$J258/'Tabela '!$I258,"")</f>
        <v>5.8791428675373814</v>
      </c>
      <c r="BO258" s="18">
        <f t="shared" ref="BO258:BO321" si="167">IFERROR(1-AG258,"")</f>
        <v>9.4574227581009751E-2</v>
      </c>
      <c r="BP258" s="18">
        <f t="shared" ref="BP258:BP321" si="168">IFERROR(AH258/T258,"")</f>
        <v>0.19329314242652601</v>
      </c>
      <c r="BQ258" s="18">
        <f t="shared" ref="BQ258:BQ321" si="169">IFERROR(AI258/T258,"")</f>
        <v>6.782215523737754E-3</v>
      </c>
      <c r="BR258" s="17">
        <v>0.56040000000000001</v>
      </c>
      <c r="BS258" s="18">
        <f t="shared" ref="BS258:BS321" si="170">IFERROR(AB258/T258,"")</f>
        <v>3.089675960813866E-2</v>
      </c>
      <c r="BT258" s="18">
        <f t="shared" ref="BT258:BT321" si="171">IFERROR(AC258/T258,"")</f>
        <v>3.7678975131876413E-4</v>
      </c>
      <c r="BU258" s="18">
        <f t="shared" ref="BU258:BU321" si="172">IFERROR(AE258/AD258,"")</f>
        <v>3.3299697275479316E-2</v>
      </c>
      <c r="BV258" s="18">
        <f t="shared" ref="BV258:BV321" si="173">IFERROR(AF258/AD258,"")</f>
        <v>4.0363269424823411E-3</v>
      </c>
      <c r="BW258" s="18">
        <f t="shared" ref="BW258:BW321" si="174">IFERROR(W258/$K258,"")</f>
        <v>6.4474532559638947E-2</v>
      </c>
      <c r="BX258" s="18">
        <f t="shared" ref="BX258:BX321" si="175">IFERROR(X258/$K258,"")</f>
        <v>5.8671824629271438E-2</v>
      </c>
      <c r="BY258" s="18">
        <f t="shared" ref="BY258:BY321" si="176">IFERROR(Y258/K258,"")</f>
        <v>0.24564796905222436</v>
      </c>
      <c r="BZ258" s="18">
        <f t="shared" ref="BZ258:BZ321" si="177">IFERROR(BY258+BX258,"")</f>
        <v>0.30431979368149581</v>
      </c>
      <c r="CA258" s="18">
        <f>IFERROR('Tabela '!$V258/'Tabela '!$K258,"")</f>
        <v>0.19696969696969696</v>
      </c>
      <c r="CB258" s="18">
        <f t="shared" ref="CB258:CB321" si="178">IFERROR(AA258/K258,"")</f>
        <v>0.53546099290780147</v>
      </c>
      <c r="CC258" s="20">
        <f>IFERROR('Tabela '!$AJ258/'Tabela '!$K258,"")</f>
        <v>0.5180528691166989</v>
      </c>
      <c r="CD258" s="21">
        <f>IFERROR('Tabela '!$AJ258/'Tabela '!$AK258,"")</f>
        <v>4.899390243902439</v>
      </c>
      <c r="CE258" s="20">
        <f t="shared" ref="CE258:CE321" si="179">IFERROR((AJ258-AK258)/AJ258,"")</f>
        <v>0.7958929682638457</v>
      </c>
      <c r="CF258" s="18">
        <f t="shared" ref="CF258:CF321" si="180">IFERROR(AK258/K258,"")</f>
        <v>0.10573823339780787</v>
      </c>
      <c r="CG258" s="18">
        <f t="shared" ref="CG258:CG321" si="181">AL258/J258</f>
        <v>0.10767326732673267</v>
      </c>
      <c r="CH258" s="18">
        <f t="shared" ref="CH258:CH321" si="182">AL258/AK258-1</f>
        <v>6.0975609756097615E-2</v>
      </c>
      <c r="CI258" s="18">
        <f t="shared" ref="CI258:CI321" si="183">IFERROR(CG258-CF258,"")</f>
        <v>1.9350339289248009E-3</v>
      </c>
      <c r="CJ258" s="17">
        <f t="shared" ref="CJ258:CJ321" si="184">IFERROR(CN258+CR258,"")</f>
        <v>0.15548780487804878</v>
      </c>
      <c r="CK258" s="17">
        <f t="shared" ref="CK258:CK321" si="185">IFERROR(CO258+CS258,"")</f>
        <v>2.8735632183908046E-2</v>
      </c>
      <c r="CL258" s="17">
        <f t="shared" ref="CL258:CL321" si="186">IFERROR(CK258-CJ258,"")</f>
        <v>-0.12675217269414074</v>
      </c>
      <c r="CM258" s="17">
        <f t="shared" ref="CM258:CM321" si="187">IFERROR(AN258/AM258-1,"")</f>
        <v>-0.80392156862745101</v>
      </c>
      <c r="CN258" s="17">
        <f>IFERROR('Tabela '!$AO258/'Tabela '!$AK258,"")</f>
        <v>0.15548780487804878</v>
      </c>
      <c r="CO258" s="17">
        <f>IFERROR('Tabela '!$AP258/'Tabela '!$AL258,"")</f>
        <v>0</v>
      </c>
      <c r="CP258" s="17">
        <f>IFERROR('Tabela '!$CO258-'Tabela '!$CN258,"")</f>
        <v>-0.15548780487804878</v>
      </c>
      <c r="CQ258" s="17">
        <f t="shared" ref="CQ258:CQ321" si="188">IFERROR(AN258/AM258-1,"")</f>
        <v>-0.80392156862745101</v>
      </c>
      <c r="CR258" s="17">
        <f>IFERROR('Tabela '!$AQ258/'Tabela '!$AK258,"")</f>
        <v>0</v>
      </c>
      <c r="CS258" s="17">
        <f>IFERROR('Tabela '!$AR258/'Tabela '!$AL258,"")</f>
        <v>2.8735632183908046E-2</v>
      </c>
      <c r="CT258" s="17">
        <f>IFERROR('Tabela '!$CS258-'Tabela '!$CR258,"")</f>
        <v>2.8735632183908046E-2</v>
      </c>
      <c r="CU258" s="17" t="str">
        <f t="shared" ref="CU258:CU321" si="189">IFERROR(AR258/AQ258-1,"")</f>
        <v/>
      </c>
      <c r="CV258" s="21">
        <f>IFERROR('Tabela '!$AS258/'Tabela '!$K258,"")</f>
        <v>10.052224371373308</v>
      </c>
      <c r="CW258" s="21">
        <f>IFERROR('Tabela '!$AV258/'Tabela '!$J258,"")</f>
        <v>20.061262376237625</v>
      </c>
      <c r="CX258" s="17">
        <f>IFERROR('Tabela '!$AV258/'Tabela '!$AS258-1,"")</f>
        <v>1.0793406452440513</v>
      </c>
      <c r="CY258" s="20">
        <f>IFERROR('Tabela '!$CW258/'Tabela '!$CV258-1,"")</f>
        <v>0.9957037999836158</v>
      </c>
      <c r="CZ258" s="17">
        <f>IFERROR('Tabela '!$AU258/'Tabela '!$AT258,"")</f>
        <v>0.1091333048704391</v>
      </c>
      <c r="DA258" s="17">
        <f t="shared" ref="DA258:DA321" si="190">IFERROR(AX258/AW258,"")</f>
        <v>3.3940857737593949E-2</v>
      </c>
      <c r="DB258" s="17">
        <f t="shared" ref="DB258:DB321" si="191">IFERROR(DA258-CZ258,"")</f>
        <v>-7.5192447132845147E-2</v>
      </c>
      <c r="DC258" s="22">
        <f t="shared" ref="DC258:DC321" si="192">IFERROR(AU258/(AM258+AO258),"")</f>
        <v>32.578431372549019</v>
      </c>
      <c r="DD258" s="22">
        <f t="shared" ref="DD258:DD321" si="193">IFERROR(AX258/(AN258+AP258),"")</f>
        <v>213.6</v>
      </c>
      <c r="DE258" s="17">
        <f t="shared" ref="DE258:DE321" si="194">IFERROR(DD258/DC258-1,"")</f>
        <v>5.5564851038218475</v>
      </c>
      <c r="DH258" s="23"/>
      <c r="DQ258" s="23"/>
      <c r="DR258" s="23"/>
      <c r="DU258" s="23"/>
      <c r="DV258" s="23"/>
      <c r="DX258" s="23"/>
      <c r="EA258" s="23"/>
      <c r="EB258" s="23"/>
    </row>
    <row r="259" spans="1:132" ht="13.8" x14ac:dyDescent="0.25">
      <c r="A259" s="24" t="s">
        <v>133</v>
      </c>
      <c r="B259" s="24">
        <v>43</v>
      </c>
      <c r="C259" s="24">
        <v>4312385</v>
      </c>
      <c r="D259" s="24">
        <v>431238</v>
      </c>
      <c r="E259" s="55" t="s">
        <v>730</v>
      </c>
      <c r="F259" s="55" t="s">
        <v>757</v>
      </c>
      <c r="G259" s="55" t="s">
        <v>758</v>
      </c>
      <c r="H259" s="25" t="s">
        <v>377</v>
      </c>
      <c r="I259" s="26">
        <v>69.597999999999999</v>
      </c>
      <c r="J259" s="27">
        <v>2530</v>
      </c>
      <c r="K259" s="26">
        <v>2670</v>
      </c>
      <c r="L259" s="26">
        <v>196</v>
      </c>
      <c r="M259" s="26">
        <v>4</v>
      </c>
      <c r="N259" s="26">
        <v>1844</v>
      </c>
      <c r="O259" s="26">
        <v>2087</v>
      </c>
      <c r="P259" s="26">
        <v>2405</v>
      </c>
      <c r="Q259" s="28">
        <v>335</v>
      </c>
      <c r="R259" s="28">
        <v>40</v>
      </c>
      <c r="S259" s="28">
        <v>1384646</v>
      </c>
      <c r="T259" s="26">
        <v>2459</v>
      </c>
      <c r="U259" s="29">
        <v>770</v>
      </c>
      <c r="V259" s="28">
        <v>637</v>
      </c>
      <c r="W259" s="28">
        <v>56</v>
      </c>
      <c r="X259" s="28">
        <v>10</v>
      </c>
      <c r="Y259" s="28">
        <v>42</v>
      </c>
      <c r="Z259" s="28">
        <v>52</v>
      </c>
      <c r="AA259" s="26">
        <v>1345</v>
      </c>
      <c r="AB259" s="28">
        <v>10</v>
      </c>
      <c r="AC259" s="28" t="e">
        <v>#NULL!</v>
      </c>
      <c r="AD259" s="28">
        <v>827</v>
      </c>
      <c r="AE259" s="28">
        <v>3</v>
      </c>
      <c r="AF259" s="28">
        <v>0</v>
      </c>
      <c r="AG259" s="30">
        <v>0.97681984546563638</v>
      </c>
      <c r="AH259" s="28">
        <v>406</v>
      </c>
      <c r="AI259" s="28">
        <v>129</v>
      </c>
      <c r="AJ259" s="26">
        <v>1788</v>
      </c>
      <c r="AK259" s="26">
        <v>629</v>
      </c>
      <c r="AL259" s="26">
        <v>355</v>
      </c>
      <c r="AM259" s="26">
        <v>465</v>
      </c>
      <c r="AN259" s="26">
        <v>159</v>
      </c>
      <c r="AO259" s="26">
        <v>0</v>
      </c>
      <c r="AP259" s="26">
        <v>3</v>
      </c>
      <c r="AQ259" s="26">
        <v>465</v>
      </c>
      <c r="AR259" s="26">
        <v>156</v>
      </c>
      <c r="AS259" s="26">
        <v>74077</v>
      </c>
      <c r="AT259" s="26">
        <v>69546</v>
      </c>
      <c r="AU259" s="26">
        <v>31994</v>
      </c>
      <c r="AV259" s="26">
        <v>79016</v>
      </c>
      <c r="AW259" s="26">
        <v>73714</v>
      </c>
      <c r="AX259" s="26">
        <v>18237</v>
      </c>
      <c r="AY259" s="31">
        <f>'Tabela '!$L259/'Tabela '!$J259</f>
        <v>7.7470355731225293E-2</v>
      </c>
      <c r="AZ259" s="31">
        <f>'Tabela '!$M259/'Tabela '!$J259</f>
        <v>1.5810276679841897E-3</v>
      </c>
      <c r="BA259" s="31">
        <f t="shared" si="156"/>
        <v>2.0408163265306121E-2</v>
      </c>
      <c r="BB259" s="31">
        <f t="shared" si="157"/>
        <v>0.76673596673596678</v>
      </c>
      <c r="BC259" s="31">
        <f t="shared" si="158"/>
        <v>0.86777546777546777</v>
      </c>
      <c r="BD259" s="31">
        <f>'Tabela '!$BC259-'Tabela '!$BB259</f>
        <v>0.10103950103950099</v>
      </c>
      <c r="BE259" s="31">
        <f t="shared" si="159"/>
        <v>0.72885375494071147</v>
      </c>
      <c r="BF259" s="31">
        <f t="shared" si="160"/>
        <v>0.824901185770751</v>
      </c>
      <c r="BG259" s="31">
        <f t="shared" si="161"/>
        <v>0.1324110671936759</v>
      </c>
      <c r="BH259" s="29">
        <f t="shared" si="162"/>
        <v>4133.2716417910451</v>
      </c>
      <c r="BI259" s="32">
        <f t="shared" si="163"/>
        <v>547.29090909090905</v>
      </c>
      <c r="BJ259" s="30">
        <f t="shared" si="164"/>
        <v>1.7523615470284498E-2</v>
      </c>
      <c r="BK259" s="30">
        <f t="shared" si="165"/>
        <v>0.11940298507462686</v>
      </c>
      <c r="BL259" s="31">
        <f>IFERROR('Tabela '!$J259/'Tabela '!$K259-1,"")</f>
        <v>-5.2434456928838968E-2</v>
      </c>
      <c r="BM259" s="30">
        <f t="shared" si="166"/>
        <v>0.28838951310861421</v>
      </c>
      <c r="BN259" s="33">
        <f>IFERROR('Tabela '!$J259/'Tabela '!$I259,"")</f>
        <v>36.351619299405158</v>
      </c>
      <c r="BO259" s="31">
        <f t="shared" si="167"/>
        <v>2.3180154534363617E-2</v>
      </c>
      <c r="BP259" s="31">
        <f t="shared" si="168"/>
        <v>0.1651077673851159</v>
      </c>
      <c r="BQ259" s="31">
        <f t="shared" si="169"/>
        <v>5.2460349735664907E-2</v>
      </c>
      <c r="BR259" s="30">
        <v>0.33400000000000002</v>
      </c>
      <c r="BS259" s="31">
        <f t="shared" si="170"/>
        <v>4.0666937779585193E-3</v>
      </c>
      <c r="BT259" s="31" t="str">
        <f t="shared" si="171"/>
        <v/>
      </c>
      <c r="BU259" s="31">
        <f t="shared" si="172"/>
        <v>3.6275695284159614E-3</v>
      </c>
      <c r="BV259" s="31">
        <f t="shared" si="173"/>
        <v>0</v>
      </c>
      <c r="BW259" s="31">
        <f t="shared" si="174"/>
        <v>2.0973782771535582E-2</v>
      </c>
      <c r="BX259" s="31">
        <f t="shared" si="175"/>
        <v>3.7453183520599251E-3</v>
      </c>
      <c r="BY259" s="31">
        <f t="shared" si="176"/>
        <v>1.5730337078651686E-2</v>
      </c>
      <c r="BZ259" s="31">
        <f t="shared" si="177"/>
        <v>1.947565543071161E-2</v>
      </c>
      <c r="CA259" s="31">
        <f>IFERROR('Tabela '!$V259/'Tabela '!$K259,"")</f>
        <v>0.23857677902621724</v>
      </c>
      <c r="CB259" s="31">
        <f t="shared" si="178"/>
        <v>0.50374531835205993</v>
      </c>
      <c r="CC259" s="34">
        <f>IFERROR('Tabela '!$AJ259/'Tabela '!$K259,"")</f>
        <v>0.66966292134831462</v>
      </c>
      <c r="CD259" s="35">
        <f>IFERROR('Tabela '!$AJ259/'Tabela '!$AK259,"")</f>
        <v>2.8426073131955483</v>
      </c>
      <c r="CE259" s="34">
        <f t="shared" si="179"/>
        <v>0.64821029082774051</v>
      </c>
      <c r="CF259" s="31">
        <f t="shared" si="180"/>
        <v>0.23558052434456928</v>
      </c>
      <c r="CG259" s="31">
        <f t="shared" si="181"/>
        <v>0.14031620553359683</v>
      </c>
      <c r="CH259" s="31">
        <f t="shared" si="182"/>
        <v>-0.43561208267090623</v>
      </c>
      <c r="CI259" s="31">
        <f t="shared" si="183"/>
        <v>-9.5264318810972443E-2</v>
      </c>
      <c r="CJ259" s="30">
        <f t="shared" si="184"/>
        <v>0.73926868044515104</v>
      </c>
      <c r="CK259" s="30">
        <f t="shared" si="185"/>
        <v>0.44788732394366199</v>
      </c>
      <c r="CL259" s="30">
        <f t="shared" si="186"/>
        <v>-0.29138135650148905</v>
      </c>
      <c r="CM259" s="30">
        <f t="shared" si="187"/>
        <v>-0.65806451612903227</v>
      </c>
      <c r="CN259" s="30">
        <f>IFERROR('Tabela '!$AO259/'Tabela '!$AK259,"")</f>
        <v>0</v>
      </c>
      <c r="CO259" s="30">
        <f>IFERROR('Tabela '!$AP259/'Tabela '!$AL259,"")</f>
        <v>8.4507042253521118E-3</v>
      </c>
      <c r="CP259" s="30">
        <f>IFERROR('Tabela '!$CO259-'Tabela '!$CN259,"")</f>
        <v>8.4507042253521118E-3</v>
      </c>
      <c r="CQ259" s="30">
        <f t="shared" si="188"/>
        <v>-0.65806451612903227</v>
      </c>
      <c r="CR259" s="30">
        <f>IFERROR('Tabela '!$AQ259/'Tabela '!$AK259,"")</f>
        <v>0.73926868044515104</v>
      </c>
      <c r="CS259" s="30">
        <f>IFERROR('Tabela '!$AR259/'Tabela '!$AL259,"")</f>
        <v>0.43943661971830988</v>
      </c>
      <c r="CT259" s="30">
        <f>IFERROR('Tabela '!$CS259-'Tabela '!$CR259,"")</f>
        <v>-0.29983206072684115</v>
      </c>
      <c r="CU259" s="30">
        <f t="shared" si="189"/>
        <v>-0.6645161290322581</v>
      </c>
      <c r="CV259" s="35">
        <f>IFERROR('Tabela '!$AS259/'Tabela '!$K259,"")</f>
        <v>27.744194756554307</v>
      </c>
      <c r="CW259" s="35">
        <f>IFERROR('Tabela '!$AV259/'Tabela '!$J259,"")</f>
        <v>31.231620553359683</v>
      </c>
      <c r="CX259" s="30">
        <f>IFERROR('Tabela '!$AV259/'Tabela '!$AS259-1,"")</f>
        <v>6.6673866382277902E-2</v>
      </c>
      <c r="CY259" s="34">
        <f>IFERROR('Tabela '!$CW259/'Tabela '!$CV259-1,"")</f>
        <v>0.12569929772358956</v>
      </c>
      <c r="CZ259" s="30">
        <f>IFERROR('Tabela '!$AU259/'Tabela '!$AT259,"")</f>
        <v>0.46004083628102266</v>
      </c>
      <c r="DA259" s="30">
        <f t="shared" si="190"/>
        <v>0.24740212171365006</v>
      </c>
      <c r="DB259" s="30">
        <f t="shared" si="191"/>
        <v>-0.2126387145673726</v>
      </c>
      <c r="DC259" s="36">
        <f t="shared" si="192"/>
        <v>68.80430107526881</v>
      </c>
      <c r="DD259" s="36">
        <f t="shared" si="193"/>
        <v>112.57407407407408</v>
      </c>
      <c r="DE259" s="30">
        <f t="shared" si="194"/>
        <v>0.63614879178734918</v>
      </c>
      <c r="DH259" s="23"/>
      <c r="DQ259" s="23"/>
      <c r="DR259" s="23"/>
      <c r="DU259" s="23"/>
      <c r="DV259" s="23"/>
      <c r="DX259" s="23"/>
      <c r="EA259" s="23"/>
      <c r="EB259" s="23"/>
    </row>
    <row r="260" spans="1:132" ht="13.8" x14ac:dyDescent="0.25">
      <c r="A260" s="11" t="s">
        <v>133</v>
      </c>
      <c r="B260" s="11">
        <v>43</v>
      </c>
      <c r="C260" s="11">
        <v>4312401</v>
      </c>
      <c r="D260" s="11">
        <v>431240</v>
      </c>
      <c r="E260" s="54" t="s">
        <v>746</v>
      </c>
      <c r="F260" s="54" t="s">
        <v>747</v>
      </c>
      <c r="G260" s="54" t="s">
        <v>748</v>
      </c>
      <c r="H260" s="12" t="s">
        <v>378</v>
      </c>
      <c r="I260" s="13">
        <v>424.435</v>
      </c>
      <c r="J260" s="14">
        <v>65721</v>
      </c>
      <c r="K260" s="13">
        <v>59415</v>
      </c>
      <c r="L260" s="13">
        <v>6753</v>
      </c>
      <c r="M260" s="13">
        <v>119</v>
      </c>
      <c r="N260" s="13">
        <v>19029</v>
      </c>
      <c r="O260" s="13">
        <v>22518</v>
      </c>
      <c r="P260" s="13">
        <v>33436</v>
      </c>
      <c r="Q260" s="15">
        <v>14928</v>
      </c>
      <c r="R260" s="15">
        <v>2515</v>
      </c>
      <c r="S260" s="15">
        <v>64088523</v>
      </c>
      <c r="T260" s="13">
        <v>51526</v>
      </c>
      <c r="U260" s="16">
        <v>53629</v>
      </c>
      <c r="V260" s="15">
        <v>17129</v>
      </c>
      <c r="W260" s="15">
        <v>10603</v>
      </c>
      <c r="X260" s="15">
        <v>2892</v>
      </c>
      <c r="Y260" s="15">
        <v>4082</v>
      </c>
      <c r="Z260" s="15">
        <v>6974</v>
      </c>
      <c r="AA260" s="13">
        <v>29245</v>
      </c>
      <c r="AB260" s="15">
        <v>533</v>
      </c>
      <c r="AC260" s="15">
        <v>45</v>
      </c>
      <c r="AD260" s="15">
        <v>19954</v>
      </c>
      <c r="AE260" s="15">
        <v>122</v>
      </c>
      <c r="AF260" s="15">
        <v>187</v>
      </c>
      <c r="AG260" s="17">
        <v>0.96452276520591551</v>
      </c>
      <c r="AH260" s="15">
        <v>9944</v>
      </c>
      <c r="AI260" s="15">
        <v>3729</v>
      </c>
      <c r="AJ260" s="13">
        <v>36804</v>
      </c>
      <c r="AK260" s="13">
        <v>16406</v>
      </c>
      <c r="AL260" s="13">
        <v>20069</v>
      </c>
      <c r="AM260" s="13">
        <v>6794</v>
      </c>
      <c r="AN260" s="13">
        <v>7939</v>
      </c>
      <c r="AO260" s="13">
        <v>499</v>
      </c>
      <c r="AP260" s="13">
        <v>595</v>
      </c>
      <c r="AQ260" s="13">
        <v>6295</v>
      </c>
      <c r="AR260" s="13">
        <v>7344</v>
      </c>
      <c r="AS260" s="13">
        <v>1840974</v>
      </c>
      <c r="AT260" s="13">
        <v>1534865</v>
      </c>
      <c r="AU260" s="13">
        <v>737644</v>
      </c>
      <c r="AV260" s="13">
        <v>3729773</v>
      </c>
      <c r="AW260" s="13">
        <v>3063605</v>
      </c>
      <c r="AX260" s="13">
        <v>1281627</v>
      </c>
      <c r="AY260" s="18">
        <f>'Tabela '!$L260/'Tabela '!$J260</f>
        <v>0.1027525448486785</v>
      </c>
      <c r="AZ260" s="18">
        <f>'Tabela '!$M260/'Tabela '!$J260</f>
        <v>1.8106845604905586E-3</v>
      </c>
      <c r="BA260" s="18">
        <f t="shared" si="156"/>
        <v>1.762179771953206E-2</v>
      </c>
      <c r="BB260" s="18">
        <f t="shared" si="157"/>
        <v>0.5691171192726403</v>
      </c>
      <c r="BC260" s="18">
        <f t="shared" si="158"/>
        <v>0.67346572556525897</v>
      </c>
      <c r="BD260" s="18">
        <f>'Tabela '!$BC260-'Tabela '!$BB260</f>
        <v>0.10434860629261866</v>
      </c>
      <c r="BE260" s="18">
        <f t="shared" si="159"/>
        <v>0.28954215547541884</v>
      </c>
      <c r="BF260" s="18">
        <f t="shared" si="160"/>
        <v>0.34263020952207057</v>
      </c>
      <c r="BG260" s="18">
        <f t="shared" si="161"/>
        <v>0.22714200940338705</v>
      </c>
      <c r="BH260" s="16">
        <f t="shared" si="162"/>
        <v>4293.1754421221867</v>
      </c>
      <c r="BI260" s="37">
        <f t="shared" si="163"/>
        <v>975.16049664490799</v>
      </c>
      <c r="BJ260" s="17">
        <f t="shared" si="164"/>
        <v>1.7182955370206175E-2</v>
      </c>
      <c r="BK260" s="17">
        <f t="shared" si="165"/>
        <v>0.16847534833869238</v>
      </c>
      <c r="BL260" s="18">
        <f>IFERROR('Tabela '!$J260/'Tabela '!$K260-1,"")</f>
        <v>0.10613481444079786</v>
      </c>
      <c r="BM260" s="17">
        <f t="shared" si="166"/>
        <v>0.90261718421274084</v>
      </c>
      <c r="BN260" s="19">
        <f>IFERROR('Tabela '!$J260/'Tabela '!$I260,"")</f>
        <v>154.84349782652231</v>
      </c>
      <c r="BO260" s="18">
        <f t="shared" si="167"/>
        <v>3.5477234794084489E-2</v>
      </c>
      <c r="BP260" s="18">
        <f t="shared" si="168"/>
        <v>0.19298994682296317</v>
      </c>
      <c r="BQ260" s="18">
        <f t="shared" si="169"/>
        <v>7.237123005861118E-2</v>
      </c>
      <c r="BR260" s="17">
        <v>0.50839999999999996</v>
      </c>
      <c r="BS260" s="18">
        <f t="shared" si="170"/>
        <v>1.034429220199511E-2</v>
      </c>
      <c r="BT260" s="18">
        <f t="shared" si="171"/>
        <v>8.7334549547801114E-4</v>
      </c>
      <c r="BU260" s="18">
        <f t="shared" si="172"/>
        <v>6.1140623433897966E-3</v>
      </c>
      <c r="BV260" s="18">
        <f t="shared" si="173"/>
        <v>9.371554575523704E-3</v>
      </c>
      <c r="BW260" s="18">
        <f t="shared" si="174"/>
        <v>0.17845661869898174</v>
      </c>
      <c r="BX260" s="18">
        <f t="shared" si="175"/>
        <v>4.8674577126988132E-2</v>
      </c>
      <c r="BY260" s="18">
        <f t="shared" si="176"/>
        <v>6.8703189430278547E-2</v>
      </c>
      <c r="BZ260" s="18">
        <f t="shared" si="177"/>
        <v>0.11737776655726667</v>
      </c>
      <c r="CA260" s="18">
        <f>IFERROR('Tabela '!$V260/'Tabela '!$K260,"")</f>
        <v>0.28829420180089205</v>
      </c>
      <c r="CB260" s="18">
        <f t="shared" si="178"/>
        <v>0.49221577042834302</v>
      </c>
      <c r="CC260" s="20">
        <f>IFERROR('Tabela '!$AJ260/'Tabela '!$K260,"")</f>
        <v>0.61943953547084074</v>
      </c>
      <c r="CD260" s="21">
        <f>IFERROR('Tabela '!$AJ260/'Tabela '!$AK260,"")</f>
        <v>2.243325612580763</v>
      </c>
      <c r="CE260" s="20">
        <f t="shared" si="179"/>
        <v>0.55423323551787851</v>
      </c>
      <c r="CF260" s="18">
        <f t="shared" si="180"/>
        <v>0.27612555751914497</v>
      </c>
      <c r="CG260" s="18">
        <f t="shared" si="181"/>
        <v>0.30536662558390776</v>
      </c>
      <c r="CH260" s="18">
        <f t="shared" si="182"/>
        <v>0.22327197366817009</v>
      </c>
      <c r="CI260" s="18">
        <f t="shared" si="183"/>
        <v>2.9241068064762787E-2</v>
      </c>
      <c r="CJ260" s="17">
        <f t="shared" si="184"/>
        <v>0.41411678654150919</v>
      </c>
      <c r="CK260" s="17">
        <f t="shared" si="185"/>
        <v>0.39558523095321141</v>
      </c>
      <c r="CL260" s="17">
        <f t="shared" si="186"/>
        <v>-1.8531555588297777E-2</v>
      </c>
      <c r="CM260" s="17">
        <f t="shared" si="187"/>
        <v>0.1685310568148366</v>
      </c>
      <c r="CN260" s="17">
        <f>IFERROR('Tabela '!$AO260/'Tabela '!$AK260,"")</f>
        <v>3.0415701572595391E-2</v>
      </c>
      <c r="CO260" s="17">
        <f>IFERROR('Tabela '!$AP260/'Tabela '!$AL260,"")</f>
        <v>2.9647715381932335E-2</v>
      </c>
      <c r="CP260" s="17">
        <f>IFERROR('Tabela '!$CO260-'Tabela '!$CN260,"")</f>
        <v>-7.6798619066305654E-4</v>
      </c>
      <c r="CQ260" s="17">
        <f t="shared" si="188"/>
        <v>0.1685310568148366</v>
      </c>
      <c r="CR260" s="17">
        <f>IFERROR('Tabela '!$AQ260/'Tabela '!$AK260,"")</f>
        <v>0.38370108496891381</v>
      </c>
      <c r="CS260" s="17">
        <f>IFERROR('Tabela '!$AR260/'Tabela '!$AL260,"")</f>
        <v>0.36593751557127907</v>
      </c>
      <c r="CT260" s="17">
        <f>IFERROR('Tabela '!$CS260-'Tabela '!$CR260,"")</f>
        <v>-1.7763569397634738E-2</v>
      </c>
      <c r="CU260" s="17">
        <f t="shared" si="189"/>
        <v>0.16664019062748214</v>
      </c>
      <c r="CV260" s="21">
        <f>IFERROR('Tabela '!$AS260/'Tabela '!$K260,"")</f>
        <v>30.985003786922494</v>
      </c>
      <c r="CW260" s="21">
        <f>IFERROR('Tabela '!$AV260/'Tabela '!$J260,"")</f>
        <v>56.751616682643295</v>
      </c>
      <c r="CX260" s="17">
        <f>IFERROR('Tabela '!$AV260/'Tabela '!$AS260-1,"")</f>
        <v>1.0259780963772438</v>
      </c>
      <c r="CY260" s="20">
        <f>IFERROR('Tabela '!$CW260/'Tabela '!$CV260-1,"")</f>
        <v>0.83158333860187672</v>
      </c>
      <c r="CZ260" s="17">
        <f>IFERROR('Tabela '!$AU260/'Tabela '!$AT260,"")</f>
        <v>0.48059210419157383</v>
      </c>
      <c r="DA260" s="17">
        <f t="shared" si="190"/>
        <v>0.41833950525606273</v>
      </c>
      <c r="DB260" s="17">
        <f t="shared" si="191"/>
        <v>-6.2252598935511105E-2</v>
      </c>
      <c r="DC260" s="22">
        <f t="shared" si="192"/>
        <v>101.14411079116961</v>
      </c>
      <c r="DD260" s="22">
        <f t="shared" si="193"/>
        <v>150.17893133348957</v>
      </c>
      <c r="DE260" s="17">
        <f t="shared" si="194"/>
        <v>0.48480153870314058</v>
      </c>
      <c r="DH260" s="23"/>
      <c r="DQ260" s="23"/>
      <c r="DR260" s="23"/>
      <c r="DU260" s="23"/>
      <c r="DV260" s="23"/>
      <c r="DX260" s="23"/>
      <c r="EA260" s="23"/>
      <c r="EB260" s="23"/>
    </row>
    <row r="261" spans="1:132" ht="13.8" x14ac:dyDescent="0.25">
      <c r="A261" s="24" t="s">
        <v>133</v>
      </c>
      <c r="B261" s="24">
        <v>43</v>
      </c>
      <c r="C261" s="24">
        <v>4312427</v>
      </c>
      <c r="D261" s="24">
        <v>431242</v>
      </c>
      <c r="E261" s="55" t="s">
        <v>728</v>
      </c>
      <c r="F261" s="55" t="s">
        <v>777</v>
      </c>
      <c r="G261" s="55" t="s">
        <v>745</v>
      </c>
      <c r="H261" s="25" t="s">
        <v>379</v>
      </c>
      <c r="I261" s="26">
        <v>146.10900000000001</v>
      </c>
      <c r="J261" s="27">
        <v>3113</v>
      </c>
      <c r="K261" s="26">
        <v>2749</v>
      </c>
      <c r="L261" s="26">
        <v>232</v>
      </c>
      <c r="M261" s="26">
        <v>4</v>
      </c>
      <c r="N261" s="26">
        <v>1024</v>
      </c>
      <c r="O261" s="26">
        <v>1165</v>
      </c>
      <c r="P261" s="26">
        <v>1937</v>
      </c>
      <c r="Q261" s="28">
        <v>613</v>
      </c>
      <c r="R261" s="28">
        <v>90</v>
      </c>
      <c r="S261" s="28">
        <v>2637495</v>
      </c>
      <c r="T261" s="26">
        <v>2378</v>
      </c>
      <c r="U261" s="29">
        <v>600</v>
      </c>
      <c r="V261" s="28">
        <v>639</v>
      </c>
      <c r="W261" s="28">
        <v>312</v>
      </c>
      <c r="X261" s="28">
        <v>28</v>
      </c>
      <c r="Y261" s="28">
        <v>331</v>
      </c>
      <c r="Z261" s="28">
        <v>359</v>
      </c>
      <c r="AA261" s="26">
        <v>1396</v>
      </c>
      <c r="AB261" s="28">
        <v>79</v>
      </c>
      <c r="AC261" s="28">
        <v>3</v>
      </c>
      <c r="AD261" s="28">
        <v>889</v>
      </c>
      <c r="AE261" s="28">
        <v>12</v>
      </c>
      <c r="AF261" s="28">
        <v>3</v>
      </c>
      <c r="AG261" s="30">
        <v>0.90580319596299408</v>
      </c>
      <c r="AH261" s="28">
        <v>345</v>
      </c>
      <c r="AI261" s="28">
        <v>143</v>
      </c>
      <c r="AJ261" s="26">
        <v>1659</v>
      </c>
      <c r="AK261" s="26">
        <v>289</v>
      </c>
      <c r="AL261" s="26">
        <v>333</v>
      </c>
      <c r="AM261" s="26">
        <v>4</v>
      </c>
      <c r="AN261" s="26">
        <v>33</v>
      </c>
      <c r="AO261" s="26">
        <v>0</v>
      </c>
      <c r="AP261" s="26">
        <v>3</v>
      </c>
      <c r="AQ261" s="26">
        <v>4</v>
      </c>
      <c r="AR261" s="26">
        <v>30</v>
      </c>
      <c r="AS261" s="26">
        <v>46599</v>
      </c>
      <c r="AT261" s="26">
        <v>43536</v>
      </c>
      <c r="AU261" s="26">
        <v>1536</v>
      </c>
      <c r="AV261" s="26">
        <v>108241</v>
      </c>
      <c r="AW261" s="26">
        <v>99721</v>
      </c>
      <c r="AX261" s="26">
        <v>2883</v>
      </c>
      <c r="AY261" s="31">
        <f>'Tabela '!$L261/'Tabela '!$J261</f>
        <v>7.4526180533247666E-2</v>
      </c>
      <c r="AZ261" s="31">
        <f>'Tabela '!$M261/'Tabela '!$J261</f>
        <v>1.2849341471249599E-3</v>
      </c>
      <c r="BA261" s="31">
        <f t="shared" si="156"/>
        <v>1.7241379310344827E-2</v>
      </c>
      <c r="BB261" s="31">
        <f t="shared" si="157"/>
        <v>0.52865255549819312</v>
      </c>
      <c r="BC261" s="31">
        <f t="shared" si="158"/>
        <v>0.60144553433144032</v>
      </c>
      <c r="BD261" s="31">
        <f>'Tabela '!$BC261-'Tabela '!$BB261</f>
        <v>7.2792978833247202E-2</v>
      </c>
      <c r="BE261" s="31">
        <f t="shared" si="159"/>
        <v>0.32894314166398975</v>
      </c>
      <c r="BF261" s="31">
        <f t="shared" si="160"/>
        <v>0.37423707035014453</v>
      </c>
      <c r="BG261" s="31">
        <f t="shared" si="161"/>
        <v>0.1969161580469001</v>
      </c>
      <c r="BH261" s="29">
        <f t="shared" si="162"/>
        <v>4302.6019575856444</v>
      </c>
      <c r="BI261" s="32">
        <f t="shared" si="163"/>
        <v>847.25184709283644</v>
      </c>
      <c r="BJ261" s="30">
        <f t="shared" si="164"/>
        <v>2.4366875767962232E-2</v>
      </c>
      <c r="BK261" s="30">
        <f t="shared" si="165"/>
        <v>0.14681892332789559</v>
      </c>
      <c r="BL261" s="31">
        <f>IFERROR('Tabela '!$J261/'Tabela '!$K261-1,"")</f>
        <v>0.13241178610403792</v>
      </c>
      <c r="BM261" s="30">
        <f t="shared" si="166"/>
        <v>0.21826118588577664</v>
      </c>
      <c r="BN261" s="33">
        <f>IFERROR('Tabela '!$J261/'Tabela '!$I261,"")</f>
        <v>21.30601126556201</v>
      </c>
      <c r="BO261" s="31">
        <f t="shared" si="167"/>
        <v>9.4196804037005921E-2</v>
      </c>
      <c r="BP261" s="31">
        <f t="shared" si="168"/>
        <v>0.14507989907485283</v>
      </c>
      <c r="BQ261" s="31">
        <f t="shared" si="169"/>
        <v>6.0134566862910008E-2</v>
      </c>
      <c r="BR261" s="30">
        <v>0.58199999999999996</v>
      </c>
      <c r="BS261" s="31">
        <f t="shared" si="170"/>
        <v>3.3221194280908327E-2</v>
      </c>
      <c r="BT261" s="31">
        <f t="shared" si="171"/>
        <v>1.2615643397813289E-3</v>
      </c>
      <c r="BU261" s="31">
        <f t="shared" si="172"/>
        <v>1.3498312710911136E-2</v>
      </c>
      <c r="BV261" s="31">
        <f t="shared" si="173"/>
        <v>3.3745781777277839E-3</v>
      </c>
      <c r="BW261" s="31">
        <f t="shared" si="174"/>
        <v>0.11349581666060386</v>
      </c>
      <c r="BX261" s="31">
        <f t="shared" si="175"/>
        <v>1.018552200800291E-2</v>
      </c>
      <c r="BY261" s="31">
        <f t="shared" si="176"/>
        <v>0.12040742088032011</v>
      </c>
      <c r="BZ261" s="31">
        <f t="shared" si="177"/>
        <v>0.13059294288832302</v>
      </c>
      <c r="CA261" s="31">
        <f>IFERROR('Tabela '!$V261/'Tabela '!$K261,"")</f>
        <v>0.23244816296835213</v>
      </c>
      <c r="CB261" s="31">
        <f t="shared" si="178"/>
        <v>0.50782102582757371</v>
      </c>
      <c r="CC261" s="34">
        <f>IFERROR('Tabela '!$AJ261/'Tabela '!$K261,"")</f>
        <v>0.6034921789741724</v>
      </c>
      <c r="CD261" s="35">
        <f>IFERROR('Tabela '!$AJ261/'Tabela '!$AK261,"")</f>
        <v>5.7404844290657442</v>
      </c>
      <c r="CE261" s="34">
        <f t="shared" si="179"/>
        <v>0.82579867389993977</v>
      </c>
      <c r="CF261" s="31">
        <f t="shared" si="180"/>
        <v>0.10512913786831575</v>
      </c>
      <c r="CG261" s="31">
        <f t="shared" si="181"/>
        <v>0.10697076774815291</v>
      </c>
      <c r="CH261" s="31">
        <f t="shared" si="182"/>
        <v>0.15224913494809678</v>
      </c>
      <c r="CI261" s="31">
        <f t="shared" si="183"/>
        <v>1.8416298798371589E-3</v>
      </c>
      <c r="CJ261" s="30">
        <f t="shared" si="184"/>
        <v>1.384083044982699E-2</v>
      </c>
      <c r="CK261" s="30">
        <f t="shared" si="185"/>
        <v>9.90990990990991E-2</v>
      </c>
      <c r="CL261" s="30">
        <f t="shared" si="186"/>
        <v>8.5258268649272106E-2</v>
      </c>
      <c r="CM261" s="30">
        <f t="shared" si="187"/>
        <v>7.25</v>
      </c>
      <c r="CN261" s="30">
        <f>IFERROR('Tabela '!$AO261/'Tabela '!$AK261,"")</f>
        <v>0</v>
      </c>
      <c r="CO261" s="30">
        <f>IFERROR('Tabela '!$AP261/'Tabela '!$AL261,"")</f>
        <v>9.0090090090090089E-3</v>
      </c>
      <c r="CP261" s="30">
        <f>IFERROR('Tabela '!$CO261-'Tabela '!$CN261,"")</f>
        <v>9.0090090090090089E-3</v>
      </c>
      <c r="CQ261" s="30">
        <f t="shared" si="188"/>
        <v>7.25</v>
      </c>
      <c r="CR261" s="30">
        <f>IFERROR('Tabela '!$AQ261/'Tabela '!$AK261,"")</f>
        <v>1.384083044982699E-2</v>
      </c>
      <c r="CS261" s="30">
        <f>IFERROR('Tabela '!$AR261/'Tabela '!$AL261,"")</f>
        <v>9.0090090090090086E-2</v>
      </c>
      <c r="CT261" s="30">
        <f>IFERROR('Tabela '!$CS261-'Tabela '!$CR261,"")</f>
        <v>7.6249259640263092E-2</v>
      </c>
      <c r="CU261" s="30">
        <f t="shared" si="189"/>
        <v>6.5</v>
      </c>
      <c r="CV261" s="35">
        <f>IFERROR('Tabela '!$AS261/'Tabela '!$K261,"")</f>
        <v>16.951255001818843</v>
      </c>
      <c r="CW261" s="35">
        <f>IFERROR('Tabela '!$AV261/'Tabela '!$J261,"")</f>
        <v>34.770639254738192</v>
      </c>
      <c r="CX261" s="30">
        <f>IFERROR('Tabela '!$AV261/'Tabela '!$AS261-1,"")</f>
        <v>1.3228180862250265</v>
      </c>
      <c r="CY261" s="34">
        <f>IFERROR('Tabela '!$CW261/'Tabela '!$CV261-1,"")</f>
        <v>1.0512132730589774</v>
      </c>
      <c r="CZ261" s="30">
        <f>IFERROR('Tabela '!$AU261/'Tabela '!$AT261,"")</f>
        <v>3.5281146637265712E-2</v>
      </c>
      <c r="DA261" s="30">
        <f t="shared" si="190"/>
        <v>2.8910660743474294E-2</v>
      </c>
      <c r="DB261" s="30">
        <f t="shared" si="191"/>
        <v>-6.370485893791418E-3</v>
      </c>
      <c r="DC261" s="36">
        <f t="shared" si="192"/>
        <v>384</v>
      </c>
      <c r="DD261" s="36">
        <f t="shared" si="193"/>
        <v>80.083333333333329</v>
      </c>
      <c r="DE261" s="30">
        <f t="shared" si="194"/>
        <v>-0.79144965277777779</v>
      </c>
      <c r="DH261" s="23"/>
      <c r="DQ261" s="23"/>
      <c r="DR261" s="23"/>
      <c r="DU261" s="23"/>
      <c r="DV261" s="23"/>
      <c r="DX261" s="23"/>
      <c r="EA261" s="23"/>
      <c r="EB261" s="23"/>
    </row>
    <row r="262" spans="1:132" ht="13.8" x14ac:dyDescent="0.25">
      <c r="A262" s="11" t="s">
        <v>133</v>
      </c>
      <c r="B262" s="11">
        <v>43</v>
      </c>
      <c r="C262" s="11">
        <v>4312443</v>
      </c>
      <c r="D262" s="11">
        <v>431244</v>
      </c>
      <c r="E262" s="54" t="s">
        <v>746</v>
      </c>
      <c r="F262" s="54" t="s">
        <v>766</v>
      </c>
      <c r="G262" s="54" t="s">
        <v>767</v>
      </c>
      <c r="H262" s="12" t="s">
        <v>380</v>
      </c>
      <c r="I262" s="13">
        <v>165.512</v>
      </c>
      <c r="J262" s="14">
        <v>2919</v>
      </c>
      <c r="K262" s="13">
        <v>3182</v>
      </c>
      <c r="L262" s="13">
        <v>282</v>
      </c>
      <c r="M262" s="13">
        <v>4</v>
      </c>
      <c r="N262" s="13">
        <v>1501</v>
      </c>
      <c r="O262" s="13">
        <v>1689</v>
      </c>
      <c r="P262" s="13">
        <v>2377</v>
      </c>
      <c r="Q262" s="15">
        <v>694</v>
      </c>
      <c r="R262" s="15">
        <v>57</v>
      </c>
      <c r="S262" s="15">
        <v>2836658</v>
      </c>
      <c r="T262" s="13">
        <v>2888</v>
      </c>
      <c r="U262" s="16">
        <v>1300</v>
      </c>
      <c r="V262" s="15">
        <v>775</v>
      </c>
      <c r="W262" s="15">
        <v>115</v>
      </c>
      <c r="X262" s="15">
        <v>8</v>
      </c>
      <c r="Y262" s="15">
        <v>40</v>
      </c>
      <c r="Z262" s="15">
        <v>48</v>
      </c>
      <c r="AA262" s="13">
        <v>1617</v>
      </c>
      <c r="AB262" s="15">
        <v>88</v>
      </c>
      <c r="AC262" s="15">
        <v>5</v>
      </c>
      <c r="AD262" s="15">
        <v>1159</v>
      </c>
      <c r="AE262" s="15">
        <v>8</v>
      </c>
      <c r="AF262" s="15">
        <v>5</v>
      </c>
      <c r="AG262" s="17">
        <v>0.91932132963988922</v>
      </c>
      <c r="AH262" s="15">
        <v>511</v>
      </c>
      <c r="AI262" s="15">
        <v>117</v>
      </c>
      <c r="AJ262" s="13">
        <v>2015</v>
      </c>
      <c r="AK262" s="13">
        <v>258</v>
      </c>
      <c r="AL262" s="13">
        <v>301</v>
      </c>
      <c r="AM262" s="13">
        <v>8</v>
      </c>
      <c r="AN262" s="13">
        <v>21</v>
      </c>
      <c r="AO262" s="13">
        <v>0</v>
      </c>
      <c r="AP262" s="13">
        <v>0</v>
      </c>
      <c r="AQ262" s="13">
        <v>8</v>
      </c>
      <c r="AR262" s="13">
        <v>21</v>
      </c>
      <c r="AS262" s="13">
        <v>35750</v>
      </c>
      <c r="AT262" s="13">
        <v>34030</v>
      </c>
      <c r="AU262" s="13">
        <v>1480</v>
      </c>
      <c r="AV262" s="13">
        <v>55176</v>
      </c>
      <c r="AW262" s="13">
        <v>53164</v>
      </c>
      <c r="AX262" s="13">
        <v>1921</v>
      </c>
      <c r="AY262" s="18">
        <f>'Tabela '!$L262/'Tabela '!$J262</f>
        <v>9.6608427543679348E-2</v>
      </c>
      <c r="AZ262" s="18">
        <f>'Tabela '!$M262/'Tabela '!$J262</f>
        <v>1.3703323055841042E-3</v>
      </c>
      <c r="BA262" s="18">
        <f t="shared" si="156"/>
        <v>1.4184397163120567E-2</v>
      </c>
      <c r="BB262" s="18">
        <f t="shared" si="157"/>
        <v>0.63146823727387458</v>
      </c>
      <c r="BC262" s="18">
        <f t="shared" si="158"/>
        <v>0.71055952881783757</v>
      </c>
      <c r="BD262" s="18">
        <f>'Tabela '!$BC262-'Tabela '!$BB262</f>
        <v>7.9091291543962994E-2</v>
      </c>
      <c r="BE262" s="18">
        <f t="shared" si="159"/>
        <v>0.51421719767043506</v>
      </c>
      <c r="BF262" s="18">
        <f t="shared" si="160"/>
        <v>0.57862281603288801</v>
      </c>
      <c r="BG262" s="18">
        <f t="shared" si="161"/>
        <v>0.23775265501884207</v>
      </c>
      <c r="BH262" s="16">
        <f t="shared" si="162"/>
        <v>4087.4034582132563</v>
      </c>
      <c r="BI262" s="37">
        <f t="shared" si="163"/>
        <v>971.79102432339846</v>
      </c>
      <c r="BJ262" s="17">
        <f t="shared" si="164"/>
        <v>5.1411084529505581E-2</v>
      </c>
      <c r="BK262" s="17">
        <f t="shared" si="165"/>
        <v>8.2132564841498557E-2</v>
      </c>
      <c r="BL262" s="18">
        <f>IFERROR('Tabela '!$J262/'Tabela '!$K262-1,"")</f>
        <v>-8.2652419861722226E-2</v>
      </c>
      <c r="BM262" s="17">
        <f t="shared" si="166"/>
        <v>0.4085480829666876</v>
      </c>
      <c r="BN262" s="19">
        <f>IFERROR('Tabela '!$J262/'Tabela '!$I262,"")</f>
        <v>17.636183479143508</v>
      </c>
      <c r="BO262" s="18">
        <f t="shared" si="167"/>
        <v>8.0678670360110782E-2</v>
      </c>
      <c r="BP262" s="18">
        <f t="shared" si="168"/>
        <v>0.17693905817174516</v>
      </c>
      <c r="BQ262" s="18">
        <f t="shared" si="169"/>
        <v>4.0512465373961221E-2</v>
      </c>
      <c r="BR262" s="17">
        <v>0.48299999999999998</v>
      </c>
      <c r="BS262" s="18">
        <f t="shared" si="170"/>
        <v>3.0470914127423823E-2</v>
      </c>
      <c r="BT262" s="18">
        <f t="shared" si="171"/>
        <v>1.7313019390581717E-3</v>
      </c>
      <c r="BU262" s="18">
        <f t="shared" si="172"/>
        <v>6.9025021570319244E-3</v>
      </c>
      <c r="BV262" s="18">
        <f t="shared" si="173"/>
        <v>4.3140638481449526E-3</v>
      </c>
      <c r="BW262" s="18">
        <f t="shared" si="174"/>
        <v>3.6140791954745441E-2</v>
      </c>
      <c r="BX262" s="18">
        <f t="shared" si="175"/>
        <v>2.51414204902577E-3</v>
      </c>
      <c r="BY262" s="18">
        <f t="shared" si="176"/>
        <v>1.257071024512885E-2</v>
      </c>
      <c r="BZ262" s="18">
        <f t="shared" si="177"/>
        <v>1.508485229415462E-2</v>
      </c>
      <c r="CA262" s="18">
        <f>IFERROR('Tabela '!$V262/'Tabela '!$K262,"")</f>
        <v>0.24355751099937145</v>
      </c>
      <c r="CB262" s="18">
        <f t="shared" si="178"/>
        <v>0.50817096165933373</v>
      </c>
      <c r="CC262" s="20">
        <f>IFERROR('Tabela '!$AJ262/'Tabela '!$K262,"")</f>
        <v>0.63324952859836581</v>
      </c>
      <c r="CD262" s="21">
        <f>IFERROR('Tabela '!$AJ262/'Tabela '!$AK262,"")</f>
        <v>7.8100775193798446</v>
      </c>
      <c r="CE262" s="20">
        <f t="shared" si="179"/>
        <v>0.87196029776674933</v>
      </c>
      <c r="CF262" s="18">
        <f t="shared" si="180"/>
        <v>8.1081081081081086E-2</v>
      </c>
      <c r="CG262" s="18">
        <f t="shared" si="181"/>
        <v>0.10311750599520383</v>
      </c>
      <c r="CH262" s="18">
        <f t="shared" si="182"/>
        <v>0.16666666666666674</v>
      </c>
      <c r="CI262" s="18">
        <f t="shared" si="183"/>
        <v>2.2036424914122749E-2</v>
      </c>
      <c r="CJ262" s="17">
        <f t="shared" si="184"/>
        <v>3.1007751937984496E-2</v>
      </c>
      <c r="CK262" s="17">
        <f t="shared" si="185"/>
        <v>6.9767441860465115E-2</v>
      </c>
      <c r="CL262" s="17">
        <f t="shared" si="186"/>
        <v>3.875968992248062E-2</v>
      </c>
      <c r="CM262" s="17">
        <f t="shared" si="187"/>
        <v>1.625</v>
      </c>
      <c r="CN262" s="17">
        <f>IFERROR('Tabela '!$AO262/'Tabela '!$AK262,"")</f>
        <v>0</v>
      </c>
      <c r="CO262" s="17">
        <f>IFERROR('Tabela '!$AP262/'Tabela '!$AL262,"")</f>
        <v>0</v>
      </c>
      <c r="CP262" s="17">
        <f>IFERROR('Tabela '!$CO262-'Tabela '!$CN262,"")</f>
        <v>0</v>
      </c>
      <c r="CQ262" s="17">
        <f t="shared" si="188"/>
        <v>1.625</v>
      </c>
      <c r="CR262" s="17">
        <f>IFERROR('Tabela '!$AQ262/'Tabela '!$AK262,"")</f>
        <v>3.1007751937984496E-2</v>
      </c>
      <c r="CS262" s="17">
        <f>IFERROR('Tabela '!$AR262/'Tabela '!$AL262,"")</f>
        <v>6.9767441860465115E-2</v>
      </c>
      <c r="CT262" s="17">
        <f>IFERROR('Tabela '!$CS262-'Tabela '!$CR262,"")</f>
        <v>3.875968992248062E-2</v>
      </c>
      <c r="CU262" s="17">
        <f t="shared" si="189"/>
        <v>1.625</v>
      </c>
      <c r="CV262" s="21">
        <f>IFERROR('Tabela '!$AS262/'Tabela '!$K262,"")</f>
        <v>11.235072281583909</v>
      </c>
      <c r="CW262" s="21">
        <f>IFERROR('Tabela '!$AV262/'Tabela '!$J262,"")</f>
        <v>18.902363823227134</v>
      </c>
      <c r="CX262" s="17">
        <f>IFERROR('Tabela '!$AV262/'Tabela '!$AS262-1,"")</f>
        <v>0.54338461538461535</v>
      </c>
      <c r="CY262" s="20">
        <f>IFERROR('Tabela '!$CW262/'Tabela '!$CV262-1,"")</f>
        <v>0.68244256462961528</v>
      </c>
      <c r="CZ262" s="17">
        <f>IFERROR('Tabela '!$AU262/'Tabela '!$AT262,"")</f>
        <v>4.3491037320011756E-2</v>
      </c>
      <c r="DA262" s="17">
        <f t="shared" si="190"/>
        <v>3.6133473779249116E-2</v>
      </c>
      <c r="DB262" s="17">
        <f t="shared" si="191"/>
        <v>-7.3575635407626405E-3</v>
      </c>
      <c r="DC262" s="22">
        <f t="shared" si="192"/>
        <v>185</v>
      </c>
      <c r="DD262" s="22">
        <f t="shared" si="193"/>
        <v>91.476190476190482</v>
      </c>
      <c r="DE262" s="17">
        <f t="shared" si="194"/>
        <v>-0.50553410553410549</v>
      </c>
      <c r="DH262" s="23"/>
      <c r="DQ262" s="23"/>
      <c r="DR262" s="23"/>
      <c r="DU262" s="23"/>
      <c r="DV262" s="23"/>
      <c r="DX262" s="23"/>
      <c r="EA262" s="23"/>
      <c r="EB262" s="23"/>
    </row>
    <row r="263" spans="1:132" ht="13.8" x14ac:dyDescent="0.25">
      <c r="A263" s="24" t="s">
        <v>133</v>
      </c>
      <c r="B263" s="24">
        <v>43</v>
      </c>
      <c r="C263" s="24">
        <v>4312450</v>
      </c>
      <c r="D263" s="24">
        <v>431245</v>
      </c>
      <c r="E263" s="55" t="s">
        <v>751</v>
      </c>
      <c r="F263" s="55" t="s">
        <v>768</v>
      </c>
      <c r="G263" s="55" t="s">
        <v>753</v>
      </c>
      <c r="H263" s="25" t="s">
        <v>381</v>
      </c>
      <c r="I263" s="26">
        <v>244.64500000000001</v>
      </c>
      <c r="J263" s="27">
        <v>6589</v>
      </c>
      <c r="K263" s="26">
        <v>6227</v>
      </c>
      <c r="L263" s="26">
        <v>220</v>
      </c>
      <c r="M263" s="26">
        <v>12</v>
      </c>
      <c r="N263" s="26">
        <v>2014</v>
      </c>
      <c r="O263" s="26">
        <v>2426</v>
      </c>
      <c r="P263" s="26">
        <v>3860</v>
      </c>
      <c r="Q263" s="28">
        <v>1972</v>
      </c>
      <c r="R263" s="28">
        <v>190</v>
      </c>
      <c r="S263" s="28">
        <v>8244668</v>
      </c>
      <c r="T263" s="26">
        <v>5587</v>
      </c>
      <c r="U263" s="29">
        <v>2648</v>
      </c>
      <c r="V263" s="28">
        <v>1409</v>
      </c>
      <c r="W263" s="28">
        <v>2713</v>
      </c>
      <c r="X263" s="28">
        <v>334</v>
      </c>
      <c r="Y263" s="28">
        <v>131</v>
      </c>
      <c r="Z263" s="28">
        <v>465</v>
      </c>
      <c r="AA263" s="26">
        <v>3135</v>
      </c>
      <c r="AB263" s="28">
        <v>178</v>
      </c>
      <c r="AC263" s="28">
        <v>6</v>
      </c>
      <c r="AD263" s="28">
        <v>2307</v>
      </c>
      <c r="AE263" s="28">
        <v>48</v>
      </c>
      <c r="AF263" s="28">
        <v>12</v>
      </c>
      <c r="AG263" s="30">
        <v>0.9162341149096116</v>
      </c>
      <c r="AH263" s="28">
        <v>934</v>
      </c>
      <c r="AI263" s="28">
        <v>307</v>
      </c>
      <c r="AJ263" s="26">
        <v>3945</v>
      </c>
      <c r="AK263" s="26">
        <v>1528</v>
      </c>
      <c r="AL263" s="26">
        <v>1210</v>
      </c>
      <c r="AM263" s="26">
        <v>1035</v>
      </c>
      <c r="AN263" s="26">
        <v>752</v>
      </c>
      <c r="AO263" s="26">
        <v>16</v>
      </c>
      <c r="AP263" s="26">
        <v>1</v>
      </c>
      <c r="AQ263" s="26">
        <v>1019</v>
      </c>
      <c r="AR263" s="26">
        <v>751</v>
      </c>
      <c r="AS263" s="26">
        <v>60069</v>
      </c>
      <c r="AT263" s="26">
        <v>53946</v>
      </c>
      <c r="AU263" s="26">
        <v>10871</v>
      </c>
      <c r="AV263" s="26">
        <v>91742</v>
      </c>
      <c r="AW263" s="26">
        <v>83497</v>
      </c>
      <c r="AX263" s="26">
        <v>10852</v>
      </c>
      <c r="AY263" s="31">
        <f>'Tabela '!$L263/'Tabela '!$J263</f>
        <v>3.3388981636060099E-2</v>
      </c>
      <c r="AZ263" s="31">
        <f>'Tabela '!$M263/'Tabela '!$J263</f>
        <v>1.8212171801487327E-3</v>
      </c>
      <c r="BA263" s="31">
        <f t="shared" si="156"/>
        <v>5.4545454545454543E-2</v>
      </c>
      <c r="BB263" s="31">
        <f t="shared" si="157"/>
        <v>0.52176165803108809</v>
      </c>
      <c r="BC263" s="31">
        <f t="shared" si="158"/>
        <v>0.62849740932642484</v>
      </c>
      <c r="BD263" s="31">
        <f>'Tabela '!$BC263-'Tabela '!$BB263</f>
        <v>0.10673575129533674</v>
      </c>
      <c r="BE263" s="31">
        <f t="shared" si="159"/>
        <v>0.30566095006829563</v>
      </c>
      <c r="BF263" s="31">
        <f t="shared" si="160"/>
        <v>0.36818940658673549</v>
      </c>
      <c r="BG263" s="31">
        <f t="shared" si="161"/>
        <v>0.29928668993777507</v>
      </c>
      <c r="BH263" s="29">
        <f t="shared" si="162"/>
        <v>4180.8661257606491</v>
      </c>
      <c r="BI263" s="32">
        <f t="shared" si="163"/>
        <v>1251.2775838518744</v>
      </c>
      <c r="BJ263" s="30">
        <f t="shared" si="164"/>
        <v>8.9867977589326589E-2</v>
      </c>
      <c r="BK263" s="30">
        <f t="shared" si="165"/>
        <v>9.6348884381338748E-2</v>
      </c>
      <c r="BL263" s="31">
        <f>IFERROR('Tabela '!$J263/'Tabela '!$K263-1,"")</f>
        <v>5.8133932872972638E-2</v>
      </c>
      <c r="BM263" s="30">
        <f t="shared" si="166"/>
        <v>0.42524490123655051</v>
      </c>
      <c r="BN263" s="33">
        <f>IFERROR('Tabela '!$J263/'Tabela '!$I263,"")</f>
        <v>26.932902777493918</v>
      </c>
      <c r="BO263" s="31">
        <f t="shared" si="167"/>
        <v>8.3765885090388403E-2</v>
      </c>
      <c r="BP263" s="31">
        <f t="shared" si="168"/>
        <v>0.16717379631286916</v>
      </c>
      <c r="BQ263" s="31">
        <f t="shared" si="169"/>
        <v>5.4948988723823158E-2</v>
      </c>
      <c r="BR263" s="30">
        <v>0.51739999999999997</v>
      </c>
      <c r="BS263" s="31">
        <f t="shared" si="170"/>
        <v>3.1859674243780202E-2</v>
      </c>
      <c r="BT263" s="31">
        <f t="shared" si="171"/>
        <v>1.0739216037229282E-3</v>
      </c>
      <c r="BU263" s="31">
        <f t="shared" si="172"/>
        <v>2.0806241872561769E-2</v>
      </c>
      <c r="BV263" s="31">
        <f t="shared" si="173"/>
        <v>5.2015604681404422E-3</v>
      </c>
      <c r="BW263" s="31">
        <f t="shared" si="174"/>
        <v>0.43568331459771958</v>
      </c>
      <c r="BX263" s="31">
        <f t="shared" si="175"/>
        <v>5.3637385578930462E-2</v>
      </c>
      <c r="BY263" s="31">
        <f t="shared" si="176"/>
        <v>2.1037417697125423E-2</v>
      </c>
      <c r="BZ263" s="31">
        <f t="shared" si="177"/>
        <v>7.4674803276055884E-2</v>
      </c>
      <c r="CA263" s="31">
        <f>IFERROR('Tabela '!$V263/'Tabela '!$K263,"")</f>
        <v>0.2262726834751887</v>
      </c>
      <c r="CB263" s="31">
        <f t="shared" si="178"/>
        <v>0.50345270595792513</v>
      </c>
      <c r="CC263" s="34">
        <f>IFERROR('Tabela '!$AJ263/'Tabela '!$K263,"")</f>
        <v>0.63353139553557092</v>
      </c>
      <c r="CD263" s="35">
        <f>IFERROR('Tabela '!$AJ263/'Tabela '!$AK263,"")</f>
        <v>2.5818062827225132</v>
      </c>
      <c r="CE263" s="34">
        <f t="shared" si="179"/>
        <v>0.61267427122940432</v>
      </c>
      <c r="CF263" s="31">
        <f t="shared" si="180"/>
        <v>0.24538300947486752</v>
      </c>
      <c r="CG263" s="31">
        <f t="shared" si="181"/>
        <v>0.18363939899833054</v>
      </c>
      <c r="CH263" s="31">
        <f t="shared" si="182"/>
        <v>-0.20811518324607325</v>
      </c>
      <c r="CI263" s="31">
        <f t="shared" si="183"/>
        <v>-6.1743610476536981E-2</v>
      </c>
      <c r="CJ263" s="30">
        <f t="shared" si="184"/>
        <v>0.67735602094240843</v>
      </c>
      <c r="CK263" s="30">
        <f t="shared" si="185"/>
        <v>0.62148760330578512</v>
      </c>
      <c r="CL263" s="30">
        <f t="shared" si="186"/>
        <v>-5.5868417636623313E-2</v>
      </c>
      <c r="CM263" s="30">
        <f t="shared" si="187"/>
        <v>-0.27342995169082129</v>
      </c>
      <c r="CN263" s="30">
        <f>IFERROR('Tabela '!$AO263/'Tabela '!$AK263,"")</f>
        <v>1.0471204188481676E-2</v>
      </c>
      <c r="CO263" s="30">
        <f>IFERROR('Tabela '!$AP263/'Tabela '!$AL263,"")</f>
        <v>8.2644628099173552E-4</v>
      </c>
      <c r="CP263" s="30">
        <f>IFERROR('Tabela '!$CO263-'Tabela '!$CN263,"")</f>
        <v>-9.6447579074899412E-3</v>
      </c>
      <c r="CQ263" s="30">
        <f t="shared" si="188"/>
        <v>-0.27342995169082129</v>
      </c>
      <c r="CR263" s="30">
        <f>IFERROR('Tabela '!$AQ263/'Tabela '!$AK263,"")</f>
        <v>0.66688481675392675</v>
      </c>
      <c r="CS263" s="30">
        <f>IFERROR('Tabela '!$AR263/'Tabela '!$AL263,"")</f>
        <v>0.62066115702479341</v>
      </c>
      <c r="CT263" s="30">
        <f>IFERROR('Tabela '!$CS263-'Tabela '!$CR263,"")</f>
        <v>-4.6223659729133337E-2</v>
      </c>
      <c r="CU263" s="30">
        <f t="shared" si="189"/>
        <v>-0.26300294406280667</v>
      </c>
      <c r="CV263" s="35">
        <f>IFERROR('Tabela '!$AS263/'Tabela '!$K263,"")</f>
        <v>9.6465392644933363</v>
      </c>
      <c r="CW263" s="35">
        <f>IFERROR('Tabela '!$AV263/'Tabela '!$J263,"")</f>
        <v>13.923508878433752</v>
      </c>
      <c r="CX263" s="30">
        <f>IFERROR('Tabela '!$AV263/'Tabela '!$AS263-1,"")</f>
        <v>0.52727696482378605</v>
      </c>
      <c r="CY263" s="34">
        <f>IFERROR('Tabela '!$CW263/'Tabela '!$CV263-1,"")</f>
        <v>0.44336828956711405</v>
      </c>
      <c r="CZ263" s="30">
        <f>IFERROR('Tabela '!$AU263/'Tabela '!$AT263,"")</f>
        <v>0.20151633114596076</v>
      </c>
      <c r="DA263" s="30">
        <f t="shared" si="190"/>
        <v>0.12996874139190628</v>
      </c>
      <c r="DB263" s="30">
        <f t="shared" si="191"/>
        <v>-7.154758975405448E-2</v>
      </c>
      <c r="DC263" s="36">
        <f t="shared" si="192"/>
        <v>10.34348239771646</v>
      </c>
      <c r="DD263" s="36">
        <f t="shared" si="193"/>
        <v>14.411686586985391</v>
      </c>
      <c r="DE263" s="30">
        <f t="shared" si="194"/>
        <v>0.39331088243231038</v>
      </c>
      <c r="DH263" s="23"/>
      <c r="DQ263" s="23"/>
      <c r="DR263" s="23"/>
      <c r="DU263" s="23"/>
      <c r="DV263" s="23"/>
      <c r="DX263" s="23"/>
      <c r="EA263" s="23"/>
      <c r="EB263" s="23"/>
    </row>
    <row r="264" spans="1:132" ht="13.8" x14ac:dyDescent="0.25">
      <c r="A264" s="11" t="s">
        <v>133</v>
      </c>
      <c r="B264" s="11">
        <v>43</v>
      </c>
      <c r="C264" s="11">
        <v>4312476</v>
      </c>
      <c r="D264" s="11">
        <v>431247</v>
      </c>
      <c r="E264" s="54" t="s">
        <v>746</v>
      </c>
      <c r="F264" s="54" t="s">
        <v>788</v>
      </c>
      <c r="G264" s="54" t="s">
        <v>792</v>
      </c>
      <c r="H264" s="12" t="s">
        <v>382</v>
      </c>
      <c r="I264" s="13">
        <v>87.825000000000003</v>
      </c>
      <c r="J264" s="14">
        <v>6513</v>
      </c>
      <c r="K264" s="13">
        <v>5676</v>
      </c>
      <c r="L264" s="13">
        <v>602</v>
      </c>
      <c r="M264" s="13">
        <v>12</v>
      </c>
      <c r="N264" s="13">
        <v>2867</v>
      </c>
      <c r="O264" s="13">
        <v>3382</v>
      </c>
      <c r="P264" s="13">
        <v>4137</v>
      </c>
      <c r="Q264" s="15">
        <v>920</v>
      </c>
      <c r="R264" s="15">
        <v>82</v>
      </c>
      <c r="S264" s="15">
        <v>3719134</v>
      </c>
      <c r="T264" s="13">
        <v>5116</v>
      </c>
      <c r="U264" s="16">
        <v>4841</v>
      </c>
      <c r="V264" s="15">
        <v>1551</v>
      </c>
      <c r="W264" s="15">
        <v>862</v>
      </c>
      <c r="X264" s="15">
        <v>34</v>
      </c>
      <c r="Y264" s="15">
        <v>233</v>
      </c>
      <c r="Z264" s="15">
        <v>267</v>
      </c>
      <c r="AA264" s="13">
        <v>2849</v>
      </c>
      <c r="AB264" s="15">
        <v>34</v>
      </c>
      <c r="AC264" s="15">
        <v>2</v>
      </c>
      <c r="AD264" s="15">
        <v>1929</v>
      </c>
      <c r="AE264" s="15">
        <v>5</v>
      </c>
      <c r="AF264" s="15">
        <v>8</v>
      </c>
      <c r="AG264" s="17">
        <v>0.98924941360437846</v>
      </c>
      <c r="AH264" s="15">
        <v>1284</v>
      </c>
      <c r="AI264" s="15">
        <v>219</v>
      </c>
      <c r="AJ264" s="13">
        <v>4276</v>
      </c>
      <c r="AK264" s="13">
        <v>1906</v>
      </c>
      <c r="AL264" s="13">
        <v>1789</v>
      </c>
      <c r="AM264" s="13">
        <v>1375</v>
      </c>
      <c r="AN264" s="13">
        <v>1094</v>
      </c>
      <c r="AO264" s="13">
        <v>5</v>
      </c>
      <c r="AP264" s="13">
        <v>21</v>
      </c>
      <c r="AQ264" s="13">
        <v>1370</v>
      </c>
      <c r="AR264" s="13">
        <v>1073</v>
      </c>
      <c r="AS264" s="13">
        <v>90962</v>
      </c>
      <c r="AT264" s="13">
        <v>83573</v>
      </c>
      <c r="AU264" s="13">
        <v>28962</v>
      </c>
      <c r="AV264" s="13">
        <v>182805</v>
      </c>
      <c r="AW264" s="13">
        <v>167599</v>
      </c>
      <c r="AX264" s="13">
        <v>57493</v>
      </c>
      <c r="AY264" s="18">
        <f>'Tabela '!$L264/'Tabela '!$J264</f>
        <v>9.2430523568248116E-2</v>
      </c>
      <c r="AZ264" s="18">
        <f>'Tabela '!$M264/'Tabela '!$J264</f>
        <v>1.8424689083371719E-3</v>
      </c>
      <c r="BA264" s="18">
        <f t="shared" si="156"/>
        <v>1.9933554817275746E-2</v>
      </c>
      <c r="BB264" s="18">
        <f t="shared" si="157"/>
        <v>0.69301426154218038</v>
      </c>
      <c r="BC264" s="18">
        <f t="shared" si="158"/>
        <v>0.81750060430263471</v>
      </c>
      <c r="BD264" s="18">
        <f>'Tabela '!$BC264-'Tabela '!$BB264</f>
        <v>0.12448634276045434</v>
      </c>
      <c r="BE264" s="18">
        <f t="shared" si="159"/>
        <v>0.4401965300168893</v>
      </c>
      <c r="BF264" s="18">
        <f t="shared" si="160"/>
        <v>0.51926915399969287</v>
      </c>
      <c r="BG264" s="18">
        <f t="shared" si="161"/>
        <v>0.14125594963918317</v>
      </c>
      <c r="BH264" s="16">
        <f t="shared" si="162"/>
        <v>4042.5369565217393</v>
      </c>
      <c r="BI264" s="37">
        <f t="shared" si="163"/>
        <v>571.03239674497161</v>
      </c>
      <c r="BJ264" s="17">
        <f t="shared" si="164"/>
        <v>2.0344815513798856E-2</v>
      </c>
      <c r="BK264" s="17">
        <f t="shared" si="165"/>
        <v>8.9130434782608695E-2</v>
      </c>
      <c r="BL264" s="18">
        <f>IFERROR('Tabela '!$J264/'Tabela '!$K264-1,"")</f>
        <v>0.14746300211416496</v>
      </c>
      <c r="BM264" s="17">
        <f t="shared" si="166"/>
        <v>0.85288935870331217</v>
      </c>
      <c r="BN264" s="19">
        <f>IFERROR('Tabela '!$J264/'Tabela '!$I264,"")</f>
        <v>74.158838599487609</v>
      </c>
      <c r="BO264" s="18">
        <f t="shared" si="167"/>
        <v>1.0750586395621542E-2</v>
      </c>
      <c r="BP264" s="18">
        <f t="shared" si="168"/>
        <v>0.25097732603596562</v>
      </c>
      <c r="BQ264" s="18">
        <f t="shared" si="169"/>
        <v>4.2806880375293198E-2</v>
      </c>
      <c r="BR264" s="17">
        <v>0.33329999999999999</v>
      </c>
      <c r="BS264" s="18">
        <f t="shared" si="170"/>
        <v>6.645817044566067E-3</v>
      </c>
      <c r="BT264" s="18">
        <f t="shared" si="171"/>
        <v>3.9093041438623924E-4</v>
      </c>
      <c r="BU264" s="18">
        <f t="shared" si="172"/>
        <v>2.592016588906169E-3</v>
      </c>
      <c r="BV264" s="18">
        <f t="shared" si="173"/>
        <v>4.1472265422498704E-3</v>
      </c>
      <c r="BW264" s="18">
        <f t="shared" si="174"/>
        <v>0.1518675123326286</v>
      </c>
      <c r="BX264" s="18">
        <f t="shared" si="175"/>
        <v>5.9901338971106409E-3</v>
      </c>
      <c r="BY264" s="18">
        <f t="shared" si="176"/>
        <v>4.105003523608175E-2</v>
      </c>
      <c r="BZ264" s="18">
        <f t="shared" si="177"/>
        <v>4.7040169133192394E-2</v>
      </c>
      <c r="CA264" s="18">
        <f>IFERROR('Tabela '!$V264/'Tabela '!$K264,"")</f>
        <v>0.27325581395348836</v>
      </c>
      <c r="CB264" s="18">
        <f t="shared" si="178"/>
        <v>0.50193798449612403</v>
      </c>
      <c r="CC264" s="20">
        <f>IFERROR('Tabela '!$AJ264/'Tabela '!$K264,"")</f>
        <v>0.75334742776603236</v>
      </c>
      <c r="CD264" s="21">
        <f>IFERROR('Tabela '!$AJ264/'Tabela '!$AK264,"")</f>
        <v>2.243441762854145</v>
      </c>
      <c r="CE264" s="20">
        <f t="shared" si="179"/>
        <v>0.55425631431244149</v>
      </c>
      <c r="CF264" s="18">
        <f t="shared" si="180"/>
        <v>0.335799859055673</v>
      </c>
      <c r="CG264" s="18">
        <f t="shared" si="181"/>
        <v>0.27468140641793337</v>
      </c>
      <c r="CH264" s="18">
        <f t="shared" si="182"/>
        <v>-6.1385099685204669E-2</v>
      </c>
      <c r="CI264" s="18">
        <f t="shared" si="183"/>
        <v>-6.1118452637739629E-2</v>
      </c>
      <c r="CJ264" s="17">
        <f t="shared" si="184"/>
        <v>0.72140608604407142</v>
      </c>
      <c r="CK264" s="17">
        <f t="shared" si="185"/>
        <v>0.61151481274455</v>
      </c>
      <c r="CL264" s="17">
        <f t="shared" si="186"/>
        <v>-0.10989127329952142</v>
      </c>
      <c r="CM264" s="17">
        <f t="shared" si="187"/>
        <v>-0.20436363636363641</v>
      </c>
      <c r="CN264" s="17">
        <f>IFERROR('Tabela '!$AO264/'Tabela '!$AK264,"")</f>
        <v>2.6232948583420775E-3</v>
      </c>
      <c r="CO264" s="17">
        <f>IFERROR('Tabela '!$AP264/'Tabela '!$AL264,"")</f>
        <v>1.1738401341531582E-2</v>
      </c>
      <c r="CP264" s="17">
        <f>IFERROR('Tabela '!$CO264-'Tabela '!$CN264,"")</f>
        <v>9.1151064831895036E-3</v>
      </c>
      <c r="CQ264" s="17">
        <f t="shared" si="188"/>
        <v>-0.20436363636363641</v>
      </c>
      <c r="CR264" s="17">
        <f>IFERROR('Tabela '!$AQ264/'Tabela '!$AK264,"")</f>
        <v>0.7187827911857293</v>
      </c>
      <c r="CS264" s="17">
        <f>IFERROR('Tabela '!$AR264/'Tabela '!$AL264,"")</f>
        <v>0.59977641140301841</v>
      </c>
      <c r="CT264" s="17">
        <f>IFERROR('Tabela '!$CS264-'Tabela '!$CR264,"")</f>
        <v>-0.11900637978271089</v>
      </c>
      <c r="CU264" s="17">
        <f t="shared" si="189"/>
        <v>-0.21678832116788316</v>
      </c>
      <c r="CV264" s="21">
        <f>IFERROR('Tabela '!$AS264/'Tabela '!$K264,"")</f>
        <v>16.025722339675827</v>
      </c>
      <c r="CW264" s="21">
        <f>IFERROR('Tabela '!$AV264/'Tabela '!$J264,"")</f>
        <v>28.067710732381393</v>
      </c>
      <c r="CX264" s="17">
        <f>IFERROR('Tabela '!$AV264/'Tabela '!$AS264-1,"")</f>
        <v>1.0096853631186651</v>
      </c>
      <c r="CY264" s="20">
        <f>IFERROR('Tabela '!$CW264/'Tabela '!$CV264-1,"")</f>
        <v>0.75141626302188591</v>
      </c>
      <c r="CZ264" s="17">
        <f>IFERROR('Tabela '!$AU264/'Tabela '!$AT264,"")</f>
        <v>0.34654732987926723</v>
      </c>
      <c r="DA264" s="17">
        <f t="shared" si="190"/>
        <v>0.34303903961240817</v>
      </c>
      <c r="DB264" s="17">
        <f t="shared" si="191"/>
        <v>-3.5082902668590599E-3</v>
      </c>
      <c r="DC264" s="22">
        <f t="shared" si="192"/>
        <v>20.986956521739131</v>
      </c>
      <c r="DD264" s="22">
        <f t="shared" si="193"/>
        <v>51.563228699551573</v>
      </c>
      <c r="DE264" s="17">
        <f t="shared" si="194"/>
        <v>1.4569178787853452</v>
      </c>
      <c r="DH264" s="23"/>
      <c r="DQ264" s="23"/>
      <c r="DR264" s="23"/>
      <c r="DU264" s="23"/>
      <c r="DV264" s="23"/>
      <c r="DX264" s="23"/>
      <c r="EA264" s="23"/>
      <c r="EB264" s="23"/>
    </row>
    <row r="265" spans="1:132" ht="13.8" x14ac:dyDescent="0.25">
      <c r="A265" s="24" t="s">
        <v>133</v>
      </c>
      <c r="B265" s="24">
        <v>43</v>
      </c>
      <c r="C265" s="24">
        <v>4312500</v>
      </c>
      <c r="D265" s="24">
        <v>431250</v>
      </c>
      <c r="E265" s="55" t="s">
        <v>746</v>
      </c>
      <c r="F265" s="55" t="s">
        <v>766</v>
      </c>
      <c r="G265" s="55" t="s">
        <v>767</v>
      </c>
      <c r="H265" s="25" t="s">
        <v>383</v>
      </c>
      <c r="I265" s="26">
        <v>1982.992</v>
      </c>
      <c r="J265" s="27">
        <v>12847</v>
      </c>
      <c r="K265" s="26">
        <v>12124</v>
      </c>
      <c r="L265" s="26">
        <v>349</v>
      </c>
      <c r="M265" s="26">
        <v>15</v>
      </c>
      <c r="N265" s="26">
        <v>3121</v>
      </c>
      <c r="O265" s="26">
        <v>3631</v>
      </c>
      <c r="P265" s="26">
        <v>6114</v>
      </c>
      <c r="Q265" s="28">
        <v>3878</v>
      </c>
      <c r="R265" s="28">
        <v>578</v>
      </c>
      <c r="S265" s="28">
        <v>16752133</v>
      </c>
      <c r="T265" s="26">
        <v>10491</v>
      </c>
      <c r="U265" s="29">
        <v>8143</v>
      </c>
      <c r="V265" s="28">
        <v>2777</v>
      </c>
      <c r="W265" s="28">
        <v>2009</v>
      </c>
      <c r="X265" s="28">
        <v>1328</v>
      </c>
      <c r="Y265" s="28">
        <v>1455</v>
      </c>
      <c r="Z265" s="28">
        <v>2783</v>
      </c>
      <c r="AA265" s="26">
        <v>6187</v>
      </c>
      <c r="AB265" s="28">
        <v>290</v>
      </c>
      <c r="AC265" s="28">
        <v>15</v>
      </c>
      <c r="AD265" s="28">
        <v>4134</v>
      </c>
      <c r="AE265" s="28">
        <v>80</v>
      </c>
      <c r="AF265" s="28">
        <v>33</v>
      </c>
      <c r="AG265" s="30">
        <v>0.89638737965875515</v>
      </c>
      <c r="AH265" s="28">
        <v>1582</v>
      </c>
      <c r="AI265" s="28">
        <v>302</v>
      </c>
      <c r="AJ265" s="26">
        <v>6790</v>
      </c>
      <c r="AK265" s="26">
        <v>2061</v>
      </c>
      <c r="AL265" s="26">
        <v>2283</v>
      </c>
      <c r="AM265" s="26">
        <v>250</v>
      </c>
      <c r="AN265" s="26">
        <v>227</v>
      </c>
      <c r="AO265" s="26">
        <v>9</v>
      </c>
      <c r="AP265" s="26">
        <v>0</v>
      </c>
      <c r="AQ265" s="26">
        <v>241</v>
      </c>
      <c r="AR265" s="26">
        <v>227</v>
      </c>
      <c r="AS265" s="26">
        <v>200168</v>
      </c>
      <c r="AT265" s="26">
        <v>192474</v>
      </c>
      <c r="AU265" s="26">
        <v>12824</v>
      </c>
      <c r="AV265" s="26">
        <v>358553</v>
      </c>
      <c r="AW265" s="26">
        <v>343672</v>
      </c>
      <c r="AX265" s="26">
        <v>21130</v>
      </c>
      <c r="AY265" s="31">
        <f>'Tabela '!$L265/'Tabela '!$J265</f>
        <v>2.7165875301626841E-2</v>
      </c>
      <c r="AZ265" s="31">
        <f>'Tabela '!$M265/'Tabela '!$J265</f>
        <v>1.1675877636802365E-3</v>
      </c>
      <c r="BA265" s="31">
        <f t="shared" si="156"/>
        <v>4.2979942693409739E-2</v>
      </c>
      <c r="BB265" s="31">
        <f t="shared" si="157"/>
        <v>0.51046777886817141</v>
      </c>
      <c r="BC265" s="31">
        <f t="shared" si="158"/>
        <v>0.59388289172391229</v>
      </c>
      <c r="BD265" s="31">
        <f>'Tabela '!$BC265-'Tabela '!$BB265</f>
        <v>8.3415112855740881E-2</v>
      </c>
      <c r="BE265" s="31">
        <f t="shared" si="159"/>
        <v>0.24293609402973457</v>
      </c>
      <c r="BF265" s="31">
        <f t="shared" si="160"/>
        <v>0.28263407799486262</v>
      </c>
      <c r="BG265" s="31">
        <f t="shared" si="161"/>
        <v>0.30186035650346382</v>
      </c>
      <c r="BH265" s="29">
        <f t="shared" si="162"/>
        <v>4319.7867457452294</v>
      </c>
      <c r="BI265" s="32">
        <f t="shared" si="163"/>
        <v>1303.9723670895928</v>
      </c>
      <c r="BJ265" s="30">
        <f t="shared" si="164"/>
        <v>4.6721497240296415E-2</v>
      </c>
      <c r="BK265" s="30">
        <f t="shared" si="165"/>
        <v>0.14904589994842701</v>
      </c>
      <c r="BL265" s="31">
        <f>IFERROR('Tabela '!$J265/'Tabela '!$K265-1,"")</f>
        <v>5.9633784229627285E-2</v>
      </c>
      <c r="BM265" s="30">
        <f t="shared" si="166"/>
        <v>0.67164302210491589</v>
      </c>
      <c r="BN265" s="33">
        <f>IFERROR('Tabela '!$J265/'Tabela '!$I265,"")</f>
        <v>6.4785939630618783</v>
      </c>
      <c r="BO265" s="31">
        <f t="shared" si="167"/>
        <v>0.10361262034124485</v>
      </c>
      <c r="BP265" s="31">
        <f t="shared" si="168"/>
        <v>0.15079592031264893</v>
      </c>
      <c r="BQ265" s="31">
        <f t="shared" si="169"/>
        <v>2.8786578972452577E-2</v>
      </c>
      <c r="BR265" s="30">
        <v>0.55930000000000002</v>
      </c>
      <c r="BS265" s="31">
        <f t="shared" si="170"/>
        <v>2.7642741397388239E-2</v>
      </c>
      <c r="BT265" s="31">
        <f t="shared" si="171"/>
        <v>1.4297969688304261E-3</v>
      </c>
      <c r="BU265" s="31">
        <f t="shared" si="172"/>
        <v>1.9351717464925013E-2</v>
      </c>
      <c r="BV265" s="31">
        <f t="shared" si="173"/>
        <v>7.9825834542815669E-3</v>
      </c>
      <c r="BW265" s="31">
        <f t="shared" si="174"/>
        <v>0.16570438799076212</v>
      </c>
      <c r="BX265" s="31">
        <f t="shared" si="175"/>
        <v>0.10953480699439129</v>
      </c>
      <c r="BY265" s="31">
        <f t="shared" si="176"/>
        <v>0.12000989772352359</v>
      </c>
      <c r="BZ265" s="31">
        <f t="shared" si="177"/>
        <v>0.22954470471791488</v>
      </c>
      <c r="CA265" s="31">
        <f>IFERROR('Tabela '!$V265/'Tabela '!$K265,"")</f>
        <v>0.22904981854173539</v>
      </c>
      <c r="CB265" s="31">
        <f t="shared" si="178"/>
        <v>0.51031012867040582</v>
      </c>
      <c r="CC265" s="34">
        <f>IFERROR('Tabela '!$AJ265/'Tabela '!$K265,"")</f>
        <v>0.56004618937644346</v>
      </c>
      <c r="CD265" s="35">
        <f>IFERROR('Tabela '!$AJ265/'Tabela '!$AK265,"")</f>
        <v>3.2945172246482288</v>
      </c>
      <c r="CE265" s="34">
        <f t="shared" si="179"/>
        <v>0.69646539027982324</v>
      </c>
      <c r="CF265" s="31">
        <f t="shared" si="180"/>
        <v>0.16999340151765094</v>
      </c>
      <c r="CG265" s="31">
        <f t="shared" si="181"/>
        <v>0.17770685763213201</v>
      </c>
      <c r="CH265" s="31">
        <f t="shared" si="182"/>
        <v>0.10771470160116459</v>
      </c>
      <c r="CI265" s="31">
        <f t="shared" si="183"/>
        <v>7.7134561144810709E-3</v>
      </c>
      <c r="CJ265" s="30">
        <f t="shared" si="184"/>
        <v>0.12130033964095099</v>
      </c>
      <c r="CK265" s="30">
        <f t="shared" si="185"/>
        <v>9.9430573806395098E-2</v>
      </c>
      <c r="CL265" s="30">
        <f t="shared" si="186"/>
        <v>-2.1869765834555896E-2</v>
      </c>
      <c r="CM265" s="30">
        <f t="shared" si="187"/>
        <v>-9.1999999999999971E-2</v>
      </c>
      <c r="CN265" s="30">
        <f>IFERROR('Tabela '!$AO265/'Tabela '!$AK265,"")</f>
        <v>4.3668122270742356E-3</v>
      </c>
      <c r="CO265" s="30">
        <f>IFERROR('Tabela '!$AP265/'Tabela '!$AL265,"")</f>
        <v>0</v>
      </c>
      <c r="CP265" s="30">
        <f>IFERROR('Tabela '!$CO265-'Tabela '!$CN265,"")</f>
        <v>-4.3668122270742356E-3</v>
      </c>
      <c r="CQ265" s="30">
        <f t="shared" si="188"/>
        <v>-9.1999999999999971E-2</v>
      </c>
      <c r="CR265" s="30">
        <f>IFERROR('Tabela '!$AQ265/'Tabela '!$AK265,"")</f>
        <v>0.11693352741387676</v>
      </c>
      <c r="CS265" s="30">
        <f>IFERROR('Tabela '!$AR265/'Tabela '!$AL265,"")</f>
        <v>9.9430573806395098E-2</v>
      </c>
      <c r="CT265" s="30">
        <f>IFERROR('Tabela '!$CS265-'Tabela '!$CR265,"")</f>
        <v>-1.7502953607481664E-2</v>
      </c>
      <c r="CU265" s="30">
        <f t="shared" si="189"/>
        <v>-5.8091286307053958E-2</v>
      </c>
      <c r="CV265" s="35">
        <f>IFERROR('Tabela '!$AS265/'Tabela '!$K265,"")</f>
        <v>16.510062685582316</v>
      </c>
      <c r="CW265" s="35">
        <f>IFERROR('Tabela '!$AV265/'Tabela '!$J265,"")</f>
        <v>27.909473028722658</v>
      </c>
      <c r="CX265" s="30">
        <f>IFERROR('Tabela '!$AV265/'Tabela '!$AS265-1,"")</f>
        <v>0.79126034131329681</v>
      </c>
      <c r="CY265" s="34">
        <f>IFERROR('Tabela '!$CW265/'Tabela '!$CV265-1,"")</f>
        <v>0.69045227509009188</v>
      </c>
      <c r="CZ265" s="30">
        <f>IFERROR('Tabela '!$AU265/'Tabela '!$AT265,"")</f>
        <v>6.662718081403203E-2</v>
      </c>
      <c r="DA265" s="30">
        <f t="shared" si="190"/>
        <v>6.1483041970250701E-2</v>
      </c>
      <c r="DB265" s="30">
        <f t="shared" si="191"/>
        <v>-5.144138843781329E-3</v>
      </c>
      <c r="DC265" s="36">
        <f t="shared" si="192"/>
        <v>49.513513513513516</v>
      </c>
      <c r="DD265" s="36">
        <f t="shared" si="193"/>
        <v>93.083700440528631</v>
      </c>
      <c r="DE265" s="30">
        <f t="shared" si="194"/>
        <v>0.87996556566569817</v>
      </c>
      <c r="DH265" s="23"/>
      <c r="DQ265" s="23"/>
      <c r="DR265" s="23"/>
      <c r="DU265" s="23"/>
      <c r="DV265" s="23"/>
      <c r="DX265" s="23"/>
      <c r="EA265" s="23"/>
      <c r="EB265" s="23"/>
    </row>
    <row r="266" spans="1:132" ht="13.8" x14ac:dyDescent="0.25">
      <c r="A266" s="11" t="s">
        <v>133</v>
      </c>
      <c r="B266" s="11">
        <v>43</v>
      </c>
      <c r="C266" s="11">
        <v>4312609</v>
      </c>
      <c r="D266" s="11">
        <v>431260</v>
      </c>
      <c r="E266" s="54" t="s">
        <v>764</v>
      </c>
      <c r="F266" s="54" t="s">
        <v>765</v>
      </c>
      <c r="G266" s="54" t="s">
        <v>756</v>
      </c>
      <c r="H266" s="12" t="s">
        <v>384</v>
      </c>
      <c r="I266" s="13">
        <v>111.23399999999999</v>
      </c>
      <c r="J266" s="14">
        <v>4961</v>
      </c>
      <c r="K266" s="13">
        <v>4791</v>
      </c>
      <c r="L266" s="13">
        <v>649</v>
      </c>
      <c r="M266" s="13">
        <v>12</v>
      </c>
      <c r="N266" s="13">
        <v>2275</v>
      </c>
      <c r="O266" s="13">
        <v>2590</v>
      </c>
      <c r="P266" s="13">
        <v>3190</v>
      </c>
      <c r="Q266" s="15">
        <v>649</v>
      </c>
      <c r="R266" s="15">
        <v>91</v>
      </c>
      <c r="S266" s="15">
        <v>2682341</v>
      </c>
      <c r="T266" s="13">
        <v>4293</v>
      </c>
      <c r="U266" s="16">
        <v>4044</v>
      </c>
      <c r="V266" s="15">
        <v>1077</v>
      </c>
      <c r="W266" s="15">
        <v>351</v>
      </c>
      <c r="X266" s="15">
        <v>67</v>
      </c>
      <c r="Y266" s="15">
        <v>365</v>
      </c>
      <c r="Z266" s="15">
        <v>432</v>
      </c>
      <c r="AA266" s="13">
        <v>2300</v>
      </c>
      <c r="AB266" s="15">
        <v>44</v>
      </c>
      <c r="AC266" s="15">
        <v>4</v>
      </c>
      <c r="AD266" s="15">
        <v>1682</v>
      </c>
      <c r="AE266" s="15">
        <v>8</v>
      </c>
      <c r="AF266" s="15">
        <v>12</v>
      </c>
      <c r="AG266" s="17">
        <v>0.95783834148614022</v>
      </c>
      <c r="AH266" s="15">
        <v>752</v>
      </c>
      <c r="AI266" s="15">
        <v>254</v>
      </c>
      <c r="AJ266" s="13">
        <v>3576</v>
      </c>
      <c r="AK266" s="13">
        <v>1770</v>
      </c>
      <c r="AL266" s="13">
        <v>2121</v>
      </c>
      <c r="AM266" s="13">
        <v>954</v>
      </c>
      <c r="AN266" s="13">
        <v>962</v>
      </c>
      <c r="AO266" s="13">
        <v>40</v>
      </c>
      <c r="AP266" s="13">
        <v>17</v>
      </c>
      <c r="AQ266" s="13">
        <v>914</v>
      </c>
      <c r="AR266" s="13">
        <v>945</v>
      </c>
      <c r="AS266" s="13">
        <v>187455</v>
      </c>
      <c r="AT266" s="13">
        <v>173001</v>
      </c>
      <c r="AU266" s="13">
        <v>109008</v>
      </c>
      <c r="AV266" s="13">
        <v>250661</v>
      </c>
      <c r="AW266" s="13">
        <v>231752</v>
      </c>
      <c r="AX266" s="13">
        <v>113330</v>
      </c>
      <c r="AY266" s="18">
        <f>'Tabela '!$L266/'Tabela '!$J266</f>
        <v>0.13082039911308205</v>
      </c>
      <c r="AZ266" s="18">
        <f>'Tabela '!$M266/'Tabela '!$J266</f>
        <v>2.4188671638782503E-3</v>
      </c>
      <c r="BA266" s="18">
        <f t="shared" si="156"/>
        <v>1.8489984591679508E-2</v>
      </c>
      <c r="BB266" s="18">
        <f t="shared" si="157"/>
        <v>0.71316614420062696</v>
      </c>
      <c r="BC266" s="18">
        <f t="shared" si="158"/>
        <v>0.81191222570532917</v>
      </c>
      <c r="BD266" s="18">
        <f>'Tabela '!$BC266-'Tabela '!$BB266</f>
        <v>9.874608150470221E-2</v>
      </c>
      <c r="BE266" s="18">
        <f t="shared" si="159"/>
        <v>0.45857689981858496</v>
      </c>
      <c r="BF266" s="18">
        <f t="shared" si="160"/>
        <v>0.52207216287038904</v>
      </c>
      <c r="BG266" s="18">
        <f t="shared" si="161"/>
        <v>0.13082039911308205</v>
      </c>
      <c r="BH266" s="16">
        <f t="shared" si="162"/>
        <v>4133.0369799691834</v>
      </c>
      <c r="BI266" s="37">
        <f t="shared" si="163"/>
        <v>540.68554726869581</v>
      </c>
      <c r="BJ266" s="17">
        <f t="shared" si="164"/>
        <v>1.0701070369941874E-2</v>
      </c>
      <c r="BK266" s="17">
        <f t="shared" si="165"/>
        <v>0.14021571648690292</v>
      </c>
      <c r="BL266" s="18">
        <f>IFERROR('Tabela '!$J266/'Tabela '!$K266-1,"")</f>
        <v>3.5483197662283361E-2</v>
      </c>
      <c r="BM266" s="17">
        <f t="shared" si="166"/>
        <v>0.84408265497808388</v>
      </c>
      <c r="BN266" s="19">
        <f>IFERROR('Tabela '!$J266/'Tabela '!$I266,"")</f>
        <v>44.599672761925312</v>
      </c>
      <c r="BO266" s="18">
        <f t="shared" si="167"/>
        <v>4.2161658513859779E-2</v>
      </c>
      <c r="BP266" s="18">
        <f t="shared" si="168"/>
        <v>0.17516887957139529</v>
      </c>
      <c r="BQ266" s="18">
        <f t="shared" si="169"/>
        <v>5.9166084323317027E-2</v>
      </c>
      <c r="BR266" s="17">
        <v>0.39529999999999998</v>
      </c>
      <c r="BS266" s="18">
        <f t="shared" si="170"/>
        <v>1.0249242953645469E-2</v>
      </c>
      <c r="BT266" s="18">
        <f t="shared" si="171"/>
        <v>9.3174935942231542E-4</v>
      </c>
      <c r="BU266" s="18">
        <f t="shared" si="172"/>
        <v>4.7562425683709865E-3</v>
      </c>
      <c r="BV266" s="18">
        <f t="shared" si="173"/>
        <v>7.1343638525564806E-3</v>
      </c>
      <c r="BW266" s="18">
        <f t="shared" si="174"/>
        <v>7.3262366938008763E-2</v>
      </c>
      <c r="BX266" s="18">
        <f t="shared" si="175"/>
        <v>1.39845543727823E-2</v>
      </c>
      <c r="BY266" s="18">
        <f t="shared" si="176"/>
        <v>7.618451262784387E-2</v>
      </c>
      <c r="BZ266" s="18">
        <f t="shared" si="177"/>
        <v>9.0169067000626171E-2</v>
      </c>
      <c r="CA266" s="18">
        <f>IFERROR('Tabela '!$V266/'Tabela '!$K266,"")</f>
        <v>0.22479649342517219</v>
      </c>
      <c r="CB266" s="18">
        <f t="shared" si="178"/>
        <v>0.48006679190148194</v>
      </c>
      <c r="CC266" s="20">
        <f>IFERROR('Tabela '!$AJ266/'Tabela '!$K266,"")</f>
        <v>0.74639949906073888</v>
      </c>
      <c r="CD266" s="21">
        <f>IFERROR('Tabela '!$AJ266/'Tabela '!$AK266,"")</f>
        <v>2.0203389830508476</v>
      </c>
      <c r="CE266" s="20">
        <f t="shared" si="179"/>
        <v>0.50503355704697983</v>
      </c>
      <c r="CF266" s="18">
        <f t="shared" si="180"/>
        <v>0.36944270507200999</v>
      </c>
      <c r="CG266" s="18">
        <f t="shared" si="181"/>
        <v>0.42753477121548072</v>
      </c>
      <c r="CH266" s="18">
        <f t="shared" si="182"/>
        <v>0.19830508474576281</v>
      </c>
      <c r="CI266" s="18">
        <f t="shared" si="183"/>
        <v>5.8092066143470733E-2</v>
      </c>
      <c r="CJ266" s="17">
        <f t="shared" si="184"/>
        <v>0.53898305084745768</v>
      </c>
      <c r="CK266" s="17">
        <f t="shared" si="185"/>
        <v>0.45355964167845358</v>
      </c>
      <c r="CL266" s="17">
        <f t="shared" si="186"/>
        <v>-8.5423409169004094E-2</v>
      </c>
      <c r="CM266" s="17">
        <f t="shared" si="187"/>
        <v>8.3857442348007627E-3</v>
      </c>
      <c r="CN266" s="17">
        <f>IFERROR('Tabela '!$AO266/'Tabela '!$AK266,"")</f>
        <v>2.2598870056497175E-2</v>
      </c>
      <c r="CO266" s="17">
        <f>IFERROR('Tabela '!$AP266/'Tabela '!$AL266,"")</f>
        <v>8.0150872230080154E-3</v>
      </c>
      <c r="CP266" s="17">
        <f>IFERROR('Tabela '!$CO266-'Tabela '!$CN266,"")</f>
        <v>-1.458378283348916E-2</v>
      </c>
      <c r="CQ266" s="17">
        <f t="shared" si="188"/>
        <v>8.3857442348007627E-3</v>
      </c>
      <c r="CR266" s="17">
        <f>IFERROR('Tabela '!$AQ266/'Tabela '!$AK266,"")</f>
        <v>0.51638418079096049</v>
      </c>
      <c r="CS266" s="17">
        <f>IFERROR('Tabela '!$AR266/'Tabela '!$AL266,"")</f>
        <v>0.44554455445544555</v>
      </c>
      <c r="CT266" s="17">
        <f>IFERROR('Tabela '!$CS266-'Tabela '!$CR266,"")</f>
        <v>-7.0839626335514938E-2</v>
      </c>
      <c r="CU266" s="17">
        <f t="shared" si="189"/>
        <v>3.3916849015317219E-2</v>
      </c>
      <c r="CV266" s="21">
        <f>IFERROR('Tabela '!$AS266/'Tabela '!$K266,"")</f>
        <v>39.126487163431435</v>
      </c>
      <c r="CW266" s="21">
        <f>IFERROR('Tabela '!$AV266/'Tabela '!$J266,"")</f>
        <v>50.526305180407178</v>
      </c>
      <c r="CX266" s="17">
        <f>IFERROR('Tabela '!$AV266/'Tabela '!$AS266-1,"")</f>
        <v>0.33717958976821105</v>
      </c>
      <c r="CY266" s="20">
        <f>IFERROR('Tabela '!$CW266/'Tabela '!$CV266-1,"")</f>
        <v>0.29135807590798213</v>
      </c>
      <c r="CZ266" s="17">
        <f>IFERROR('Tabela '!$AU266/'Tabela '!$AT266,"")</f>
        <v>0.63010040404390721</v>
      </c>
      <c r="DA266" s="17">
        <f t="shared" si="190"/>
        <v>0.4890141185405088</v>
      </c>
      <c r="DB266" s="17">
        <f t="shared" si="191"/>
        <v>-0.14108628550339841</v>
      </c>
      <c r="DC266" s="22">
        <f t="shared" si="192"/>
        <v>109.66599597585513</v>
      </c>
      <c r="DD266" s="22">
        <f t="shared" si="193"/>
        <v>115.76098059244127</v>
      </c>
      <c r="DE266" s="17">
        <f t="shared" si="194"/>
        <v>5.5577707222282946E-2</v>
      </c>
      <c r="DH266" s="23"/>
      <c r="DQ266" s="23"/>
      <c r="DR266" s="23"/>
      <c r="DU266" s="23"/>
      <c r="DV266" s="23"/>
      <c r="DX266" s="23"/>
      <c r="EA266" s="23"/>
      <c r="EB266" s="23"/>
    </row>
    <row r="267" spans="1:132" ht="13.8" x14ac:dyDescent="0.25">
      <c r="A267" s="24" t="s">
        <v>133</v>
      </c>
      <c r="B267" s="24">
        <v>43</v>
      </c>
      <c r="C267" s="24">
        <v>4312617</v>
      </c>
      <c r="D267" s="24">
        <v>431261</v>
      </c>
      <c r="E267" s="55" t="s">
        <v>730</v>
      </c>
      <c r="F267" s="55" t="s">
        <v>779</v>
      </c>
      <c r="G267" s="55" t="s">
        <v>755</v>
      </c>
      <c r="H267" s="25" t="s">
        <v>385</v>
      </c>
      <c r="I267" s="26">
        <v>1197.931</v>
      </c>
      <c r="J267" s="27">
        <v>3173</v>
      </c>
      <c r="K267" s="26">
        <v>2988</v>
      </c>
      <c r="L267" s="26">
        <v>97</v>
      </c>
      <c r="M267" s="26">
        <v>4</v>
      </c>
      <c r="N267" s="26">
        <v>1175</v>
      </c>
      <c r="O267" s="26">
        <v>1326</v>
      </c>
      <c r="P267" s="26">
        <v>1752</v>
      </c>
      <c r="Q267" s="28">
        <v>619</v>
      </c>
      <c r="R267" s="28">
        <v>106</v>
      </c>
      <c r="S267" s="28">
        <v>2705451</v>
      </c>
      <c r="T267" s="26">
        <v>2547</v>
      </c>
      <c r="U267" s="29">
        <v>970</v>
      </c>
      <c r="V267" s="28">
        <v>734</v>
      </c>
      <c r="W267" s="28">
        <v>398</v>
      </c>
      <c r="X267" s="28">
        <v>178</v>
      </c>
      <c r="Y267" s="28">
        <v>371</v>
      </c>
      <c r="Z267" s="28">
        <v>549</v>
      </c>
      <c r="AA267" s="26">
        <v>1535</v>
      </c>
      <c r="AB267" s="28">
        <v>54</v>
      </c>
      <c r="AC267" s="28">
        <v>3</v>
      </c>
      <c r="AD267" s="28">
        <v>986</v>
      </c>
      <c r="AE267" s="28">
        <v>12</v>
      </c>
      <c r="AF267" s="28">
        <v>7</v>
      </c>
      <c r="AG267" s="30">
        <v>0.93639575971731448</v>
      </c>
      <c r="AH267" s="28">
        <v>628</v>
      </c>
      <c r="AI267" s="28">
        <v>81</v>
      </c>
      <c r="AJ267" s="26">
        <v>1663</v>
      </c>
      <c r="AK267" s="26">
        <v>579</v>
      </c>
      <c r="AL267" s="26">
        <v>732</v>
      </c>
      <c r="AM267" s="26">
        <v>32</v>
      </c>
      <c r="AN267" s="26">
        <v>92</v>
      </c>
      <c r="AO267" s="26">
        <v>2</v>
      </c>
      <c r="AP267" s="26">
        <v>0</v>
      </c>
      <c r="AQ267" s="26">
        <v>30</v>
      </c>
      <c r="AR267" s="26">
        <v>92</v>
      </c>
      <c r="AS267" s="26">
        <v>227908</v>
      </c>
      <c r="AT267" s="26">
        <v>224074</v>
      </c>
      <c r="AU267" s="26">
        <v>10879</v>
      </c>
      <c r="AV267" s="26">
        <v>431524</v>
      </c>
      <c r="AW267" s="26">
        <v>416136</v>
      </c>
      <c r="AX267" s="26">
        <v>21951</v>
      </c>
      <c r="AY267" s="31">
        <f>'Tabela '!$L267/'Tabela '!$J267</f>
        <v>3.0570438071225968E-2</v>
      </c>
      <c r="AZ267" s="31">
        <f>'Tabela '!$M267/'Tabela '!$J267</f>
        <v>1.2606366214938543E-3</v>
      </c>
      <c r="BA267" s="31">
        <f t="shared" si="156"/>
        <v>4.1237113402061855E-2</v>
      </c>
      <c r="BB267" s="31">
        <f t="shared" si="157"/>
        <v>0.670662100456621</v>
      </c>
      <c r="BC267" s="31">
        <f t="shared" si="158"/>
        <v>0.75684931506849318</v>
      </c>
      <c r="BD267" s="31">
        <f>'Tabela '!$BC267-'Tabela '!$BB267</f>
        <v>8.6187214611872176E-2</v>
      </c>
      <c r="BE267" s="31">
        <f t="shared" si="159"/>
        <v>0.37031200756381971</v>
      </c>
      <c r="BF267" s="31">
        <f t="shared" si="160"/>
        <v>0.41790104002521272</v>
      </c>
      <c r="BG267" s="31">
        <f t="shared" si="161"/>
        <v>0.19508351717617398</v>
      </c>
      <c r="BH267" s="29">
        <f t="shared" si="162"/>
        <v>4370.6801292407108</v>
      </c>
      <c r="BI267" s="32">
        <f t="shared" si="163"/>
        <v>852.64765206429252</v>
      </c>
      <c r="BJ267" s="30">
        <f t="shared" si="164"/>
        <v>6.2695261445481591E-3</v>
      </c>
      <c r="BK267" s="30">
        <f t="shared" si="165"/>
        <v>0.17124394184168013</v>
      </c>
      <c r="BL267" s="31">
        <f>IFERROR('Tabela '!$J267/'Tabela '!$K267-1,"")</f>
        <v>6.1914323962516837E-2</v>
      </c>
      <c r="BM267" s="30">
        <f t="shared" si="166"/>
        <v>0.32463186077643907</v>
      </c>
      <c r="BN267" s="33">
        <f>IFERROR('Tabela '!$J267/'Tabela '!$I267,"")</f>
        <v>2.6487335247188692</v>
      </c>
      <c r="BO267" s="31">
        <f t="shared" si="167"/>
        <v>6.360424028268552E-2</v>
      </c>
      <c r="BP267" s="31">
        <f t="shared" si="168"/>
        <v>0.24656458578720064</v>
      </c>
      <c r="BQ267" s="31">
        <f t="shared" si="169"/>
        <v>3.1802120141342753E-2</v>
      </c>
      <c r="BR267" s="30">
        <v>0.50719999999999998</v>
      </c>
      <c r="BS267" s="31">
        <f t="shared" si="170"/>
        <v>2.1201413427561839E-2</v>
      </c>
      <c r="BT267" s="31">
        <f t="shared" si="171"/>
        <v>1.1778563015312131E-3</v>
      </c>
      <c r="BU267" s="31">
        <f t="shared" si="172"/>
        <v>1.2170385395537525E-2</v>
      </c>
      <c r="BV267" s="31">
        <f t="shared" si="173"/>
        <v>7.099391480730223E-3</v>
      </c>
      <c r="BW267" s="31">
        <f t="shared" si="174"/>
        <v>0.13319946452476572</v>
      </c>
      <c r="BX267" s="31">
        <f t="shared" si="175"/>
        <v>5.9571619812583666E-2</v>
      </c>
      <c r="BY267" s="31">
        <f t="shared" si="176"/>
        <v>0.12416331994645248</v>
      </c>
      <c r="BZ267" s="31">
        <f t="shared" si="177"/>
        <v>0.18373493975903615</v>
      </c>
      <c r="CA267" s="31">
        <f>IFERROR('Tabela '!$V267/'Tabela '!$K267,"")</f>
        <v>0.24564926372155288</v>
      </c>
      <c r="CB267" s="31">
        <f t="shared" si="178"/>
        <v>0.51372155287817933</v>
      </c>
      <c r="CC267" s="34">
        <f>IFERROR('Tabela '!$AJ267/'Tabela '!$K267,"")</f>
        <v>0.55655957161981262</v>
      </c>
      <c r="CD267" s="35">
        <f>IFERROR('Tabela '!$AJ267/'Tabela '!$AK267,"")</f>
        <v>2.8721934369602762</v>
      </c>
      <c r="CE267" s="34">
        <f t="shared" si="179"/>
        <v>0.65183403487672875</v>
      </c>
      <c r="CF267" s="31">
        <f t="shared" si="180"/>
        <v>0.19377510040160642</v>
      </c>
      <c r="CG267" s="31">
        <f t="shared" si="181"/>
        <v>0.23069650173337536</v>
      </c>
      <c r="CH267" s="31">
        <f t="shared" si="182"/>
        <v>0.26424870466321249</v>
      </c>
      <c r="CI267" s="31">
        <f t="shared" si="183"/>
        <v>3.6921401331768938E-2</v>
      </c>
      <c r="CJ267" s="30">
        <f t="shared" si="184"/>
        <v>5.5267702936096716E-2</v>
      </c>
      <c r="CK267" s="30">
        <f t="shared" si="185"/>
        <v>0.12568306010928962</v>
      </c>
      <c r="CL267" s="30">
        <f t="shared" si="186"/>
        <v>7.0415357173192902E-2</v>
      </c>
      <c r="CM267" s="30">
        <f t="shared" si="187"/>
        <v>1.875</v>
      </c>
      <c r="CN267" s="30">
        <f>IFERROR('Tabela '!$AO267/'Tabela '!$AK267,"")</f>
        <v>3.4542314335060447E-3</v>
      </c>
      <c r="CO267" s="30">
        <f>IFERROR('Tabela '!$AP267/'Tabela '!$AL267,"")</f>
        <v>0</v>
      </c>
      <c r="CP267" s="30">
        <f>IFERROR('Tabela '!$CO267-'Tabela '!$CN267,"")</f>
        <v>-3.4542314335060447E-3</v>
      </c>
      <c r="CQ267" s="30">
        <f t="shared" si="188"/>
        <v>1.875</v>
      </c>
      <c r="CR267" s="30">
        <f>IFERROR('Tabela '!$AQ267/'Tabela '!$AK267,"")</f>
        <v>5.181347150259067E-2</v>
      </c>
      <c r="CS267" s="30">
        <f>IFERROR('Tabela '!$AR267/'Tabela '!$AL267,"")</f>
        <v>0.12568306010928962</v>
      </c>
      <c r="CT267" s="30">
        <f>IFERROR('Tabela '!$CS267-'Tabela '!$CR267,"")</f>
        <v>7.3869588606698955E-2</v>
      </c>
      <c r="CU267" s="30">
        <f t="shared" si="189"/>
        <v>2.0666666666666669</v>
      </c>
      <c r="CV267" s="35">
        <f>IFERROR('Tabela '!$AS267/'Tabela '!$K267,"")</f>
        <v>76.274431057563589</v>
      </c>
      <c r="CW267" s="35">
        <f>IFERROR('Tabela '!$AV267/'Tabela '!$J267,"")</f>
        <v>135.99873936337852</v>
      </c>
      <c r="CX267" s="30">
        <f>IFERROR('Tabela '!$AV267/'Tabela '!$AS267-1,"")</f>
        <v>0.89341313161451108</v>
      </c>
      <c r="CY267" s="34">
        <f>IFERROR('Tabela '!$CW267/'Tabela '!$CV267-1,"")</f>
        <v>0.78301873219797025</v>
      </c>
      <c r="CZ267" s="30">
        <f>IFERROR('Tabela '!$AU267/'Tabela '!$AT267,"")</f>
        <v>4.8550925140801698E-2</v>
      </c>
      <c r="DA267" s="30">
        <f t="shared" si="190"/>
        <v>5.2749581867466408E-2</v>
      </c>
      <c r="DB267" s="30">
        <f t="shared" si="191"/>
        <v>4.1986567266647096E-3</v>
      </c>
      <c r="DC267" s="36">
        <f t="shared" si="192"/>
        <v>319.97058823529414</v>
      </c>
      <c r="DD267" s="36">
        <f t="shared" si="193"/>
        <v>238.59782608695653</v>
      </c>
      <c r="DE267" s="30">
        <f t="shared" si="194"/>
        <v>-0.25431325609371069</v>
      </c>
      <c r="DH267" s="23"/>
      <c r="DQ267" s="23"/>
      <c r="DR267" s="23"/>
      <c r="DU267" s="23"/>
      <c r="DV267" s="23"/>
      <c r="DX267" s="23"/>
      <c r="EA267" s="23"/>
      <c r="EB267" s="23"/>
    </row>
    <row r="268" spans="1:132" ht="13.8" x14ac:dyDescent="0.25">
      <c r="A268" s="11" t="s">
        <v>133</v>
      </c>
      <c r="B268" s="11">
        <v>43</v>
      </c>
      <c r="C268" s="11">
        <v>4312625</v>
      </c>
      <c r="D268" s="11">
        <v>431262</v>
      </c>
      <c r="E268" s="54" t="s">
        <v>728</v>
      </c>
      <c r="F268" s="54" t="s">
        <v>729</v>
      </c>
      <c r="G268" s="54" t="s">
        <v>741</v>
      </c>
      <c r="H268" s="12" t="s">
        <v>386</v>
      </c>
      <c r="I268" s="13">
        <v>111.13200000000001</v>
      </c>
      <c r="J268" s="14">
        <v>1897</v>
      </c>
      <c r="K268" s="13">
        <v>1813</v>
      </c>
      <c r="L268" s="13">
        <v>173</v>
      </c>
      <c r="M268" s="13">
        <v>1</v>
      </c>
      <c r="N268" s="13">
        <v>580</v>
      </c>
      <c r="O268" s="13">
        <v>741</v>
      </c>
      <c r="P268" s="13">
        <v>1472</v>
      </c>
      <c r="Q268" s="15">
        <v>518</v>
      </c>
      <c r="R268" s="15">
        <v>48</v>
      </c>
      <c r="S268" s="15">
        <v>2084500</v>
      </c>
      <c r="T268" s="13">
        <v>1589</v>
      </c>
      <c r="U268" s="16">
        <v>508</v>
      </c>
      <c r="V268" s="15">
        <v>441</v>
      </c>
      <c r="W268" s="15">
        <v>198</v>
      </c>
      <c r="X268" s="15">
        <v>17</v>
      </c>
      <c r="Y268" s="15">
        <v>115</v>
      </c>
      <c r="Z268" s="15">
        <v>132</v>
      </c>
      <c r="AA268" s="13">
        <v>923</v>
      </c>
      <c r="AB268" s="15">
        <v>33</v>
      </c>
      <c r="AC268" s="15">
        <v>1</v>
      </c>
      <c r="AD268" s="15">
        <v>544</v>
      </c>
      <c r="AE268" s="15">
        <v>21</v>
      </c>
      <c r="AF268" s="15">
        <v>2</v>
      </c>
      <c r="AG268" s="17">
        <v>0.93895531780994335</v>
      </c>
      <c r="AH268" s="15">
        <v>238</v>
      </c>
      <c r="AI268" s="15">
        <v>52</v>
      </c>
      <c r="AJ268" s="13">
        <v>1103</v>
      </c>
      <c r="AK268" s="13">
        <v>219</v>
      </c>
      <c r="AL268" s="13">
        <v>238</v>
      </c>
      <c r="AM268" s="13">
        <v>36</v>
      </c>
      <c r="AN268" s="13">
        <v>34</v>
      </c>
      <c r="AO268" s="13">
        <v>0</v>
      </c>
      <c r="AP268" s="13">
        <v>0</v>
      </c>
      <c r="AQ268" s="13">
        <v>36</v>
      </c>
      <c r="AR268" s="13">
        <v>34</v>
      </c>
      <c r="AS268" s="13">
        <v>27280</v>
      </c>
      <c r="AT268" s="13">
        <v>26521</v>
      </c>
      <c r="AU268" s="13">
        <v>1605</v>
      </c>
      <c r="AV268" s="13">
        <v>52385</v>
      </c>
      <c r="AW268" s="13">
        <v>50764</v>
      </c>
      <c r="AX268" s="13">
        <v>3019</v>
      </c>
      <c r="AY268" s="18">
        <f>'Tabela '!$L268/'Tabela '!$J268</f>
        <v>9.1196626251976803E-2</v>
      </c>
      <c r="AZ268" s="18">
        <f>'Tabela '!$M268/'Tabela '!$J268</f>
        <v>5.2714812862414342E-4</v>
      </c>
      <c r="BA268" s="18">
        <f t="shared" si="156"/>
        <v>5.7803468208092483E-3</v>
      </c>
      <c r="BB268" s="18">
        <f t="shared" si="157"/>
        <v>0.39402173913043476</v>
      </c>
      <c r="BC268" s="18">
        <f t="shared" si="158"/>
        <v>0.50339673913043481</v>
      </c>
      <c r="BD268" s="18">
        <f>'Tabela '!$BC268-'Tabela '!$BB268</f>
        <v>0.10937500000000006</v>
      </c>
      <c r="BE268" s="18">
        <f t="shared" si="159"/>
        <v>0.30574591460200318</v>
      </c>
      <c r="BF268" s="18">
        <f t="shared" si="160"/>
        <v>0.39061676331049022</v>
      </c>
      <c r="BG268" s="18">
        <f t="shared" si="161"/>
        <v>0.27306273062730629</v>
      </c>
      <c r="BH268" s="16">
        <f t="shared" si="162"/>
        <v>4024.131274131274</v>
      </c>
      <c r="BI268" s="37">
        <f t="shared" si="163"/>
        <v>1098.8402741170269</v>
      </c>
      <c r="BJ268" s="17">
        <f t="shared" si="164"/>
        <v>3.9791925169418728E-2</v>
      </c>
      <c r="BK268" s="17">
        <f t="shared" si="165"/>
        <v>9.2664092664092659E-2</v>
      </c>
      <c r="BL268" s="18">
        <f>IFERROR('Tabela '!$J268/'Tabela '!$K268-1,"")</f>
        <v>4.6332046332046239E-2</v>
      </c>
      <c r="BM268" s="17">
        <f t="shared" si="166"/>
        <v>0.28019856591285164</v>
      </c>
      <c r="BN268" s="19">
        <f>IFERROR('Tabela '!$J268/'Tabela '!$I268,"")</f>
        <v>17.069790879314688</v>
      </c>
      <c r="BO268" s="18">
        <f t="shared" si="167"/>
        <v>6.1044682190056654E-2</v>
      </c>
      <c r="BP268" s="18">
        <f t="shared" si="168"/>
        <v>0.14977973568281938</v>
      </c>
      <c r="BQ268" s="18">
        <f t="shared" si="169"/>
        <v>3.2724984266834484E-2</v>
      </c>
      <c r="BR268" s="17">
        <v>0.51480000000000004</v>
      </c>
      <c r="BS268" s="18">
        <f t="shared" si="170"/>
        <v>2.076777847702958E-2</v>
      </c>
      <c r="BT268" s="18">
        <f t="shared" si="171"/>
        <v>6.2932662051604787E-4</v>
      </c>
      <c r="BU268" s="18">
        <f t="shared" si="172"/>
        <v>3.860294117647059E-2</v>
      </c>
      <c r="BV268" s="18">
        <f t="shared" si="173"/>
        <v>3.6764705882352941E-3</v>
      </c>
      <c r="BW268" s="18">
        <f t="shared" si="174"/>
        <v>0.10921125206839492</v>
      </c>
      <c r="BX268" s="18">
        <f t="shared" si="175"/>
        <v>9.3767236624379482E-3</v>
      </c>
      <c r="BY268" s="18">
        <f t="shared" si="176"/>
        <v>6.3430777716491998E-2</v>
      </c>
      <c r="BZ268" s="18">
        <f t="shared" si="177"/>
        <v>7.280750137892994E-2</v>
      </c>
      <c r="CA268" s="18">
        <f>IFERROR('Tabela '!$V268/'Tabela '!$K268,"")</f>
        <v>0.24324324324324326</v>
      </c>
      <c r="CB268" s="18">
        <f t="shared" si="178"/>
        <v>0.50910093767236619</v>
      </c>
      <c r="CC268" s="20">
        <f>IFERROR('Tabela '!$AJ268/'Tabela '!$K268,"")</f>
        <v>0.60838389409817983</v>
      </c>
      <c r="CD268" s="21">
        <f>IFERROR('Tabela '!$AJ268/'Tabela '!$AK268,"")</f>
        <v>5.0365296803652972</v>
      </c>
      <c r="CE268" s="20">
        <f t="shared" si="179"/>
        <v>0.80145058930190394</v>
      </c>
      <c r="CF268" s="18">
        <f t="shared" si="180"/>
        <v>0.12079426365140651</v>
      </c>
      <c r="CG268" s="18">
        <f t="shared" si="181"/>
        <v>0.12546125461254612</v>
      </c>
      <c r="CH268" s="18">
        <f t="shared" si="182"/>
        <v>8.6757990867579959E-2</v>
      </c>
      <c r="CI268" s="18">
        <f t="shared" si="183"/>
        <v>4.6669909611396082E-3</v>
      </c>
      <c r="CJ268" s="17">
        <f t="shared" si="184"/>
        <v>0.16438356164383561</v>
      </c>
      <c r="CK268" s="17">
        <f t="shared" si="185"/>
        <v>0.14285714285714285</v>
      </c>
      <c r="CL268" s="17">
        <f t="shared" si="186"/>
        <v>-2.1526418786692758E-2</v>
      </c>
      <c r="CM268" s="17">
        <f t="shared" si="187"/>
        <v>-5.555555555555558E-2</v>
      </c>
      <c r="CN268" s="17">
        <f>IFERROR('Tabela '!$AO268/'Tabela '!$AK268,"")</f>
        <v>0</v>
      </c>
      <c r="CO268" s="17">
        <f>IFERROR('Tabela '!$AP268/'Tabela '!$AL268,"")</f>
        <v>0</v>
      </c>
      <c r="CP268" s="17">
        <f>IFERROR('Tabela '!$CO268-'Tabela '!$CN268,"")</f>
        <v>0</v>
      </c>
      <c r="CQ268" s="17">
        <f t="shared" si="188"/>
        <v>-5.555555555555558E-2</v>
      </c>
      <c r="CR268" s="17">
        <f>IFERROR('Tabela '!$AQ268/'Tabela '!$AK268,"")</f>
        <v>0.16438356164383561</v>
      </c>
      <c r="CS268" s="17">
        <f>IFERROR('Tabela '!$AR268/'Tabela '!$AL268,"")</f>
        <v>0.14285714285714285</v>
      </c>
      <c r="CT268" s="17">
        <f>IFERROR('Tabela '!$CS268-'Tabela '!$CR268,"")</f>
        <v>-2.1526418786692758E-2</v>
      </c>
      <c r="CU268" s="17">
        <f t="shared" si="189"/>
        <v>-5.555555555555558E-2</v>
      </c>
      <c r="CV268" s="21">
        <f>IFERROR('Tabela '!$AS268/'Tabela '!$K268,"")</f>
        <v>15.04688361831219</v>
      </c>
      <c r="CW268" s="21">
        <f>IFERROR('Tabela '!$AV268/'Tabela '!$J268,"")</f>
        <v>27.61465471797575</v>
      </c>
      <c r="CX268" s="17">
        <f>IFERROR('Tabela '!$AV268/'Tabela '!$AS268-1,"")</f>
        <v>0.92027126099706735</v>
      </c>
      <c r="CY268" s="20">
        <f>IFERROR('Tabela '!$CW268/'Tabela '!$CV268-1,"")</f>
        <v>0.83524079925549977</v>
      </c>
      <c r="CZ268" s="17">
        <f>IFERROR('Tabela '!$AU268/'Tabela '!$AT268,"")</f>
        <v>6.0518080012065913E-2</v>
      </c>
      <c r="DA268" s="17">
        <f t="shared" si="190"/>
        <v>5.9471278859033964E-2</v>
      </c>
      <c r="DB268" s="17">
        <f t="shared" si="191"/>
        <v>-1.0468011530319482E-3</v>
      </c>
      <c r="DC268" s="22">
        <f t="shared" si="192"/>
        <v>44.583333333333336</v>
      </c>
      <c r="DD268" s="22">
        <f t="shared" si="193"/>
        <v>88.794117647058826</v>
      </c>
      <c r="DE268" s="17">
        <f t="shared" si="194"/>
        <v>0.99164376030786139</v>
      </c>
      <c r="DH268" s="23"/>
      <c r="DQ268" s="23"/>
      <c r="DR268" s="23"/>
      <c r="DU268" s="23"/>
      <c r="DV268" s="23"/>
      <c r="DX268" s="23"/>
      <c r="EA268" s="23"/>
      <c r="EB268" s="23"/>
    </row>
    <row r="269" spans="1:132" ht="13.8" x14ac:dyDescent="0.25">
      <c r="A269" s="24" t="s">
        <v>133</v>
      </c>
      <c r="B269" s="24">
        <v>43</v>
      </c>
      <c r="C269" s="24">
        <v>4312658</v>
      </c>
      <c r="D269" s="24">
        <v>431265</v>
      </c>
      <c r="E269" s="55" t="s">
        <v>728</v>
      </c>
      <c r="F269" s="55" t="s">
        <v>791</v>
      </c>
      <c r="G269" s="55" t="s">
        <v>778</v>
      </c>
      <c r="H269" s="25" t="s">
        <v>387</v>
      </c>
      <c r="I269" s="26">
        <v>361.67099999999999</v>
      </c>
      <c r="J269" s="27">
        <v>17758</v>
      </c>
      <c r="K269" s="26">
        <v>15936</v>
      </c>
      <c r="L269" s="26">
        <v>2118</v>
      </c>
      <c r="M269" s="26">
        <v>42</v>
      </c>
      <c r="N269" s="26">
        <v>6180</v>
      </c>
      <c r="O269" s="26">
        <v>7007</v>
      </c>
      <c r="P269" s="26">
        <v>10094</v>
      </c>
      <c r="Q269" s="28">
        <v>3089</v>
      </c>
      <c r="R269" s="28">
        <v>460</v>
      </c>
      <c r="S269" s="28">
        <v>13116621</v>
      </c>
      <c r="T269" s="26">
        <v>14118</v>
      </c>
      <c r="U269" s="29">
        <v>13966</v>
      </c>
      <c r="V269" s="28">
        <v>4658</v>
      </c>
      <c r="W269" s="28">
        <v>3446</v>
      </c>
      <c r="X269" s="28">
        <v>321</v>
      </c>
      <c r="Y269" s="28">
        <v>2084</v>
      </c>
      <c r="Z269" s="28">
        <v>2405</v>
      </c>
      <c r="AA269" s="26">
        <v>7855</v>
      </c>
      <c r="AB269" s="28">
        <v>148</v>
      </c>
      <c r="AC269" s="28">
        <v>28</v>
      </c>
      <c r="AD269" s="28">
        <v>5515</v>
      </c>
      <c r="AE269" s="28">
        <v>19</v>
      </c>
      <c r="AF269" s="28">
        <v>56</v>
      </c>
      <c r="AG269" s="30">
        <v>0.96451338716532087</v>
      </c>
      <c r="AH269" s="28">
        <v>2634</v>
      </c>
      <c r="AI269" s="28">
        <v>1078</v>
      </c>
      <c r="AJ269" s="26">
        <v>10935</v>
      </c>
      <c r="AK269" s="26">
        <v>5945</v>
      </c>
      <c r="AL269" s="26">
        <v>7831</v>
      </c>
      <c r="AM269" s="26">
        <v>3126</v>
      </c>
      <c r="AN269" s="26">
        <v>4154</v>
      </c>
      <c r="AO269" s="26">
        <v>187</v>
      </c>
      <c r="AP269" s="26">
        <v>377</v>
      </c>
      <c r="AQ269" s="26">
        <v>2939</v>
      </c>
      <c r="AR269" s="26">
        <v>3777</v>
      </c>
      <c r="AS269" s="26">
        <v>618498</v>
      </c>
      <c r="AT269" s="26">
        <v>519766</v>
      </c>
      <c r="AU269" s="26">
        <v>211327</v>
      </c>
      <c r="AV269" s="26">
        <v>1275494</v>
      </c>
      <c r="AW269" s="26">
        <v>1106401</v>
      </c>
      <c r="AX269" s="26">
        <v>366448</v>
      </c>
      <c r="AY269" s="31">
        <f>'Tabela '!$L269/'Tabela '!$J269</f>
        <v>0.11927018808424372</v>
      </c>
      <c r="AZ269" s="31">
        <f>'Tabela '!$M269/'Tabela '!$J269</f>
        <v>2.3651312084694222E-3</v>
      </c>
      <c r="BA269" s="31">
        <f t="shared" si="156"/>
        <v>1.9830028328611898E-2</v>
      </c>
      <c r="BB269" s="31">
        <f t="shared" si="157"/>
        <v>0.61224489795918369</v>
      </c>
      <c r="BC269" s="31">
        <f t="shared" si="158"/>
        <v>0.69417475728155342</v>
      </c>
      <c r="BD269" s="31">
        <f>'Tabela '!$BC269-'Tabela '!$BB269</f>
        <v>8.1929859322369736E-2</v>
      </c>
      <c r="BE269" s="31">
        <f t="shared" si="159"/>
        <v>0.34801216353192926</v>
      </c>
      <c r="BF269" s="31">
        <f t="shared" si="160"/>
        <v>0.39458272327964861</v>
      </c>
      <c r="BG269" s="31">
        <f t="shared" si="161"/>
        <v>0.17394976911814394</v>
      </c>
      <c r="BH269" s="29">
        <f t="shared" si="162"/>
        <v>4246.2353512463578</v>
      </c>
      <c r="BI269" s="32">
        <f t="shared" si="163"/>
        <v>738.6316589706048</v>
      </c>
      <c r="BJ269" s="30">
        <f t="shared" si="164"/>
        <v>1.0283561506365377E-2</v>
      </c>
      <c r="BK269" s="30">
        <f t="shared" si="165"/>
        <v>0.14891550663645192</v>
      </c>
      <c r="BL269" s="31">
        <f>IFERROR('Tabela '!$J269/'Tabela '!$K269-1,"")</f>
        <v>0.11433232931726911</v>
      </c>
      <c r="BM269" s="30">
        <f t="shared" si="166"/>
        <v>0.87638052208835338</v>
      </c>
      <c r="BN269" s="33">
        <f>IFERROR('Tabela '!$J269/'Tabela '!$I269,"")</f>
        <v>49.099872536089428</v>
      </c>
      <c r="BO269" s="31">
        <f t="shared" si="167"/>
        <v>3.5486612834679132E-2</v>
      </c>
      <c r="BP269" s="31">
        <f t="shared" si="168"/>
        <v>0.18657033574160645</v>
      </c>
      <c r="BQ269" s="31">
        <f t="shared" si="169"/>
        <v>7.6356424422722766E-2</v>
      </c>
      <c r="BR269" s="30">
        <v>0.50760000000000005</v>
      </c>
      <c r="BS269" s="31">
        <f t="shared" si="170"/>
        <v>1.048307125655192E-2</v>
      </c>
      <c r="BT269" s="31">
        <f t="shared" si="171"/>
        <v>1.9832837512395525E-3</v>
      </c>
      <c r="BU269" s="31">
        <f t="shared" si="172"/>
        <v>3.4451495920217587E-3</v>
      </c>
      <c r="BV269" s="31">
        <f t="shared" si="173"/>
        <v>1.0154125113327288E-2</v>
      </c>
      <c r="BW269" s="31">
        <f t="shared" si="174"/>
        <v>0.21623995983935743</v>
      </c>
      <c r="BX269" s="31">
        <f t="shared" si="175"/>
        <v>2.0143072289156627E-2</v>
      </c>
      <c r="BY269" s="31">
        <f t="shared" si="176"/>
        <v>0.1307730923694779</v>
      </c>
      <c r="BZ269" s="31">
        <f t="shared" si="177"/>
        <v>0.15091616465863453</v>
      </c>
      <c r="CA269" s="31">
        <f>IFERROR('Tabela '!$V269/'Tabela '!$K269,"")</f>
        <v>0.29229417670682734</v>
      </c>
      <c r="CB269" s="31">
        <f t="shared" si="178"/>
        <v>0.49290913654618473</v>
      </c>
      <c r="CC269" s="34">
        <f>IFERROR('Tabela '!$AJ269/'Tabela '!$K269,"")</f>
        <v>0.68618222891566261</v>
      </c>
      <c r="CD269" s="35">
        <f>IFERROR('Tabela '!$AJ269/'Tabela '!$AK269,"")</f>
        <v>1.8393608074011774</v>
      </c>
      <c r="CE269" s="34">
        <f t="shared" si="179"/>
        <v>0.45633287608596251</v>
      </c>
      <c r="CF269" s="31">
        <f t="shared" si="180"/>
        <v>0.37305471887550201</v>
      </c>
      <c r="CG269" s="31">
        <f t="shared" si="181"/>
        <v>0.44098434508390583</v>
      </c>
      <c r="CH269" s="31">
        <f t="shared" si="182"/>
        <v>0.3172413793103448</v>
      </c>
      <c r="CI269" s="31">
        <f t="shared" si="183"/>
        <v>6.7929626208403815E-2</v>
      </c>
      <c r="CJ269" s="30">
        <f t="shared" si="184"/>
        <v>0.52582001682085788</v>
      </c>
      <c r="CK269" s="30">
        <f t="shared" si="185"/>
        <v>0.53045588047503511</v>
      </c>
      <c r="CL269" s="30">
        <f t="shared" si="186"/>
        <v>4.6358636541772302E-3</v>
      </c>
      <c r="CM269" s="30">
        <f t="shared" si="187"/>
        <v>0.32885476647472811</v>
      </c>
      <c r="CN269" s="30">
        <f>IFERROR('Tabela '!$AO269/'Tabela '!$AK269,"")</f>
        <v>3.1455004205214465E-2</v>
      </c>
      <c r="CO269" s="30">
        <f>IFERROR('Tabela '!$AP269/'Tabela '!$AL269,"")</f>
        <v>4.8141999744604778E-2</v>
      </c>
      <c r="CP269" s="30">
        <f>IFERROR('Tabela '!$CO269-'Tabela '!$CN269,"")</f>
        <v>1.6686995539390313E-2</v>
      </c>
      <c r="CQ269" s="30">
        <f t="shared" si="188"/>
        <v>0.32885476647472811</v>
      </c>
      <c r="CR269" s="30">
        <f>IFERROR('Tabela '!$AQ269/'Tabela '!$AK269,"")</f>
        <v>0.49436501261564342</v>
      </c>
      <c r="CS269" s="30">
        <f>IFERROR('Tabela '!$AR269/'Tabela '!$AL269,"")</f>
        <v>0.48231388073043036</v>
      </c>
      <c r="CT269" s="30">
        <f>IFERROR('Tabela '!$CS269-'Tabela '!$CR269,"")</f>
        <v>-1.2051131885213062E-2</v>
      </c>
      <c r="CU269" s="30">
        <f t="shared" si="189"/>
        <v>0.28513099693773403</v>
      </c>
      <c r="CV269" s="35">
        <f>IFERROR('Tabela '!$AS269/'Tabela '!$K269,"")</f>
        <v>38.81137048192771</v>
      </c>
      <c r="CW269" s="35">
        <f>IFERROR('Tabela '!$AV269/'Tabela '!$J269,"")</f>
        <v>71.826444419416603</v>
      </c>
      <c r="CX269" s="30">
        <f>IFERROR('Tabela '!$AV269/'Tabela '!$AS269-1,"")</f>
        <v>1.0622443403212296</v>
      </c>
      <c r="CY269" s="34">
        <f>IFERROR('Tabela '!$CW269/'Tabela '!$CV269-1,"")</f>
        <v>0.85065467999544553</v>
      </c>
      <c r="CZ269" s="30">
        <f>IFERROR('Tabela '!$AU269/'Tabela '!$AT269,"")</f>
        <v>0.40658103839035259</v>
      </c>
      <c r="DA269" s="30">
        <f t="shared" si="190"/>
        <v>0.33120722052854257</v>
      </c>
      <c r="DB269" s="30">
        <f t="shared" si="191"/>
        <v>-7.5373817861810022E-2</v>
      </c>
      <c r="DC269" s="36">
        <f t="shared" si="192"/>
        <v>63.787201931783883</v>
      </c>
      <c r="DD269" s="36">
        <f t="shared" si="193"/>
        <v>80.875744868682403</v>
      </c>
      <c r="DE269" s="30">
        <f t="shared" si="194"/>
        <v>0.26789924027665557</v>
      </c>
      <c r="DH269" s="23"/>
      <c r="DQ269" s="23"/>
      <c r="DR269" s="23"/>
      <c r="DU269" s="23"/>
      <c r="DV269" s="23"/>
      <c r="DX269" s="23"/>
      <c r="EA269" s="23"/>
      <c r="EB269" s="23"/>
    </row>
    <row r="270" spans="1:132" ht="13.8" x14ac:dyDescent="0.25">
      <c r="A270" s="11" t="s">
        <v>133</v>
      </c>
      <c r="B270" s="11">
        <v>43</v>
      </c>
      <c r="C270" s="11">
        <v>4312674</v>
      </c>
      <c r="D270" s="11">
        <v>431267</v>
      </c>
      <c r="E270" s="54" t="s">
        <v>728</v>
      </c>
      <c r="F270" s="54" t="s">
        <v>729</v>
      </c>
      <c r="G270" s="54" t="s">
        <v>745</v>
      </c>
      <c r="H270" s="12" t="s">
        <v>388</v>
      </c>
      <c r="I270" s="13">
        <v>155.82</v>
      </c>
      <c r="J270" s="14">
        <v>1674</v>
      </c>
      <c r="K270" s="13">
        <v>1721</v>
      </c>
      <c r="L270" s="13">
        <v>75</v>
      </c>
      <c r="M270" s="13">
        <v>3</v>
      </c>
      <c r="N270" s="13">
        <v>824</v>
      </c>
      <c r="O270" s="13">
        <v>955</v>
      </c>
      <c r="P270" s="13">
        <v>1422</v>
      </c>
      <c r="Q270" s="15">
        <v>519</v>
      </c>
      <c r="R270" s="15">
        <v>51</v>
      </c>
      <c r="S270" s="15">
        <v>2141604</v>
      </c>
      <c r="T270" s="13">
        <v>1512</v>
      </c>
      <c r="U270" s="16">
        <v>636</v>
      </c>
      <c r="V270" s="15">
        <v>382</v>
      </c>
      <c r="W270" s="15">
        <v>144</v>
      </c>
      <c r="X270" s="15">
        <v>10</v>
      </c>
      <c r="Y270" s="15">
        <v>145</v>
      </c>
      <c r="Z270" s="15">
        <v>155</v>
      </c>
      <c r="AA270" s="13">
        <v>862</v>
      </c>
      <c r="AB270" s="15">
        <v>36</v>
      </c>
      <c r="AC270" s="15">
        <v>4</v>
      </c>
      <c r="AD270" s="15">
        <v>618</v>
      </c>
      <c r="AE270" s="15">
        <v>8</v>
      </c>
      <c r="AF270" s="15">
        <v>7</v>
      </c>
      <c r="AG270" s="17">
        <v>0.94775132275132279</v>
      </c>
      <c r="AH270" s="15">
        <v>209</v>
      </c>
      <c r="AI270" s="15">
        <v>88</v>
      </c>
      <c r="AJ270" s="13">
        <v>1117</v>
      </c>
      <c r="AK270" s="13">
        <v>204</v>
      </c>
      <c r="AL270" s="13">
        <v>251</v>
      </c>
      <c r="AM270" s="13">
        <v>5</v>
      </c>
      <c r="AN270" s="13">
        <v>6</v>
      </c>
      <c r="AO270" s="13">
        <v>0</v>
      </c>
      <c r="AP270" s="13">
        <v>0</v>
      </c>
      <c r="AQ270" s="13">
        <v>5</v>
      </c>
      <c r="AR270" s="13">
        <v>6</v>
      </c>
      <c r="AS270" s="13">
        <v>43769</v>
      </c>
      <c r="AT270" s="13">
        <v>41377</v>
      </c>
      <c r="AU270" s="13">
        <v>1390</v>
      </c>
      <c r="AV270" s="13">
        <v>92153</v>
      </c>
      <c r="AW270" s="13">
        <v>86144</v>
      </c>
      <c r="AX270" s="13">
        <v>2697</v>
      </c>
      <c r="AY270" s="18">
        <f>'Tabela '!$L270/'Tabela '!$J270</f>
        <v>4.4802867383512544E-2</v>
      </c>
      <c r="AZ270" s="18">
        <f>'Tabela '!$M270/'Tabela '!$J270</f>
        <v>1.7921146953405018E-3</v>
      </c>
      <c r="BA270" s="18">
        <f t="shared" si="156"/>
        <v>0.04</v>
      </c>
      <c r="BB270" s="18">
        <f t="shared" si="157"/>
        <v>0.57946554149085794</v>
      </c>
      <c r="BC270" s="18">
        <f t="shared" si="158"/>
        <v>0.67158931082981721</v>
      </c>
      <c r="BD270" s="18">
        <f>'Tabela '!$BC270-'Tabela '!$BB270</f>
        <v>9.2123769338959272E-2</v>
      </c>
      <c r="BE270" s="18">
        <f t="shared" si="159"/>
        <v>0.49223416965352451</v>
      </c>
      <c r="BF270" s="18">
        <f t="shared" si="160"/>
        <v>0.57048984468339303</v>
      </c>
      <c r="BG270" s="18">
        <f t="shared" si="161"/>
        <v>0.31003584229390679</v>
      </c>
      <c r="BH270" s="16">
        <f t="shared" si="162"/>
        <v>4126.4046242774566</v>
      </c>
      <c r="BI270" s="37">
        <f t="shared" si="163"/>
        <v>1279.3333333333333</v>
      </c>
      <c r="BJ270" s="17">
        <f t="shared" si="164"/>
        <v>2.3239655789827788E-2</v>
      </c>
      <c r="BK270" s="17">
        <f t="shared" si="165"/>
        <v>9.8265895953757232E-2</v>
      </c>
      <c r="BL270" s="18">
        <f>IFERROR('Tabela '!$J270/'Tabela '!$K270-1,"")</f>
        <v>-2.7309703660662432E-2</v>
      </c>
      <c r="BM270" s="17">
        <f t="shared" si="166"/>
        <v>0.36955258570598487</v>
      </c>
      <c r="BN270" s="19">
        <f>IFERROR('Tabela '!$J270/'Tabela '!$I270,"")</f>
        <v>10.743165190604545</v>
      </c>
      <c r="BO270" s="18">
        <f t="shared" si="167"/>
        <v>5.2248677248677211E-2</v>
      </c>
      <c r="BP270" s="18">
        <f t="shared" si="168"/>
        <v>0.13822751322751323</v>
      </c>
      <c r="BQ270" s="18">
        <f t="shared" si="169"/>
        <v>5.8201058201058198E-2</v>
      </c>
      <c r="BR270" s="17">
        <v>0.52880000000000005</v>
      </c>
      <c r="BS270" s="18">
        <f t="shared" si="170"/>
        <v>2.3809523809523808E-2</v>
      </c>
      <c r="BT270" s="18">
        <f t="shared" si="171"/>
        <v>2.6455026455026454E-3</v>
      </c>
      <c r="BU270" s="18">
        <f t="shared" si="172"/>
        <v>1.2944983818770227E-2</v>
      </c>
      <c r="BV270" s="18">
        <f t="shared" si="173"/>
        <v>1.1326860841423949E-2</v>
      </c>
      <c r="BW270" s="18">
        <f t="shared" si="174"/>
        <v>8.367228355607205E-2</v>
      </c>
      <c r="BX270" s="18">
        <f t="shared" si="175"/>
        <v>5.810575246949448E-3</v>
      </c>
      <c r="BY270" s="18">
        <f t="shared" si="176"/>
        <v>8.4253341080767E-2</v>
      </c>
      <c r="BZ270" s="18">
        <f t="shared" si="177"/>
        <v>9.0063916327716445E-2</v>
      </c>
      <c r="CA270" s="18">
        <f>IFERROR('Tabela '!$V270/'Tabela '!$K270,"")</f>
        <v>0.22196397443346891</v>
      </c>
      <c r="CB270" s="18">
        <f t="shared" si="178"/>
        <v>0.50087158628704243</v>
      </c>
      <c r="CC270" s="20">
        <f>IFERROR('Tabela '!$AJ270/'Tabela '!$K270,"")</f>
        <v>0.64904125508425337</v>
      </c>
      <c r="CD270" s="21">
        <f>IFERROR('Tabela '!$AJ270/'Tabela '!$AK270,"")</f>
        <v>5.4754901960784315</v>
      </c>
      <c r="CE270" s="20">
        <f t="shared" si="179"/>
        <v>0.81736794986571171</v>
      </c>
      <c r="CF270" s="18">
        <f t="shared" si="180"/>
        <v>0.11853573503776874</v>
      </c>
      <c r="CG270" s="18">
        <f t="shared" si="181"/>
        <v>0.14994026284348866</v>
      </c>
      <c r="CH270" s="18">
        <f t="shared" si="182"/>
        <v>0.23039215686274517</v>
      </c>
      <c r="CI270" s="18">
        <f t="shared" si="183"/>
        <v>3.1404527805719923E-2</v>
      </c>
      <c r="CJ270" s="17">
        <f t="shared" si="184"/>
        <v>2.4509803921568627E-2</v>
      </c>
      <c r="CK270" s="17">
        <f t="shared" si="185"/>
        <v>2.3904382470119521E-2</v>
      </c>
      <c r="CL270" s="17">
        <f t="shared" si="186"/>
        <v>-6.0542145144910561E-4</v>
      </c>
      <c r="CM270" s="17">
        <f t="shared" si="187"/>
        <v>0.19999999999999996</v>
      </c>
      <c r="CN270" s="17">
        <f>IFERROR('Tabela '!$AO270/'Tabela '!$AK270,"")</f>
        <v>0</v>
      </c>
      <c r="CO270" s="17">
        <f>IFERROR('Tabela '!$AP270/'Tabela '!$AL270,"")</f>
        <v>0</v>
      </c>
      <c r="CP270" s="17">
        <f>IFERROR('Tabela '!$CO270-'Tabela '!$CN270,"")</f>
        <v>0</v>
      </c>
      <c r="CQ270" s="17">
        <f t="shared" si="188"/>
        <v>0.19999999999999996</v>
      </c>
      <c r="CR270" s="17">
        <f>IFERROR('Tabela '!$AQ270/'Tabela '!$AK270,"")</f>
        <v>2.4509803921568627E-2</v>
      </c>
      <c r="CS270" s="17">
        <f>IFERROR('Tabela '!$AR270/'Tabela '!$AL270,"")</f>
        <v>2.3904382470119521E-2</v>
      </c>
      <c r="CT270" s="17">
        <f>IFERROR('Tabela '!$CS270-'Tabela '!$CR270,"")</f>
        <v>-6.0542145144910561E-4</v>
      </c>
      <c r="CU270" s="17">
        <f t="shared" si="189"/>
        <v>0.19999999999999996</v>
      </c>
      <c r="CV270" s="21">
        <f>IFERROR('Tabela '!$AS270/'Tabela '!$K270,"")</f>
        <v>25.432306798373038</v>
      </c>
      <c r="CW270" s="21">
        <f>IFERROR('Tabela '!$AV270/'Tabela '!$J270,"")</f>
        <v>55.04958183990442</v>
      </c>
      <c r="CX270" s="17">
        <f>IFERROR('Tabela '!$AV270/'Tabela '!$AS270-1,"")</f>
        <v>1.1054399232333387</v>
      </c>
      <c r="CY270" s="20">
        <f>IFERROR('Tabela '!$CW270/'Tabela '!$CV270-1,"")</f>
        <v>1.1645532305164732</v>
      </c>
      <c r="CZ270" s="17">
        <f>IFERROR('Tabela '!$AU270/'Tabela '!$AT270,"")</f>
        <v>3.3593542306112091E-2</v>
      </c>
      <c r="DA270" s="17">
        <f t="shared" si="190"/>
        <v>3.1308042347696879E-2</v>
      </c>
      <c r="DB270" s="17">
        <f t="shared" si="191"/>
        <v>-2.2854999584152116E-3</v>
      </c>
      <c r="DC270" s="22">
        <f t="shared" si="192"/>
        <v>278</v>
      </c>
      <c r="DD270" s="22">
        <f t="shared" si="193"/>
        <v>449.5</v>
      </c>
      <c r="DE270" s="17">
        <f t="shared" si="194"/>
        <v>0.61690647482014382</v>
      </c>
      <c r="DH270" s="23"/>
      <c r="DQ270" s="23"/>
      <c r="DR270" s="23"/>
      <c r="DU270" s="23"/>
      <c r="DV270" s="23"/>
      <c r="DX270" s="23"/>
      <c r="EA270" s="23"/>
      <c r="EB270" s="23"/>
    </row>
    <row r="271" spans="1:132" ht="13.8" x14ac:dyDescent="0.25">
      <c r="A271" s="24" t="s">
        <v>133</v>
      </c>
      <c r="B271" s="24">
        <v>43</v>
      </c>
      <c r="C271" s="24">
        <v>4312708</v>
      </c>
      <c r="D271" s="24">
        <v>431270</v>
      </c>
      <c r="E271" s="55" t="s">
        <v>728</v>
      </c>
      <c r="F271" s="55" t="s">
        <v>742</v>
      </c>
      <c r="G271" s="55" t="s">
        <v>743</v>
      </c>
      <c r="H271" s="25" t="s">
        <v>389</v>
      </c>
      <c r="I271" s="26">
        <v>468.90899999999999</v>
      </c>
      <c r="J271" s="27">
        <v>11633</v>
      </c>
      <c r="K271" s="26">
        <v>12074</v>
      </c>
      <c r="L271" s="26">
        <v>1536</v>
      </c>
      <c r="M271" s="26">
        <v>41</v>
      </c>
      <c r="N271" s="26">
        <v>3062</v>
      </c>
      <c r="O271" s="26">
        <v>3479</v>
      </c>
      <c r="P271" s="26">
        <v>6893</v>
      </c>
      <c r="Q271" s="28">
        <v>3549</v>
      </c>
      <c r="R271" s="28">
        <v>560</v>
      </c>
      <c r="S271" s="28">
        <v>15415893</v>
      </c>
      <c r="T271" s="26">
        <v>10391</v>
      </c>
      <c r="U271" s="29">
        <v>9065</v>
      </c>
      <c r="V271" s="28">
        <v>3075</v>
      </c>
      <c r="W271" s="28">
        <v>2800</v>
      </c>
      <c r="X271" s="28">
        <v>355</v>
      </c>
      <c r="Y271" s="28">
        <v>2198</v>
      </c>
      <c r="Z271" s="28">
        <v>2553</v>
      </c>
      <c r="AA271" s="26">
        <v>5932</v>
      </c>
      <c r="AB271" s="28">
        <v>406</v>
      </c>
      <c r="AC271" s="28">
        <v>6</v>
      </c>
      <c r="AD271" s="28">
        <v>3948</v>
      </c>
      <c r="AE271" s="28">
        <v>124</v>
      </c>
      <c r="AF271" s="28">
        <v>15</v>
      </c>
      <c r="AG271" s="30">
        <v>0.90068328361081706</v>
      </c>
      <c r="AH271" s="28">
        <v>1844</v>
      </c>
      <c r="AI271" s="28">
        <v>775</v>
      </c>
      <c r="AJ271" s="26">
        <v>7158</v>
      </c>
      <c r="AK271" s="26">
        <v>1395</v>
      </c>
      <c r="AL271" s="26">
        <v>1833</v>
      </c>
      <c r="AM271" s="26">
        <v>162</v>
      </c>
      <c r="AN271" s="26">
        <v>176</v>
      </c>
      <c r="AO271" s="26">
        <v>62</v>
      </c>
      <c r="AP271" s="26">
        <v>6</v>
      </c>
      <c r="AQ271" s="26">
        <v>100</v>
      </c>
      <c r="AR271" s="26">
        <v>170</v>
      </c>
      <c r="AS271" s="26">
        <v>185121</v>
      </c>
      <c r="AT271" s="26">
        <v>168011</v>
      </c>
      <c r="AU271" s="26">
        <v>11216</v>
      </c>
      <c r="AV271" s="26">
        <v>427622</v>
      </c>
      <c r="AW271" s="26">
        <v>387736</v>
      </c>
      <c r="AX271" s="26">
        <v>23285</v>
      </c>
      <c r="AY271" s="31">
        <f>'Tabela '!$L271/'Tabela '!$J271</f>
        <v>0.13203816728273016</v>
      </c>
      <c r="AZ271" s="31">
        <f>'Tabela '!$M271/'Tabela '!$J271</f>
        <v>3.524456288145792E-3</v>
      </c>
      <c r="BA271" s="31">
        <f t="shared" si="156"/>
        <v>2.6692708333333332E-2</v>
      </c>
      <c r="BB271" s="31">
        <f t="shared" si="157"/>
        <v>0.44421877266792398</v>
      </c>
      <c r="BC271" s="31">
        <f t="shared" si="158"/>
        <v>0.50471492818801678</v>
      </c>
      <c r="BD271" s="31">
        <f>'Tabela '!$BC271-'Tabela '!$BB271</f>
        <v>6.0496155520092798E-2</v>
      </c>
      <c r="BE271" s="31">
        <f t="shared" si="159"/>
        <v>0.26321671108054673</v>
      </c>
      <c r="BF271" s="31">
        <f t="shared" si="160"/>
        <v>0.29906301040144417</v>
      </c>
      <c r="BG271" s="31">
        <f t="shared" si="161"/>
        <v>0.30508037479583944</v>
      </c>
      <c r="BH271" s="29">
        <f t="shared" si="162"/>
        <v>4343.7286559594249</v>
      </c>
      <c r="BI271" s="32">
        <f t="shared" si="163"/>
        <v>1325.1863663715292</v>
      </c>
      <c r="BJ271" s="30">
        <f t="shared" si="164"/>
        <v>3.6050280387819149E-2</v>
      </c>
      <c r="BK271" s="30">
        <f t="shared" si="165"/>
        <v>0.15779092702169625</v>
      </c>
      <c r="BL271" s="31">
        <f>IFERROR('Tabela '!$J271/'Tabela '!$K271-1,"")</f>
        <v>-3.6524763955607109E-2</v>
      </c>
      <c r="BM271" s="30">
        <f t="shared" si="166"/>
        <v>0.75078681464303465</v>
      </c>
      <c r="BN271" s="33">
        <f>IFERROR('Tabela '!$J271/'Tabela '!$I271,"")</f>
        <v>24.808651572053428</v>
      </c>
      <c r="BO271" s="31">
        <f t="shared" si="167"/>
        <v>9.9316716389182935E-2</v>
      </c>
      <c r="BP271" s="31">
        <f t="shared" si="168"/>
        <v>0.17746126455586567</v>
      </c>
      <c r="BQ271" s="31">
        <f t="shared" si="169"/>
        <v>7.4583774420171306E-2</v>
      </c>
      <c r="BR271" s="30">
        <v>0.50680000000000003</v>
      </c>
      <c r="BS271" s="31">
        <f t="shared" si="170"/>
        <v>3.9072274083341352E-2</v>
      </c>
      <c r="BT271" s="31">
        <f t="shared" si="171"/>
        <v>5.7742276970455201E-4</v>
      </c>
      <c r="BU271" s="31">
        <f t="shared" si="172"/>
        <v>3.1408308004052685E-2</v>
      </c>
      <c r="BV271" s="31">
        <f t="shared" si="173"/>
        <v>3.7993920972644378E-3</v>
      </c>
      <c r="BW271" s="31">
        <f t="shared" si="174"/>
        <v>0.23190326321020374</v>
      </c>
      <c r="BX271" s="31">
        <f t="shared" si="175"/>
        <v>2.9402020871293687E-2</v>
      </c>
      <c r="BY271" s="31">
        <f t="shared" si="176"/>
        <v>0.18204406162000994</v>
      </c>
      <c r="BZ271" s="31">
        <f t="shared" si="177"/>
        <v>0.21144608249130362</v>
      </c>
      <c r="CA271" s="31">
        <f>IFERROR('Tabela '!$V271/'Tabela '!$K271,"")</f>
        <v>0.25467947656120588</v>
      </c>
      <c r="CB271" s="31">
        <f t="shared" si="178"/>
        <v>0.49130362762961738</v>
      </c>
      <c r="CC271" s="34">
        <f>IFERROR('Tabela '!$AJ271/'Tabela '!$K271,"")</f>
        <v>0.59284412787808516</v>
      </c>
      <c r="CD271" s="35">
        <f>IFERROR('Tabela '!$AJ271/'Tabela '!$AK271,"")</f>
        <v>5.1311827956989244</v>
      </c>
      <c r="CE271" s="34">
        <f t="shared" si="179"/>
        <v>0.80511316010058676</v>
      </c>
      <c r="CF271" s="31">
        <f t="shared" si="180"/>
        <v>0.11553751863508364</v>
      </c>
      <c r="CG271" s="31">
        <f t="shared" si="181"/>
        <v>0.15756898478466433</v>
      </c>
      <c r="CH271" s="31">
        <f t="shared" si="182"/>
        <v>0.3139784946236559</v>
      </c>
      <c r="CI271" s="31">
        <f t="shared" si="183"/>
        <v>4.2031466149580685E-2</v>
      </c>
      <c r="CJ271" s="30">
        <f t="shared" si="184"/>
        <v>0.11612903225806451</v>
      </c>
      <c r="CK271" s="30">
        <f t="shared" si="185"/>
        <v>9.6017457719585392E-2</v>
      </c>
      <c r="CL271" s="30">
        <f t="shared" si="186"/>
        <v>-2.0111574538479116E-2</v>
      </c>
      <c r="CM271" s="30">
        <f t="shared" si="187"/>
        <v>8.6419753086419693E-2</v>
      </c>
      <c r="CN271" s="30">
        <f>IFERROR('Tabela '!$AO271/'Tabela '!$AK271,"")</f>
        <v>4.4444444444444446E-2</v>
      </c>
      <c r="CO271" s="30">
        <f>IFERROR('Tabela '!$AP271/'Tabela '!$AL271,"")</f>
        <v>3.2733224222585926E-3</v>
      </c>
      <c r="CP271" s="30">
        <f>IFERROR('Tabela '!$CO271-'Tabela '!$CN271,"")</f>
        <v>-4.1171122022185855E-2</v>
      </c>
      <c r="CQ271" s="30">
        <f t="shared" si="188"/>
        <v>8.6419753086419693E-2</v>
      </c>
      <c r="CR271" s="30">
        <f>IFERROR('Tabela '!$AQ271/'Tabela '!$AK271,"")</f>
        <v>7.1684587813620068E-2</v>
      </c>
      <c r="CS271" s="30">
        <f>IFERROR('Tabela '!$AR271/'Tabela '!$AL271,"")</f>
        <v>9.2744135297326794E-2</v>
      </c>
      <c r="CT271" s="30">
        <f>IFERROR('Tabela '!$CS271-'Tabela '!$CR271,"")</f>
        <v>2.1059547483706725E-2</v>
      </c>
      <c r="CU271" s="30">
        <f t="shared" si="189"/>
        <v>0.7</v>
      </c>
      <c r="CV271" s="35">
        <f>IFERROR('Tabela '!$AS271/'Tabela '!$K271,"")</f>
        <v>15.332201424548616</v>
      </c>
      <c r="CW271" s="35">
        <f>IFERROR('Tabela '!$AV271/'Tabela '!$J271,"")</f>
        <v>36.75939138657268</v>
      </c>
      <c r="CX271" s="30">
        <f>IFERROR('Tabela '!$AV271/'Tabela '!$AS271-1,"")</f>
        <v>1.3099594319391099</v>
      </c>
      <c r="CY271" s="34">
        <f>IFERROR('Tabela '!$CW271/'Tabela '!$CV271-1,"")</f>
        <v>1.397528598060072</v>
      </c>
      <c r="CZ271" s="30">
        <f>IFERROR('Tabela '!$AU271/'Tabela '!$AT271,"")</f>
        <v>6.6757533732910351E-2</v>
      </c>
      <c r="DA271" s="30">
        <f t="shared" si="190"/>
        <v>6.0053747910949716E-2</v>
      </c>
      <c r="DB271" s="30">
        <f t="shared" si="191"/>
        <v>-6.7037858219606353E-3</v>
      </c>
      <c r="DC271" s="36">
        <f t="shared" si="192"/>
        <v>50.071428571428569</v>
      </c>
      <c r="DD271" s="36">
        <f t="shared" si="193"/>
        <v>127.93956043956044</v>
      </c>
      <c r="DE271" s="30">
        <f t="shared" si="194"/>
        <v>1.5551410073521343</v>
      </c>
      <c r="DH271" s="23"/>
      <c r="DQ271" s="23"/>
      <c r="DR271" s="23"/>
      <c r="DU271" s="23"/>
      <c r="DV271" s="23"/>
      <c r="DX271" s="23"/>
      <c r="EA271" s="23"/>
      <c r="EB271" s="23"/>
    </row>
    <row r="272" spans="1:132" ht="13.8" x14ac:dyDescent="0.25">
      <c r="A272" s="11" t="s">
        <v>133</v>
      </c>
      <c r="B272" s="11">
        <v>43</v>
      </c>
      <c r="C272" s="11">
        <v>4312757</v>
      </c>
      <c r="D272" s="11">
        <v>431275</v>
      </c>
      <c r="E272" s="54" t="s">
        <v>730</v>
      </c>
      <c r="F272" s="54" t="s">
        <v>754</v>
      </c>
      <c r="G272" s="54" t="s">
        <v>741</v>
      </c>
      <c r="H272" s="12" t="s">
        <v>390</v>
      </c>
      <c r="I272" s="13">
        <v>148.93799999999999</v>
      </c>
      <c r="J272" s="14">
        <v>3663</v>
      </c>
      <c r="K272" s="13">
        <v>3182</v>
      </c>
      <c r="L272" s="13">
        <v>470</v>
      </c>
      <c r="M272" s="13">
        <v>3</v>
      </c>
      <c r="N272" s="13">
        <v>1343</v>
      </c>
      <c r="O272" s="13">
        <v>1506</v>
      </c>
      <c r="P272" s="13">
        <v>2097</v>
      </c>
      <c r="Q272" s="15">
        <v>591</v>
      </c>
      <c r="R272" s="15">
        <v>59</v>
      </c>
      <c r="S272" s="15">
        <v>2453921</v>
      </c>
      <c r="T272" s="13">
        <v>2772</v>
      </c>
      <c r="U272" s="16">
        <v>1332</v>
      </c>
      <c r="V272" s="15">
        <v>805</v>
      </c>
      <c r="W272" s="15">
        <v>69</v>
      </c>
      <c r="X272" s="15">
        <v>49</v>
      </c>
      <c r="Y272" s="15">
        <v>368</v>
      </c>
      <c r="Z272" s="15">
        <v>417</v>
      </c>
      <c r="AA272" s="13">
        <v>1598</v>
      </c>
      <c r="AB272" s="15">
        <v>41</v>
      </c>
      <c r="AC272" s="15">
        <v>3</v>
      </c>
      <c r="AD272" s="15">
        <v>985</v>
      </c>
      <c r="AE272" s="15">
        <v>9</v>
      </c>
      <c r="AF272" s="15">
        <v>10</v>
      </c>
      <c r="AG272" s="17">
        <v>0.92712842712842713</v>
      </c>
      <c r="AH272" s="15">
        <v>432</v>
      </c>
      <c r="AI272" s="15">
        <v>132</v>
      </c>
      <c r="AJ272" s="13">
        <v>2017</v>
      </c>
      <c r="AK272" s="13">
        <v>633</v>
      </c>
      <c r="AL272" s="13">
        <v>1094</v>
      </c>
      <c r="AM272" s="13">
        <v>117</v>
      </c>
      <c r="AN272" s="13">
        <v>149</v>
      </c>
      <c r="AO272" s="13">
        <v>3</v>
      </c>
      <c r="AP272" s="13">
        <v>31</v>
      </c>
      <c r="AQ272" s="13">
        <v>114</v>
      </c>
      <c r="AR272" s="13">
        <v>118</v>
      </c>
      <c r="AS272" s="13">
        <v>70145</v>
      </c>
      <c r="AT272" s="13">
        <v>61527</v>
      </c>
      <c r="AU272" s="13">
        <v>4276</v>
      </c>
      <c r="AV272" s="13">
        <v>169032</v>
      </c>
      <c r="AW272" s="13">
        <v>139131</v>
      </c>
      <c r="AX272" s="13">
        <v>7122</v>
      </c>
      <c r="AY272" s="18">
        <f>'Tabela '!$L272/'Tabela '!$J272</f>
        <v>0.12831012831012831</v>
      </c>
      <c r="AZ272" s="18">
        <f>'Tabela '!$M272/'Tabela '!$J272</f>
        <v>8.1900081900081905E-4</v>
      </c>
      <c r="BA272" s="18">
        <f t="shared" si="156"/>
        <v>6.382978723404255E-3</v>
      </c>
      <c r="BB272" s="18">
        <f t="shared" si="157"/>
        <v>0.64043872198378637</v>
      </c>
      <c r="BC272" s="18">
        <f t="shared" si="158"/>
        <v>0.71816881258941345</v>
      </c>
      <c r="BD272" s="18">
        <f>'Tabela '!$BC272-'Tabela '!$BB272</f>
        <v>7.7730090605627078E-2</v>
      </c>
      <c r="BE272" s="18">
        <f t="shared" si="159"/>
        <v>0.36663936663936664</v>
      </c>
      <c r="BF272" s="18">
        <f t="shared" si="160"/>
        <v>0.41113841113841115</v>
      </c>
      <c r="BG272" s="18">
        <f t="shared" si="161"/>
        <v>0.16134316134316135</v>
      </c>
      <c r="BH272" s="16">
        <f t="shared" si="162"/>
        <v>4152.1505922165825</v>
      </c>
      <c r="BI272" s="37">
        <f t="shared" si="163"/>
        <v>669.92110292110294</v>
      </c>
      <c r="BJ272" s="17">
        <f t="shared" si="164"/>
        <v>1.4517493728998059E-2</v>
      </c>
      <c r="BK272" s="17">
        <f t="shared" si="165"/>
        <v>9.9830795262267347E-2</v>
      </c>
      <c r="BL272" s="18">
        <f>IFERROR('Tabela '!$J272/'Tabela '!$K272-1,"")</f>
        <v>0.15116279069767447</v>
      </c>
      <c r="BM272" s="17">
        <f t="shared" si="166"/>
        <v>0.41860465116279072</v>
      </c>
      <c r="BN272" s="19">
        <f>IFERROR('Tabela '!$J272/'Tabela '!$I272,"")</f>
        <v>24.59412641501833</v>
      </c>
      <c r="BO272" s="18">
        <f t="shared" si="167"/>
        <v>7.2871572871572865E-2</v>
      </c>
      <c r="BP272" s="18">
        <f t="shared" si="168"/>
        <v>0.15584415584415584</v>
      </c>
      <c r="BQ272" s="18">
        <f t="shared" si="169"/>
        <v>4.7619047619047616E-2</v>
      </c>
      <c r="BR272" s="17">
        <v>0.46729999999999999</v>
      </c>
      <c r="BS272" s="18">
        <f t="shared" si="170"/>
        <v>1.479076479076479E-2</v>
      </c>
      <c r="BT272" s="18">
        <f t="shared" si="171"/>
        <v>1.0822510822510823E-3</v>
      </c>
      <c r="BU272" s="18">
        <f t="shared" si="172"/>
        <v>9.1370558375634525E-3</v>
      </c>
      <c r="BV272" s="18">
        <f t="shared" si="173"/>
        <v>1.015228426395939E-2</v>
      </c>
      <c r="BW272" s="18">
        <f t="shared" si="174"/>
        <v>2.1684475172847266E-2</v>
      </c>
      <c r="BX272" s="18">
        <f t="shared" si="175"/>
        <v>1.5399120050282841E-2</v>
      </c>
      <c r="BY272" s="18">
        <f t="shared" si="176"/>
        <v>0.11565053425518541</v>
      </c>
      <c r="BZ272" s="18">
        <f t="shared" si="177"/>
        <v>0.13104965430546825</v>
      </c>
      <c r="CA272" s="18">
        <f>IFERROR('Tabela '!$V272/'Tabela '!$K272,"")</f>
        <v>0.25298554368321813</v>
      </c>
      <c r="CB272" s="18">
        <f t="shared" si="178"/>
        <v>0.50219987429289759</v>
      </c>
      <c r="CC272" s="20">
        <f>IFERROR('Tabela '!$AJ272/'Tabela '!$K272,"")</f>
        <v>0.6338780641106222</v>
      </c>
      <c r="CD272" s="21">
        <f>IFERROR('Tabela '!$AJ272/'Tabela '!$AK272,"")</f>
        <v>3.1864139020537126</v>
      </c>
      <c r="CE272" s="20">
        <f t="shared" si="179"/>
        <v>0.68616757560733765</v>
      </c>
      <c r="CF272" s="18">
        <f t="shared" si="180"/>
        <v>0.19893148962916404</v>
      </c>
      <c r="CG272" s="18">
        <f t="shared" si="181"/>
        <v>0.29866229866229865</v>
      </c>
      <c r="CH272" s="18">
        <f t="shared" si="182"/>
        <v>0.72827804107424954</v>
      </c>
      <c r="CI272" s="18">
        <f t="shared" si="183"/>
        <v>9.973080903313461E-2</v>
      </c>
      <c r="CJ272" s="17">
        <f t="shared" si="184"/>
        <v>0.18483412322274881</v>
      </c>
      <c r="CK272" s="17">
        <f t="shared" si="185"/>
        <v>0.13619744058500916</v>
      </c>
      <c r="CL272" s="17">
        <f t="shared" si="186"/>
        <v>-4.8636682637739653E-2</v>
      </c>
      <c r="CM272" s="17">
        <f t="shared" si="187"/>
        <v>0.27350427350427342</v>
      </c>
      <c r="CN272" s="17">
        <f>IFERROR('Tabela '!$AO272/'Tabela '!$AK272,"")</f>
        <v>4.7393364928909956E-3</v>
      </c>
      <c r="CO272" s="17">
        <f>IFERROR('Tabela '!$AP272/'Tabela '!$AL272,"")</f>
        <v>2.8336380255941498E-2</v>
      </c>
      <c r="CP272" s="17">
        <f>IFERROR('Tabela '!$CO272-'Tabela '!$CN272,"")</f>
        <v>2.3597043763050503E-2</v>
      </c>
      <c r="CQ272" s="17">
        <f t="shared" si="188"/>
        <v>0.27350427350427342</v>
      </c>
      <c r="CR272" s="17">
        <f>IFERROR('Tabela '!$AQ272/'Tabela '!$AK272,"")</f>
        <v>0.18009478672985782</v>
      </c>
      <c r="CS272" s="17">
        <f>IFERROR('Tabela '!$AR272/'Tabela '!$AL272,"")</f>
        <v>0.10786106032906764</v>
      </c>
      <c r="CT272" s="17">
        <f>IFERROR('Tabela '!$CS272-'Tabela '!$CR272,"")</f>
        <v>-7.2233726400790177E-2</v>
      </c>
      <c r="CU272" s="17">
        <f t="shared" si="189"/>
        <v>3.5087719298245723E-2</v>
      </c>
      <c r="CV272" s="21">
        <f>IFERROR('Tabela '!$AS272/'Tabela '!$K272,"")</f>
        <v>22.044311753614078</v>
      </c>
      <c r="CW272" s="21">
        <f>IFERROR('Tabela '!$AV272/'Tabela '!$J272,"")</f>
        <v>46.145782145782142</v>
      </c>
      <c r="CX272" s="17">
        <f>IFERROR('Tabela '!$AV272/'Tabela '!$AS272-1,"")</f>
        <v>1.409751229595837</v>
      </c>
      <c r="CY272" s="20">
        <f>IFERROR('Tabela '!$CW272/'Tabela '!$CV272-1,"")</f>
        <v>1.0933192499519393</v>
      </c>
      <c r="CZ272" s="17">
        <f>IFERROR('Tabela '!$AU272/'Tabela '!$AT272,"")</f>
        <v>6.9497943992068517E-2</v>
      </c>
      <c r="DA272" s="17">
        <f t="shared" si="190"/>
        <v>5.1189167044008881E-2</v>
      </c>
      <c r="DB272" s="17">
        <f t="shared" si="191"/>
        <v>-1.8308776948059637E-2</v>
      </c>
      <c r="DC272" s="22">
        <f t="shared" si="192"/>
        <v>35.633333333333333</v>
      </c>
      <c r="DD272" s="22">
        <f t="shared" si="193"/>
        <v>39.56666666666667</v>
      </c>
      <c r="DE272" s="17">
        <f t="shared" si="194"/>
        <v>0.11038353601496742</v>
      </c>
      <c r="DH272" s="23"/>
      <c r="DQ272" s="23"/>
      <c r="DR272" s="23"/>
      <c r="DU272" s="23"/>
      <c r="DV272" s="23"/>
      <c r="DX272" s="23"/>
      <c r="EA272" s="23"/>
      <c r="EB272" s="23"/>
    </row>
    <row r="273" spans="1:132" ht="13.8" x14ac:dyDescent="0.25">
      <c r="A273" s="24" t="s">
        <v>133</v>
      </c>
      <c r="B273" s="24">
        <v>43</v>
      </c>
      <c r="C273" s="24">
        <v>4312807</v>
      </c>
      <c r="D273" s="24">
        <v>431280</v>
      </c>
      <c r="E273" s="55" t="s">
        <v>730</v>
      </c>
      <c r="F273" s="55" t="s">
        <v>754</v>
      </c>
      <c r="G273" s="55" t="s">
        <v>758</v>
      </c>
      <c r="H273" s="25" t="s">
        <v>391</v>
      </c>
      <c r="I273" s="26">
        <v>74.703999999999994</v>
      </c>
      <c r="J273" s="27">
        <v>4826</v>
      </c>
      <c r="K273" s="26">
        <v>4001</v>
      </c>
      <c r="L273" s="26">
        <v>971</v>
      </c>
      <c r="M273" s="26">
        <v>7</v>
      </c>
      <c r="N273" s="26">
        <v>2267</v>
      </c>
      <c r="O273" s="26">
        <v>2605</v>
      </c>
      <c r="P273" s="26">
        <v>3118</v>
      </c>
      <c r="Q273" s="28">
        <v>703</v>
      </c>
      <c r="R273" s="28">
        <v>87</v>
      </c>
      <c r="S273" s="28">
        <v>2847683</v>
      </c>
      <c r="T273" s="26">
        <v>3620</v>
      </c>
      <c r="U273" s="29">
        <v>2880</v>
      </c>
      <c r="V273" s="28">
        <v>1124</v>
      </c>
      <c r="W273" s="28">
        <v>277</v>
      </c>
      <c r="X273" s="28">
        <v>47</v>
      </c>
      <c r="Y273" s="28">
        <v>212</v>
      </c>
      <c r="Z273" s="28">
        <v>259</v>
      </c>
      <c r="AA273" s="26">
        <v>1957</v>
      </c>
      <c r="AB273" s="28">
        <v>12</v>
      </c>
      <c r="AC273" s="28">
        <v>9</v>
      </c>
      <c r="AD273" s="28">
        <v>1296</v>
      </c>
      <c r="AE273" s="28">
        <v>0</v>
      </c>
      <c r="AF273" s="28">
        <v>13</v>
      </c>
      <c r="AG273" s="30">
        <v>0.97707182320441988</v>
      </c>
      <c r="AH273" s="28">
        <v>725</v>
      </c>
      <c r="AI273" s="28">
        <v>209</v>
      </c>
      <c r="AJ273" s="26">
        <v>2865</v>
      </c>
      <c r="AK273" s="26">
        <v>2127</v>
      </c>
      <c r="AL273" s="26">
        <v>2334</v>
      </c>
      <c r="AM273" s="26">
        <v>1694</v>
      </c>
      <c r="AN273" s="26">
        <v>1800</v>
      </c>
      <c r="AO273" s="26">
        <v>7</v>
      </c>
      <c r="AP273" s="26">
        <v>16</v>
      </c>
      <c r="AQ273" s="26">
        <v>1687</v>
      </c>
      <c r="AR273" s="26">
        <v>1784</v>
      </c>
      <c r="AS273" s="26">
        <v>139157</v>
      </c>
      <c r="AT273" s="26">
        <v>121009</v>
      </c>
      <c r="AU273" s="26">
        <v>55022</v>
      </c>
      <c r="AV273" s="26">
        <v>211019</v>
      </c>
      <c r="AW273" s="26">
        <v>185970</v>
      </c>
      <c r="AX273" s="26">
        <v>76220</v>
      </c>
      <c r="AY273" s="31">
        <f>'Tabela '!$L273/'Tabela '!$J273</f>
        <v>0.20120182345627849</v>
      </c>
      <c r="AZ273" s="31">
        <f>'Tabela '!$M273/'Tabela '!$J273</f>
        <v>1.4504765851636966E-3</v>
      </c>
      <c r="BA273" s="31">
        <f t="shared" si="156"/>
        <v>7.2090628218331619E-3</v>
      </c>
      <c r="BB273" s="31">
        <f t="shared" si="157"/>
        <v>0.72706863373957664</v>
      </c>
      <c r="BC273" s="31">
        <f t="shared" si="158"/>
        <v>0.83547145606157791</v>
      </c>
      <c r="BD273" s="31">
        <f>'Tabela '!$BC273-'Tabela '!$BB273</f>
        <v>0.10840282232200127</v>
      </c>
      <c r="BE273" s="31">
        <f t="shared" si="159"/>
        <v>0.46974720265230002</v>
      </c>
      <c r="BF273" s="31">
        <f t="shared" si="160"/>
        <v>0.53978450062163286</v>
      </c>
      <c r="BG273" s="31">
        <f t="shared" si="161"/>
        <v>0.14566929133858267</v>
      </c>
      <c r="BH273" s="29">
        <f t="shared" si="162"/>
        <v>4050.7581792318633</v>
      </c>
      <c r="BI273" s="32">
        <f t="shared" si="163"/>
        <v>590.07107335267301</v>
      </c>
      <c r="BJ273" s="30">
        <f t="shared" si="164"/>
        <v>1.3494912780365749E-2</v>
      </c>
      <c r="BK273" s="30">
        <f t="shared" si="165"/>
        <v>0.12375533428165007</v>
      </c>
      <c r="BL273" s="31">
        <f>IFERROR('Tabela '!$J273/'Tabela '!$K273-1,"")</f>
        <v>0.20619845038740325</v>
      </c>
      <c r="BM273" s="30">
        <f t="shared" si="166"/>
        <v>0.71982004498875285</v>
      </c>
      <c r="BN273" s="33">
        <f>IFERROR('Tabela '!$J273/'Tabela '!$I273,"")</f>
        <v>64.601627757549807</v>
      </c>
      <c r="BO273" s="31">
        <f t="shared" si="167"/>
        <v>2.2928176795580124E-2</v>
      </c>
      <c r="BP273" s="31">
        <f t="shared" si="168"/>
        <v>0.20027624309392264</v>
      </c>
      <c r="BQ273" s="31">
        <f t="shared" si="169"/>
        <v>5.7734806629834254E-2</v>
      </c>
      <c r="BR273" s="30">
        <v>0.45090000000000002</v>
      </c>
      <c r="BS273" s="31">
        <f t="shared" si="170"/>
        <v>3.3149171270718232E-3</v>
      </c>
      <c r="BT273" s="31">
        <f t="shared" si="171"/>
        <v>2.4861878453038672E-3</v>
      </c>
      <c r="BU273" s="31">
        <f t="shared" si="172"/>
        <v>0</v>
      </c>
      <c r="BV273" s="31">
        <f t="shared" si="173"/>
        <v>1.0030864197530864E-2</v>
      </c>
      <c r="BW273" s="31">
        <f t="shared" si="174"/>
        <v>6.9232691827043238E-2</v>
      </c>
      <c r="BX273" s="31">
        <f t="shared" si="175"/>
        <v>1.1747063234191453E-2</v>
      </c>
      <c r="BY273" s="31">
        <f t="shared" si="176"/>
        <v>5.2986753311672082E-2</v>
      </c>
      <c r="BZ273" s="31">
        <f t="shared" si="177"/>
        <v>6.4733816545863535E-2</v>
      </c>
      <c r="CA273" s="31">
        <f>IFERROR('Tabela '!$V273/'Tabela '!$K273,"")</f>
        <v>0.2809297675581105</v>
      </c>
      <c r="CB273" s="31">
        <f t="shared" si="178"/>
        <v>0.48912771807048239</v>
      </c>
      <c r="CC273" s="34">
        <f>IFERROR('Tabela '!$AJ273/'Tabela '!$K273,"")</f>
        <v>0.71607098225443644</v>
      </c>
      <c r="CD273" s="35">
        <f>IFERROR('Tabela '!$AJ273/'Tabela '!$AK273,"")</f>
        <v>1.3469675599435824</v>
      </c>
      <c r="CE273" s="34">
        <f t="shared" si="179"/>
        <v>0.25759162303664923</v>
      </c>
      <c r="CF273" s="31">
        <f t="shared" si="180"/>
        <v>0.53161709572606852</v>
      </c>
      <c r="CG273" s="31">
        <f t="shared" si="181"/>
        <v>0.48363033568172398</v>
      </c>
      <c r="CH273" s="31">
        <f t="shared" si="182"/>
        <v>9.7320169252468336E-2</v>
      </c>
      <c r="CI273" s="31">
        <f t="shared" si="183"/>
        <v>-4.7986760044344545E-2</v>
      </c>
      <c r="CJ273" s="30">
        <f t="shared" si="184"/>
        <v>0.79642689233662434</v>
      </c>
      <c r="CK273" s="30">
        <f t="shared" si="185"/>
        <v>0.77120822622107976</v>
      </c>
      <c r="CL273" s="30">
        <f t="shared" si="186"/>
        <v>-2.5218666115544575E-2</v>
      </c>
      <c r="CM273" s="30">
        <f t="shared" si="187"/>
        <v>6.2573789846517069E-2</v>
      </c>
      <c r="CN273" s="30">
        <f>IFERROR('Tabela '!$AO273/'Tabela '!$AK273,"")</f>
        <v>3.2910202162670429E-3</v>
      </c>
      <c r="CO273" s="30">
        <f>IFERROR('Tabela '!$AP273/'Tabela '!$AL273,"")</f>
        <v>6.8551842330762643E-3</v>
      </c>
      <c r="CP273" s="30">
        <f>IFERROR('Tabela '!$CO273-'Tabela '!$CN273,"")</f>
        <v>3.5641640168092214E-3</v>
      </c>
      <c r="CQ273" s="30">
        <f t="shared" si="188"/>
        <v>6.2573789846517069E-2</v>
      </c>
      <c r="CR273" s="30">
        <f>IFERROR('Tabela '!$AQ273/'Tabela '!$AK273,"")</f>
        <v>0.7931358721203573</v>
      </c>
      <c r="CS273" s="30">
        <f>IFERROR('Tabela '!$AR273/'Tabela '!$AL273,"")</f>
        <v>0.76435304198800347</v>
      </c>
      <c r="CT273" s="30">
        <f>IFERROR('Tabela '!$CS273-'Tabela '!$CR273,"")</f>
        <v>-2.8782830132353832E-2</v>
      </c>
      <c r="CU273" s="30">
        <f t="shared" si="189"/>
        <v>5.749851807943096E-2</v>
      </c>
      <c r="CV273" s="35">
        <f>IFERROR('Tabela '!$AS273/'Tabela '!$K273,"")</f>
        <v>34.780554861284678</v>
      </c>
      <c r="CW273" s="35">
        <f>IFERROR('Tabela '!$AV273/'Tabela '!$J273,"")</f>
        <v>43.725445503522586</v>
      </c>
      <c r="CX273" s="30">
        <f>IFERROR('Tabela '!$AV273/'Tabela '!$AS273-1,"")</f>
        <v>0.51640952305669141</v>
      </c>
      <c r="CY273" s="34">
        <f>IFERROR('Tabela '!$CW273/'Tabela '!$CV273-1,"")</f>
        <v>0.25718079190837595</v>
      </c>
      <c r="CZ273" s="30">
        <f>IFERROR('Tabela '!$AU273/'Tabela '!$AT273,"")</f>
        <v>0.45469345255311588</v>
      </c>
      <c r="DA273" s="30">
        <f t="shared" si="190"/>
        <v>0.40985105124482446</v>
      </c>
      <c r="DB273" s="30">
        <f t="shared" si="191"/>
        <v>-4.4842401308291424E-2</v>
      </c>
      <c r="DC273" s="36">
        <f t="shared" si="192"/>
        <v>32.346854791299236</v>
      </c>
      <c r="DD273" s="36">
        <f t="shared" si="193"/>
        <v>41.971365638766521</v>
      </c>
      <c r="DE273" s="30">
        <f t="shared" si="194"/>
        <v>0.29754085550401377</v>
      </c>
      <c r="DH273" s="23"/>
      <c r="DQ273" s="23"/>
      <c r="DR273" s="23"/>
      <c r="DU273" s="23"/>
      <c r="DV273" s="23"/>
      <c r="DX273" s="23"/>
      <c r="EA273" s="23"/>
      <c r="EB273" s="23"/>
    </row>
    <row r="274" spans="1:132" ht="13.8" x14ac:dyDescent="0.25">
      <c r="A274" s="11" t="s">
        <v>133</v>
      </c>
      <c r="B274" s="11">
        <v>43</v>
      </c>
      <c r="C274" s="11">
        <v>4312906</v>
      </c>
      <c r="D274" s="11">
        <v>431290</v>
      </c>
      <c r="E274" s="54" t="s">
        <v>730</v>
      </c>
      <c r="F274" s="54" t="s">
        <v>754</v>
      </c>
      <c r="G274" s="54" t="s">
        <v>758</v>
      </c>
      <c r="H274" s="12" t="s">
        <v>392</v>
      </c>
      <c r="I274" s="13">
        <v>211.61099999999999</v>
      </c>
      <c r="J274" s="14">
        <v>10005</v>
      </c>
      <c r="K274" s="13">
        <v>8840</v>
      </c>
      <c r="L274" s="13">
        <v>1480</v>
      </c>
      <c r="M274" s="13">
        <v>11</v>
      </c>
      <c r="N274" s="13">
        <v>4423</v>
      </c>
      <c r="O274" s="13">
        <v>4980</v>
      </c>
      <c r="P274" s="13">
        <v>5754</v>
      </c>
      <c r="Q274" s="15">
        <v>1416</v>
      </c>
      <c r="R274" s="15">
        <v>138</v>
      </c>
      <c r="S274" s="15">
        <v>5645612</v>
      </c>
      <c r="T274" s="13">
        <v>7894</v>
      </c>
      <c r="U274" s="16">
        <v>5514</v>
      </c>
      <c r="V274" s="15">
        <v>2416</v>
      </c>
      <c r="W274" s="15">
        <v>411</v>
      </c>
      <c r="X274" s="15">
        <v>78</v>
      </c>
      <c r="Y274" s="15">
        <v>521</v>
      </c>
      <c r="Z274" s="15">
        <v>599</v>
      </c>
      <c r="AA274" s="13">
        <v>4480</v>
      </c>
      <c r="AB274" s="15">
        <v>50</v>
      </c>
      <c r="AC274" s="15">
        <v>6</v>
      </c>
      <c r="AD274" s="15">
        <v>2652</v>
      </c>
      <c r="AE274" s="15">
        <v>4</v>
      </c>
      <c r="AF274" s="15">
        <v>20</v>
      </c>
      <c r="AG274" s="17">
        <v>0.96921712693184692</v>
      </c>
      <c r="AH274" s="15">
        <v>1452</v>
      </c>
      <c r="AI274" s="15">
        <v>443</v>
      </c>
      <c r="AJ274" s="13">
        <v>6389</v>
      </c>
      <c r="AK274" s="13">
        <v>4412</v>
      </c>
      <c r="AL274" s="13">
        <v>4118</v>
      </c>
      <c r="AM274" s="13">
        <v>3229</v>
      </c>
      <c r="AN274" s="13">
        <v>2711</v>
      </c>
      <c r="AO274" s="13">
        <v>1375</v>
      </c>
      <c r="AP274" s="13">
        <v>1518</v>
      </c>
      <c r="AQ274" s="13">
        <v>1854</v>
      </c>
      <c r="AR274" s="13">
        <v>1193</v>
      </c>
      <c r="AS274" s="13">
        <v>429210</v>
      </c>
      <c r="AT274" s="13">
        <v>391602</v>
      </c>
      <c r="AU274" s="13">
        <v>243407</v>
      </c>
      <c r="AV274" s="13">
        <v>511068</v>
      </c>
      <c r="AW274" s="13">
        <v>475676</v>
      </c>
      <c r="AX274" s="13">
        <v>223718</v>
      </c>
      <c r="AY274" s="18">
        <f>'Tabela '!$L274/'Tabela '!$J274</f>
        <v>0.14792603698150925</v>
      </c>
      <c r="AZ274" s="18">
        <f>'Tabela '!$M274/'Tabela '!$J274</f>
        <v>1.0994502748625688E-3</v>
      </c>
      <c r="BA274" s="18">
        <f t="shared" si="156"/>
        <v>7.4324324324324328E-3</v>
      </c>
      <c r="BB274" s="18">
        <f t="shared" si="157"/>
        <v>0.76868265554396942</v>
      </c>
      <c r="BC274" s="18">
        <f t="shared" si="158"/>
        <v>0.86548488008342028</v>
      </c>
      <c r="BD274" s="18">
        <f>'Tabela '!$BC274-'Tabela '!$BB274</f>
        <v>9.6802224539450865E-2</v>
      </c>
      <c r="BE274" s="18">
        <f t="shared" si="159"/>
        <v>0.44207896051974011</v>
      </c>
      <c r="BF274" s="18">
        <f t="shared" si="160"/>
        <v>0.49775112443778113</v>
      </c>
      <c r="BG274" s="18">
        <f t="shared" si="161"/>
        <v>0.14152923538230885</v>
      </c>
      <c r="BH274" s="16">
        <f t="shared" si="162"/>
        <v>3987.0141242937852</v>
      </c>
      <c r="BI274" s="37">
        <f t="shared" si="163"/>
        <v>564.27906046976511</v>
      </c>
      <c r="BJ274" s="17">
        <f t="shared" si="164"/>
        <v>1.1046694373351491E-2</v>
      </c>
      <c r="BK274" s="17">
        <f t="shared" si="165"/>
        <v>9.7457627118644072E-2</v>
      </c>
      <c r="BL274" s="18">
        <f>IFERROR('Tabela '!$J274/'Tabela '!$K274-1,"")</f>
        <v>0.13178733031674206</v>
      </c>
      <c r="BM274" s="17">
        <f t="shared" si="166"/>
        <v>0.62375565610859729</v>
      </c>
      <c r="BN274" s="19">
        <f>IFERROR('Tabela '!$J274/'Tabela '!$I274,"")</f>
        <v>47.280150842820085</v>
      </c>
      <c r="BO274" s="18">
        <f t="shared" si="167"/>
        <v>3.0782873068153083E-2</v>
      </c>
      <c r="BP274" s="18">
        <f t="shared" si="168"/>
        <v>0.18393716746896377</v>
      </c>
      <c r="BQ274" s="18">
        <f t="shared" si="169"/>
        <v>5.6118571066632886E-2</v>
      </c>
      <c r="BR274" s="17">
        <v>0.37240000000000001</v>
      </c>
      <c r="BS274" s="18">
        <f t="shared" si="170"/>
        <v>6.3339244996199646E-3</v>
      </c>
      <c r="BT274" s="18">
        <f t="shared" si="171"/>
        <v>7.6007093995439574E-4</v>
      </c>
      <c r="BU274" s="18">
        <f t="shared" si="172"/>
        <v>1.5082956259426848E-3</v>
      </c>
      <c r="BV274" s="18">
        <f t="shared" si="173"/>
        <v>7.5414781297134239E-3</v>
      </c>
      <c r="BW274" s="18">
        <f t="shared" si="174"/>
        <v>4.6493212669683259E-2</v>
      </c>
      <c r="BX274" s="18">
        <f t="shared" si="175"/>
        <v>8.8235294117647058E-3</v>
      </c>
      <c r="BY274" s="18">
        <f t="shared" si="176"/>
        <v>5.8936651583710406E-2</v>
      </c>
      <c r="BZ274" s="18">
        <f t="shared" si="177"/>
        <v>6.7760180995475108E-2</v>
      </c>
      <c r="CA274" s="18">
        <f>IFERROR('Tabela '!$V274/'Tabela '!$K274,"")</f>
        <v>0.27330316742081445</v>
      </c>
      <c r="CB274" s="18">
        <f t="shared" si="178"/>
        <v>0.50678733031674206</v>
      </c>
      <c r="CC274" s="20">
        <f>IFERROR('Tabela '!$AJ274/'Tabela '!$K274,"")</f>
        <v>0.72273755656108596</v>
      </c>
      <c r="CD274" s="21">
        <f>IFERROR('Tabela '!$AJ274/'Tabela '!$AK274,"")</f>
        <v>1.4480961015412512</v>
      </c>
      <c r="CE274" s="20">
        <f t="shared" si="179"/>
        <v>0.30943809672875255</v>
      </c>
      <c r="CF274" s="18">
        <f t="shared" si="180"/>
        <v>0.49909502262443439</v>
      </c>
      <c r="CG274" s="18">
        <f t="shared" si="181"/>
        <v>0.4115942028985507</v>
      </c>
      <c r="CH274" s="18">
        <f t="shared" si="182"/>
        <v>-6.663644605621033E-2</v>
      </c>
      <c r="CI274" s="18">
        <f t="shared" si="183"/>
        <v>-8.7500819725883694E-2</v>
      </c>
      <c r="CJ274" s="17">
        <f t="shared" si="184"/>
        <v>0.73186763372620123</v>
      </c>
      <c r="CK274" s="17">
        <f t="shared" si="185"/>
        <v>0.65832928606119478</v>
      </c>
      <c r="CL274" s="17">
        <f t="shared" si="186"/>
        <v>-7.3538347665006443E-2</v>
      </c>
      <c r="CM274" s="17">
        <f t="shared" si="187"/>
        <v>-0.16042118302880148</v>
      </c>
      <c r="CN274" s="17">
        <f>IFERROR('Tabela '!$AO274/'Tabela '!$AK274,"")</f>
        <v>0.31165004533091567</v>
      </c>
      <c r="CO274" s="17">
        <f>IFERROR('Tabela '!$AP274/'Tabela '!$AL274,"")</f>
        <v>0.36862554638173872</v>
      </c>
      <c r="CP274" s="17">
        <f>IFERROR('Tabela '!$CO274-'Tabela '!$CN274,"")</f>
        <v>5.6975501050823052E-2</v>
      </c>
      <c r="CQ274" s="17">
        <f t="shared" si="188"/>
        <v>-0.16042118302880148</v>
      </c>
      <c r="CR274" s="17">
        <f>IFERROR('Tabela '!$AQ274/'Tabela '!$AK274,"")</f>
        <v>0.42021758839528556</v>
      </c>
      <c r="CS274" s="17">
        <f>IFERROR('Tabela '!$AR274/'Tabela '!$AL274,"")</f>
        <v>0.28970373967945606</v>
      </c>
      <c r="CT274" s="17">
        <f>IFERROR('Tabela '!$CS274-'Tabela '!$CR274,"")</f>
        <v>-0.13051384871582949</v>
      </c>
      <c r="CU274" s="17">
        <f t="shared" si="189"/>
        <v>-0.35652642934196332</v>
      </c>
      <c r="CV274" s="21">
        <f>IFERROR('Tabela '!$AS274/'Tabela '!$K274,"")</f>
        <v>48.553167420814482</v>
      </c>
      <c r="CW274" s="21">
        <f>IFERROR('Tabela '!$AV274/'Tabela '!$J274,"")</f>
        <v>51.081259370314839</v>
      </c>
      <c r="CX274" s="17">
        <f>IFERROR('Tabela '!$AV274/'Tabela '!$AS274-1,"")</f>
        <v>0.19071783043265533</v>
      </c>
      <c r="CY274" s="20">
        <f>IFERROR('Tabela '!$CW274/'Tabela '!$CV274-1,"")</f>
        <v>5.2068527838547984E-2</v>
      </c>
      <c r="CZ274" s="17">
        <f>IFERROR('Tabela '!$AU274/'Tabela '!$AT274,"")</f>
        <v>0.62156730558066609</v>
      </c>
      <c r="DA274" s="17">
        <f t="shared" si="190"/>
        <v>0.47031592933004818</v>
      </c>
      <c r="DB274" s="17">
        <f t="shared" si="191"/>
        <v>-0.15125137625061791</v>
      </c>
      <c r="DC274" s="22">
        <f t="shared" si="192"/>
        <v>52.868592528236313</v>
      </c>
      <c r="DD274" s="22">
        <f t="shared" si="193"/>
        <v>52.900922203830696</v>
      </c>
      <c r="DE274" s="17">
        <f t="shared" si="194"/>
        <v>6.1151004875181769E-4</v>
      </c>
      <c r="DH274" s="23"/>
      <c r="DQ274" s="23"/>
      <c r="DR274" s="23"/>
      <c r="DU274" s="23"/>
      <c r="DV274" s="23"/>
      <c r="DX274" s="23"/>
      <c r="EA274" s="23"/>
      <c r="EB274" s="23"/>
    </row>
    <row r="275" spans="1:132" ht="13.8" x14ac:dyDescent="0.25">
      <c r="A275" s="24" t="s">
        <v>133</v>
      </c>
      <c r="B275" s="24">
        <v>43</v>
      </c>
      <c r="C275" s="24">
        <v>4312955</v>
      </c>
      <c r="D275" s="24">
        <v>431295</v>
      </c>
      <c r="E275" s="55" t="s">
        <v>728</v>
      </c>
      <c r="F275" s="55" t="s">
        <v>740</v>
      </c>
      <c r="G275" s="55" t="s">
        <v>776</v>
      </c>
      <c r="H275" s="25" t="s">
        <v>393</v>
      </c>
      <c r="I275" s="26">
        <v>94.238</v>
      </c>
      <c r="J275" s="27">
        <v>1753</v>
      </c>
      <c r="K275" s="26">
        <v>1960</v>
      </c>
      <c r="L275" s="26">
        <v>179</v>
      </c>
      <c r="M275" s="26">
        <v>1</v>
      </c>
      <c r="N275" s="26">
        <v>771</v>
      </c>
      <c r="O275" s="26">
        <v>987</v>
      </c>
      <c r="P275" s="26">
        <v>1525</v>
      </c>
      <c r="Q275" s="28">
        <v>187</v>
      </c>
      <c r="R275" s="28">
        <v>12</v>
      </c>
      <c r="S275" s="28">
        <v>740462</v>
      </c>
      <c r="T275" s="26">
        <v>1798</v>
      </c>
      <c r="U275" s="29">
        <v>578</v>
      </c>
      <c r="V275" s="28">
        <v>422</v>
      </c>
      <c r="W275" s="28">
        <v>273</v>
      </c>
      <c r="X275" s="28">
        <v>11</v>
      </c>
      <c r="Y275" s="28">
        <v>39</v>
      </c>
      <c r="Z275" s="28">
        <v>50</v>
      </c>
      <c r="AA275" s="26">
        <v>981</v>
      </c>
      <c r="AB275" s="28">
        <v>12</v>
      </c>
      <c r="AC275" s="28">
        <v>4</v>
      </c>
      <c r="AD275" s="28">
        <v>667</v>
      </c>
      <c r="AE275" s="28">
        <v>0</v>
      </c>
      <c r="AF275" s="28">
        <v>5</v>
      </c>
      <c r="AG275" s="30">
        <v>0.97664071190211343</v>
      </c>
      <c r="AH275" s="28">
        <v>339</v>
      </c>
      <c r="AI275" s="28">
        <v>124</v>
      </c>
      <c r="AJ275" s="26">
        <v>1264</v>
      </c>
      <c r="AK275" s="26">
        <v>238</v>
      </c>
      <c r="AL275" s="26">
        <v>527</v>
      </c>
      <c r="AM275" s="26">
        <v>70</v>
      </c>
      <c r="AN275" s="26">
        <v>292</v>
      </c>
      <c r="AO275" s="26">
        <v>0</v>
      </c>
      <c r="AP275" s="26">
        <v>0</v>
      </c>
      <c r="AQ275" s="26">
        <v>70</v>
      </c>
      <c r="AR275" s="26">
        <v>292</v>
      </c>
      <c r="AS275" s="26">
        <v>33781</v>
      </c>
      <c r="AT275" s="26">
        <v>31907</v>
      </c>
      <c r="AU275" s="26">
        <v>3250</v>
      </c>
      <c r="AV275" s="26">
        <v>91690</v>
      </c>
      <c r="AW275" s="26">
        <v>83205</v>
      </c>
      <c r="AX275" s="26">
        <v>15439</v>
      </c>
      <c r="AY275" s="31">
        <f>'Tabela '!$L275/'Tabela '!$J275</f>
        <v>0.10211066742726754</v>
      </c>
      <c r="AZ275" s="31">
        <f>'Tabela '!$M275/'Tabela '!$J275</f>
        <v>5.7045065601825438E-4</v>
      </c>
      <c r="BA275" s="31">
        <f t="shared" si="156"/>
        <v>5.5865921787709499E-3</v>
      </c>
      <c r="BB275" s="31">
        <f t="shared" si="157"/>
        <v>0.5055737704918033</v>
      </c>
      <c r="BC275" s="31">
        <f t="shared" si="158"/>
        <v>0.64721311475409837</v>
      </c>
      <c r="BD275" s="31">
        <f>'Tabela '!$BC275-'Tabela '!$BB275</f>
        <v>0.14163934426229507</v>
      </c>
      <c r="BE275" s="31">
        <f t="shared" si="159"/>
        <v>0.43981745579007414</v>
      </c>
      <c r="BF275" s="31">
        <f t="shared" si="160"/>
        <v>0.56303479749001706</v>
      </c>
      <c r="BG275" s="31">
        <f t="shared" si="161"/>
        <v>0.10667427267541357</v>
      </c>
      <c r="BH275" s="29">
        <f t="shared" si="162"/>
        <v>3959.6898395721923</v>
      </c>
      <c r="BI275" s="32">
        <f t="shared" si="163"/>
        <v>422.39703365658869</v>
      </c>
      <c r="BJ275" s="30">
        <f t="shared" si="164"/>
        <v>8.0757116370378454E-3</v>
      </c>
      <c r="BK275" s="30">
        <f t="shared" si="165"/>
        <v>6.4171122994652413E-2</v>
      </c>
      <c r="BL275" s="31">
        <f>IFERROR('Tabela '!$J275/'Tabela '!$K275-1,"")</f>
        <v>-0.10561224489795917</v>
      </c>
      <c r="BM275" s="30">
        <f t="shared" si="166"/>
        <v>0.29489795918367345</v>
      </c>
      <c r="BN275" s="33">
        <f>IFERROR('Tabela '!$J275/'Tabela '!$I275,"")</f>
        <v>18.60183789978565</v>
      </c>
      <c r="BO275" s="31">
        <f t="shared" si="167"/>
        <v>2.3359288097886566E-2</v>
      </c>
      <c r="BP275" s="31">
        <f t="shared" si="168"/>
        <v>0.18854282536151279</v>
      </c>
      <c r="BQ275" s="31">
        <f t="shared" si="169"/>
        <v>6.8965517241379309E-2</v>
      </c>
      <c r="BR275" s="30">
        <v>0.40400000000000003</v>
      </c>
      <c r="BS275" s="31">
        <f t="shared" si="170"/>
        <v>6.6740823136818691E-3</v>
      </c>
      <c r="BT275" s="31">
        <f t="shared" si="171"/>
        <v>2.2246941045606229E-3</v>
      </c>
      <c r="BU275" s="31">
        <f t="shared" si="172"/>
        <v>0</v>
      </c>
      <c r="BV275" s="31">
        <f t="shared" si="173"/>
        <v>7.4962518740629685E-3</v>
      </c>
      <c r="BW275" s="31">
        <f t="shared" si="174"/>
        <v>0.13928571428571429</v>
      </c>
      <c r="BX275" s="31">
        <f t="shared" si="175"/>
        <v>5.6122448979591833E-3</v>
      </c>
      <c r="BY275" s="31">
        <f t="shared" si="176"/>
        <v>1.9897959183673469E-2</v>
      </c>
      <c r="BZ275" s="31">
        <f t="shared" si="177"/>
        <v>2.5510204081632654E-2</v>
      </c>
      <c r="CA275" s="31">
        <f>IFERROR('Tabela '!$V275/'Tabela '!$K275,"")</f>
        <v>0.21530612244897959</v>
      </c>
      <c r="CB275" s="31">
        <f t="shared" si="178"/>
        <v>0.5005102040816326</v>
      </c>
      <c r="CC275" s="34">
        <f>IFERROR('Tabela '!$AJ275/'Tabela '!$K275,"")</f>
        <v>0.64489795918367343</v>
      </c>
      <c r="CD275" s="35">
        <f>IFERROR('Tabela '!$AJ275/'Tabela '!$AK275,"")</f>
        <v>5.3109243697478989</v>
      </c>
      <c r="CE275" s="34">
        <f t="shared" si="179"/>
        <v>0.81170886075949367</v>
      </c>
      <c r="CF275" s="31">
        <f t="shared" si="180"/>
        <v>0.12142857142857143</v>
      </c>
      <c r="CG275" s="31">
        <f t="shared" si="181"/>
        <v>0.30062749572162006</v>
      </c>
      <c r="CH275" s="31">
        <f t="shared" si="182"/>
        <v>1.2142857142857144</v>
      </c>
      <c r="CI275" s="31">
        <f t="shared" si="183"/>
        <v>0.17919892429304862</v>
      </c>
      <c r="CJ275" s="30">
        <f t="shared" si="184"/>
        <v>0.29411764705882354</v>
      </c>
      <c r="CK275" s="30">
        <f t="shared" si="185"/>
        <v>0.5540796963946869</v>
      </c>
      <c r="CL275" s="30">
        <f t="shared" si="186"/>
        <v>0.25996204933586337</v>
      </c>
      <c r="CM275" s="30">
        <f t="shared" si="187"/>
        <v>3.1714285714285717</v>
      </c>
      <c r="CN275" s="30">
        <f>IFERROR('Tabela '!$AO275/'Tabela '!$AK275,"")</f>
        <v>0</v>
      </c>
      <c r="CO275" s="30">
        <f>IFERROR('Tabela '!$AP275/'Tabela '!$AL275,"")</f>
        <v>0</v>
      </c>
      <c r="CP275" s="30">
        <f>IFERROR('Tabela '!$CO275-'Tabela '!$CN275,"")</f>
        <v>0</v>
      </c>
      <c r="CQ275" s="30">
        <f t="shared" si="188"/>
        <v>3.1714285714285717</v>
      </c>
      <c r="CR275" s="30">
        <f>IFERROR('Tabela '!$AQ275/'Tabela '!$AK275,"")</f>
        <v>0.29411764705882354</v>
      </c>
      <c r="CS275" s="30">
        <f>IFERROR('Tabela '!$AR275/'Tabela '!$AL275,"")</f>
        <v>0.5540796963946869</v>
      </c>
      <c r="CT275" s="30">
        <f>IFERROR('Tabela '!$CS275-'Tabela '!$CR275,"")</f>
        <v>0.25996204933586337</v>
      </c>
      <c r="CU275" s="30">
        <f t="shared" si="189"/>
        <v>3.1714285714285717</v>
      </c>
      <c r="CV275" s="35">
        <f>IFERROR('Tabela '!$AS275/'Tabela '!$K275,"")</f>
        <v>17.235204081632652</v>
      </c>
      <c r="CW275" s="35">
        <f>IFERROR('Tabela '!$AV275/'Tabela '!$J275,"")</f>
        <v>52.304620650313751</v>
      </c>
      <c r="CX275" s="30">
        <f>IFERROR('Tabela '!$AV275/'Tabela '!$AS275-1,"")</f>
        <v>1.71424765400669</v>
      </c>
      <c r="CY275" s="34">
        <f>IFERROR('Tabela '!$CW275/'Tabela '!$CV275-1,"")</f>
        <v>2.0347549354552843</v>
      </c>
      <c r="CZ275" s="30">
        <f>IFERROR('Tabela '!$AU275/'Tabela '!$AT275,"")</f>
        <v>0.10185852634218197</v>
      </c>
      <c r="DA275" s="30">
        <f t="shared" si="190"/>
        <v>0.1855537527792801</v>
      </c>
      <c r="DB275" s="30">
        <f t="shared" si="191"/>
        <v>8.3695226437098133E-2</v>
      </c>
      <c r="DC275" s="36">
        <f t="shared" si="192"/>
        <v>46.428571428571431</v>
      </c>
      <c r="DD275" s="36">
        <f t="shared" si="193"/>
        <v>52.873287671232873</v>
      </c>
      <c r="DE275" s="30">
        <f t="shared" si="194"/>
        <v>0.13880927291886191</v>
      </c>
      <c r="DH275" s="23"/>
      <c r="DQ275" s="23"/>
      <c r="DR275" s="23"/>
      <c r="DU275" s="23"/>
      <c r="DV275" s="23"/>
      <c r="DX275" s="23"/>
      <c r="EA275" s="23"/>
      <c r="EB275" s="23"/>
    </row>
    <row r="276" spans="1:132" ht="13.8" x14ac:dyDescent="0.25">
      <c r="A276" s="11" t="s">
        <v>133</v>
      </c>
      <c r="B276" s="11">
        <v>43</v>
      </c>
      <c r="C276" s="11">
        <v>4313003</v>
      </c>
      <c r="D276" s="11">
        <v>431300</v>
      </c>
      <c r="E276" s="54" t="s">
        <v>764</v>
      </c>
      <c r="F276" s="54" t="s">
        <v>765</v>
      </c>
      <c r="G276" s="54" t="s">
        <v>756</v>
      </c>
      <c r="H276" s="12" t="s">
        <v>394</v>
      </c>
      <c r="I276" s="13">
        <v>102.818</v>
      </c>
      <c r="J276" s="14">
        <v>3337</v>
      </c>
      <c r="K276" s="13">
        <v>3184</v>
      </c>
      <c r="L276" s="13">
        <v>383</v>
      </c>
      <c r="M276" s="13">
        <v>9</v>
      </c>
      <c r="N276" s="13">
        <v>1503</v>
      </c>
      <c r="O276" s="13">
        <v>1766</v>
      </c>
      <c r="P276" s="13">
        <v>2163</v>
      </c>
      <c r="Q276" s="15">
        <v>463</v>
      </c>
      <c r="R276" s="15">
        <v>46</v>
      </c>
      <c r="S276" s="15">
        <v>1851741</v>
      </c>
      <c r="T276" s="13">
        <v>2900</v>
      </c>
      <c r="U276" s="16">
        <v>1511</v>
      </c>
      <c r="V276" s="15">
        <v>739</v>
      </c>
      <c r="W276" s="15">
        <v>78</v>
      </c>
      <c r="X276" s="15">
        <v>48</v>
      </c>
      <c r="Y276" s="15">
        <v>96</v>
      </c>
      <c r="Z276" s="15">
        <v>144</v>
      </c>
      <c r="AA276" s="13">
        <v>1629</v>
      </c>
      <c r="AB276" s="15">
        <v>29</v>
      </c>
      <c r="AC276" s="15">
        <v>40</v>
      </c>
      <c r="AD276" s="15">
        <v>1050</v>
      </c>
      <c r="AE276" s="15">
        <v>3</v>
      </c>
      <c r="AF276" s="15">
        <v>44</v>
      </c>
      <c r="AG276" s="17">
        <v>0.96482758620689657</v>
      </c>
      <c r="AH276" s="15">
        <v>447</v>
      </c>
      <c r="AI276" s="15">
        <v>140</v>
      </c>
      <c r="AJ276" s="13">
        <v>2240</v>
      </c>
      <c r="AK276" s="13">
        <v>409</v>
      </c>
      <c r="AL276" s="13">
        <v>545</v>
      </c>
      <c r="AM276" s="13">
        <v>140</v>
      </c>
      <c r="AN276" s="13">
        <v>159</v>
      </c>
      <c r="AO276" s="13">
        <v>27</v>
      </c>
      <c r="AP276" s="13">
        <v>15</v>
      </c>
      <c r="AQ276" s="13">
        <v>113</v>
      </c>
      <c r="AR276" s="13">
        <v>144</v>
      </c>
      <c r="AS276" s="13">
        <v>57241</v>
      </c>
      <c r="AT276" s="13">
        <v>54925</v>
      </c>
      <c r="AU276" s="13">
        <v>4401</v>
      </c>
      <c r="AV276" s="13">
        <v>104221</v>
      </c>
      <c r="AW276" s="13">
        <v>98522</v>
      </c>
      <c r="AX276" s="13">
        <v>11026</v>
      </c>
      <c r="AY276" s="18">
        <f>'Tabela '!$L276/'Tabela '!$J276</f>
        <v>0.11477374887623613</v>
      </c>
      <c r="AZ276" s="18">
        <f>'Tabela '!$M276/'Tabela '!$J276</f>
        <v>2.6970332634102486E-3</v>
      </c>
      <c r="BA276" s="18">
        <f t="shared" si="156"/>
        <v>2.3498694516971279E-2</v>
      </c>
      <c r="BB276" s="18">
        <f t="shared" si="157"/>
        <v>0.69486823855755897</v>
      </c>
      <c r="BC276" s="18">
        <f t="shared" si="158"/>
        <v>0.81645862228386501</v>
      </c>
      <c r="BD276" s="18">
        <f>'Tabela '!$BC276-'Tabela '!$BB276</f>
        <v>0.12159038372630604</v>
      </c>
      <c r="BE276" s="18">
        <f t="shared" si="159"/>
        <v>0.45040455498951154</v>
      </c>
      <c r="BF276" s="18">
        <f t="shared" si="160"/>
        <v>0.52921786035361107</v>
      </c>
      <c r="BG276" s="18">
        <f t="shared" si="161"/>
        <v>0.13874737788432723</v>
      </c>
      <c r="BH276" s="16">
        <f t="shared" si="162"/>
        <v>3999.44060475162</v>
      </c>
      <c r="BI276" s="37">
        <f t="shared" si="163"/>
        <v>554.91189691339525</v>
      </c>
      <c r="BJ276" s="17">
        <f t="shared" si="164"/>
        <v>1.776744610011418E-2</v>
      </c>
      <c r="BK276" s="17">
        <f t="shared" si="165"/>
        <v>9.9352051835853133E-2</v>
      </c>
      <c r="BL276" s="18">
        <f>IFERROR('Tabela '!$J276/'Tabela '!$K276-1,"")</f>
        <v>4.8052763819095512E-2</v>
      </c>
      <c r="BM276" s="17">
        <f t="shared" si="166"/>
        <v>0.4745603015075377</v>
      </c>
      <c r="BN276" s="19">
        <f>IFERROR('Tabela '!$J276/'Tabela '!$I276,"")</f>
        <v>32.455406640860552</v>
      </c>
      <c r="BO276" s="18">
        <f t="shared" si="167"/>
        <v>3.517241379310343E-2</v>
      </c>
      <c r="BP276" s="18">
        <f t="shared" si="168"/>
        <v>0.15413793103448276</v>
      </c>
      <c r="BQ276" s="18">
        <f t="shared" si="169"/>
        <v>4.8275862068965517E-2</v>
      </c>
      <c r="BR276" s="17">
        <v>0.57809999999999995</v>
      </c>
      <c r="BS276" s="18">
        <f t="shared" si="170"/>
        <v>0.01</v>
      </c>
      <c r="BT276" s="18">
        <f t="shared" si="171"/>
        <v>1.3793103448275862E-2</v>
      </c>
      <c r="BU276" s="18">
        <f t="shared" si="172"/>
        <v>2.8571428571428571E-3</v>
      </c>
      <c r="BV276" s="18">
        <f t="shared" si="173"/>
        <v>4.1904761904761903E-2</v>
      </c>
      <c r="BW276" s="18">
        <f t="shared" si="174"/>
        <v>2.4497487437185928E-2</v>
      </c>
      <c r="BX276" s="18">
        <f t="shared" si="175"/>
        <v>1.507537688442211E-2</v>
      </c>
      <c r="BY276" s="18">
        <f t="shared" si="176"/>
        <v>3.015075376884422E-2</v>
      </c>
      <c r="BZ276" s="18">
        <f t="shared" si="177"/>
        <v>4.5226130653266333E-2</v>
      </c>
      <c r="CA276" s="18">
        <f>IFERROR('Tabela '!$V276/'Tabela '!$K276,"")</f>
        <v>0.23209798994974876</v>
      </c>
      <c r="CB276" s="18">
        <f t="shared" si="178"/>
        <v>0.51162060301507539</v>
      </c>
      <c r="CC276" s="20">
        <f>IFERROR('Tabela '!$AJ276/'Tabela '!$K276,"")</f>
        <v>0.70351758793969854</v>
      </c>
      <c r="CD276" s="21">
        <f>IFERROR('Tabela '!$AJ276/'Tabela '!$AK276,"")</f>
        <v>5.4767726161369197</v>
      </c>
      <c r="CE276" s="20">
        <f t="shared" si="179"/>
        <v>0.81741071428571432</v>
      </c>
      <c r="CF276" s="18">
        <f t="shared" si="180"/>
        <v>0.12845477386934673</v>
      </c>
      <c r="CG276" s="18">
        <f t="shared" si="181"/>
        <v>0.16332034761762063</v>
      </c>
      <c r="CH276" s="18">
        <f t="shared" si="182"/>
        <v>0.33251833740831294</v>
      </c>
      <c r="CI276" s="18">
        <f t="shared" si="183"/>
        <v>3.4865573748273898E-2</v>
      </c>
      <c r="CJ276" s="17">
        <f t="shared" si="184"/>
        <v>0.34229828850855748</v>
      </c>
      <c r="CK276" s="17">
        <f t="shared" si="185"/>
        <v>0.29174311926605506</v>
      </c>
      <c r="CL276" s="17">
        <f t="shared" si="186"/>
        <v>-5.0555169242502418E-2</v>
      </c>
      <c r="CM276" s="17">
        <f t="shared" si="187"/>
        <v>0.13571428571428568</v>
      </c>
      <c r="CN276" s="17">
        <f>IFERROR('Tabela '!$AO276/'Tabela '!$AK276,"")</f>
        <v>6.6014669926650366E-2</v>
      </c>
      <c r="CO276" s="17">
        <f>IFERROR('Tabela '!$AP276/'Tabela '!$AL276,"")</f>
        <v>2.7522935779816515E-2</v>
      </c>
      <c r="CP276" s="17">
        <f>IFERROR('Tabela '!$CO276-'Tabela '!$CN276,"")</f>
        <v>-3.849173414683385E-2</v>
      </c>
      <c r="CQ276" s="17">
        <f t="shared" si="188"/>
        <v>0.13571428571428568</v>
      </c>
      <c r="CR276" s="17">
        <f>IFERROR('Tabela '!$AQ276/'Tabela '!$AK276,"")</f>
        <v>0.27628361858190709</v>
      </c>
      <c r="CS276" s="17">
        <f>IFERROR('Tabela '!$AR276/'Tabela '!$AL276,"")</f>
        <v>0.26422018348623855</v>
      </c>
      <c r="CT276" s="17">
        <f>IFERROR('Tabela '!$CS276-'Tabela '!$CR276,"")</f>
        <v>-1.206343509566854E-2</v>
      </c>
      <c r="CU276" s="17">
        <f t="shared" si="189"/>
        <v>0.27433628318584069</v>
      </c>
      <c r="CV276" s="21">
        <f>IFERROR('Tabela '!$AS276/'Tabela '!$K276,"")</f>
        <v>17.977701005025125</v>
      </c>
      <c r="CW276" s="21">
        <f>IFERROR('Tabela '!$AV276/'Tabela '!$J276,"")</f>
        <v>31.231944860653282</v>
      </c>
      <c r="CX276" s="17">
        <f>IFERROR('Tabela '!$AV276/'Tabela '!$AS276-1,"")</f>
        <v>0.82074037840009773</v>
      </c>
      <c r="CY276" s="20">
        <f>IFERROR('Tabela '!$CW276/'Tabela '!$CV276-1,"")</f>
        <v>0.73726022320225115</v>
      </c>
      <c r="CZ276" s="17">
        <f>IFERROR('Tabela '!$AU276/'Tabela '!$AT276,"")</f>
        <v>8.0127446517979067E-2</v>
      </c>
      <c r="DA276" s="17">
        <f t="shared" si="190"/>
        <v>0.11191409025395344</v>
      </c>
      <c r="DB276" s="17">
        <f t="shared" si="191"/>
        <v>3.1786643735974368E-2</v>
      </c>
      <c r="DC276" s="22">
        <f t="shared" si="192"/>
        <v>26.353293413173652</v>
      </c>
      <c r="DD276" s="22">
        <f t="shared" si="193"/>
        <v>63.367816091954026</v>
      </c>
      <c r="DE276" s="17">
        <f t="shared" si="194"/>
        <v>1.4045501675429044</v>
      </c>
      <c r="DH276" s="23"/>
      <c r="DQ276" s="23"/>
      <c r="DR276" s="23"/>
      <c r="DU276" s="23"/>
      <c r="DV276" s="23"/>
      <c r="DX276" s="23"/>
      <c r="EA276" s="23"/>
      <c r="EB276" s="23"/>
    </row>
    <row r="277" spans="1:132" ht="13.8" x14ac:dyDescent="0.25">
      <c r="A277" s="24" t="s">
        <v>133</v>
      </c>
      <c r="B277" s="24">
        <v>43</v>
      </c>
      <c r="C277" s="24">
        <v>4313011</v>
      </c>
      <c r="D277" s="24">
        <v>431301</v>
      </c>
      <c r="E277" s="55" t="s">
        <v>728</v>
      </c>
      <c r="F277" s="55" t="s">
        <v>774</v>
      </c>
      <c r="G277" s="55" t="s">
        <v>737</v>
      </c>
      <c r="H277" s="25" t="s">
        <v>395</v>
      </c>
      <c r="I277" s="26">
        <v>97.832999999999998</v>
      </c>
      <c r="J277" s="27">
        <v>2688</v>
      </c>
      <c r="K277" s="26">
        <v>2751</v>
      </c>
      <c r="L277" s="26">
        <v>284</v>
      </c>
      <c r="M277" s="26">
        <v>4</v>
      </c>
      <c r="N277" s="26">
        <v>1180</v>
      </c>
      <c r="O277" s="26">
        <v>1365</v>
      </c>
      <c r="P277" s="26">
        <v>1981</v>
      </c>
      <c r="Q277" s="28">
        <v>447</v>
      </c>
      <c r="R277" s="28">
        <v>31</v>
      </c>
      <c r="S277" s="28">
        <v>1805911</v>
      </c>
      <c r="T277" s="26">
        <v>2497</v>
      </c>
      <c r="U277" s="29">
        <v>709</v>
      </c>
      <c r="V277" s="28">
        <v>676</v>
      </c>
      <c r="W277" s="28">
        <v>368</v>
      </c>
      <c r="X277" s="28">
        <v>1</v>
      </c>
      <c r="Y277" s="28">
        <v>79</v>
      </c>
      <c r="Z277" s="28">
        <v>80</v>
      </c>
      <c r="AA277" s="26">
        <v>1405</v>
      </c>
      <c r="AB277" s="28">
        <v>24</v>
      </c>
      <c r="AC277" s="28">
        <v>4</v>
      </c>
      <c r="AD277" s="28">
        <v>914</v>
      </c>
      <c r="AE277" s="28">
        <v>6</v>
      </c>
      <c r="AF277" s="28">
        <v>7</v>
      </c>
      <c r="AG277" s="30">
        <v>0.97957549058870641</v>
      </c>
      <c r="AH277" s="28">
        <v>434</v>
      </c>
      <c r="AI277" s="28">
        <v>85</v>
      </c>
      <c r="AJ277" s="26">
        <v>1681</v>
      </c>
      <c r="AK277" s="26">
        <v>592</v>
      </c>
      <c r="AL277" s="26">
        <v>962</v>
      </c>
      <c r="AM277" s="26">
        <v>286</v>
      </c>
      <c r="AN277" s="26">
        <v>570</v>
      </c>
      <c r="AO277" s="26">
        <v>20</v>
      </c>
      <c r="AP277" s="26">
        <v>37</v>
      </c>
      <c r="AQ277" s="26">
        <v>266</v>
      </c>
      <c r="AR277" s="26">
        <v>533</v>
      </c>
      <c r="AS277" s="26">
        <v>63604</v>
      </c>
      <c r="AT277" s="26">
        <v>56660</v>
      </c>
      <c r="AU277" s="26">
        <v>15683</v>
      </c>
      <c r="AV277" s="26">
        <v>147118</v>
      </c>
      <c r="AW277" s="26">
        <v>129299</v>
      </c>
      <c r="AX277" s="26">
        <v>41150</v>
      </c>
      <c r="AY277" s="31">
        <f>'Tabela '!$L277/'Tabela '!$J277</f>
        <v>0.1056547619047619</v>
      </c>
      <c r="AZ277" s="31">
        <f>'Tabela '!$M277/'Tabela '!$J277</f>
        <v>1.488095238095238E-3</v>
      </c>
      <c r="BA277" s="31">
        <f t="shared" si="156"/>
        <v>1.4084507042253521E-2</v>
      </c>
      <c r="BB277" s="31">
        <f t="shared" si="157"/>
        <v>0.5956587582029278</v>
      </c>
      <c r="BC277" s="31">
        <f t="shared" si="158"/>
        <v>0.68904593639575973</v>
      </c>
      <c r="BD277" s="31">
        <f>'Tabela '!$BC277-'Tabela '!$BB277</f>
        <v>9.3387178192831932E-2</v>
      </c>
      <c r="BE277" s="31">
        <f t="shared" si="159"/>
        <v>0.43898809523809523</v>
      </c>
      <c r="BF277" s="31">
        <f t="shared" si="160"/>
        <v>0.5078125</v>
      </c>
      <c r="BG277" s="31">
        <f t="shared" si="161"/>
        <v>0.16629464285714285</v>
      </c>
      <c r="BH277" s="29">
        <f t="shared" si="162"/>
        <v>4040.0693512304251</v>
      </c>
      <c r="BI277" s="32">
        <f t="shared" si="163"/>
        <v>671.84188988095241</v>
      </c>
      <c r="BJ277" s="30">
        <f t="shared" si="164"/>
        <v>1.2275255237292514E-2</v>
      </c>
      <c r="BK277" s="30">
        <f t="shared" si="165"/>
        <v>6.9351230425055935E-2</v>
      </c>
      <c r="BL277" s="31">
        <f>IFERROR('Tabela '!$J277/'Tabela '!$K277-1,"")</f>
        <v>-2.2900763358778664E-2</v>
      </c>
      <c r="BM277" s="30">
        <f t="shared" si="166"/>
        <v>0.25772446383133407</v>
      </c>
      <c r="BN277" s="33">
        <f>IFERROR('Tabela '!$J277/'Tabela '!$I277,"")</f>
        <v>27.475391738983777</v>
      </c>
      <c r="BO277" s="31">
        <f t="shared" si="167"/>
        <v>2.042450941129359E-2</v>
      </c>
      <c r="BP277" s="31">
        <f t="shared" si="168"/>
        <v>0.17380857028434121</v>
      </c>
      <c r="BQ277" s="31">
        <f t="shared" si="169"/>
        <v>3.4040849018822587E-2</v>
      </c>
      <c r="BR277" s="30">
        <v>0.4108</v>
      </c>
      <c r="BS277" s="31">
        <f t="shared" si="170"/>
        <v>9.6115338406087304E-3</v>
      </c>
      <c r="BT277" s="31">
        <f t="shared" si="171"/>
        <v>1.6019223067681217E-3</v>
      </c>
      <c r="BU277" s="31">
        <f t="shared" si="172"/>
        <v>6.5645514223194746E-3</v>
      </c>
      <c r="BV277" s="31">
        <f t="shared" si="173"/>
        <v>7.658643326039387E-3</v>
      </c>
      <c r="BW277" s="31">
        <f t="shared" si="174"/>
        <v>0.13376953834969102</v>
      </c>
      <c r="BX277" s="31">
        <f t="shared" si="175"/>
        <v>3.6350418029807341E-4</v>
      </c>
      <c r="BY277" s="31">
        <f t="shared" si="176"/>
        <v>2.8716830243547802E-2</v>
      </c>
      <c r="BZ277" s="31">
        <f t="shared" si="177"/>
        <v>2.9080334423845874E-2</v>
      </c>
      <c r="CA277" s="31">
        <f>IFERROR('Tabela '!$V277/'Tabela '!$K277,"")</f>
        <v>0.24572882588149764</v>
      </c>
      <c r="CB277" s="31">
        <f t="shared" si="178"/>
        <v>0.51072337331879314</v>
      </c>
      <c r="CC277" s="34">
        <f>IFERROR('Tabela '!$AJ277/'Tabela '!$K277,"")</f>
        <v>0.61105052708106145</v>
      </c>
      <c r="CD277" s="35">
        <f>IFERROR('Tabela '!$AJ277/'Tabela '!$AK277,"")</f>
        <v>2.8395270270270272</v>
      </c>
      <c r="CE277" s="34">
        <f t="shared" si="179"/>
        <v>0.64782867340868533</v>
      </c>
      <c r="CF277" s="31">
        <f t="shared" si="180"/>
        <v>0.21519447473645947</v>
      </c>
      <c r="CG277" s="31">
        <f t="shared" si="181"/>
        <v>0.35788690476190477</v>
      </c>
      <c r="CH277" s="31">
        <f t="shared" si="182"/>
        <v>0.625</v>
      </c>
      <c r="CI277" s="31">
        <f t="shared" si="183"/>
        <v>0.14269243002544529</v>
      </c>
      <c r="CJ277" s="30">
        <f t="shared" si="184"/>
        <v>0.48310810810810811</v>
      </c>
      <c r="CK277" s="30">
        <f t="shared" si="185"/>
        <v>0.59251559251559249</v>
      </c>
      <c r="CL277" s="30">
        <f t="shared" si="186"/>
        <v>0.10940748440748438</v>
      </c>
      <c r="CM277" s="30">
        <f t="shared" si="187"/>
        <v>0.99300699300699291</v>
      </c>
      <c r="CN277" s="30">
        <f>IFERROR('Tabela '!$AO277/'Tabela '!$AK277,"")</f>
        <v>3.3783783783783786E-2</v>
      </c>
      <c r="CO277" s="30">
        <f>IFERROR('Tabela '!$AP277/'Tabela '!$AL277,"")</f>
        <v>3.8461538461538464E-2</v>
      </c>
      <c r="CP277" s="30">
        <f>IFERROR('Tabela '!$CO277-'Tabela '!$CN277,"")</f>
        <v>4.677754677754678E-3</v>
      </c>
      <c r="CQ277" s="30">
        <f t="shared" si="188"/>
        <v>0.99300699300699291</v>
      </c>
      <c r="CR277" s="30">
        <f>IFERROR('Tabela '!$AQ277/'Tabela '!$AK277,"")</f>
        <v>0.44932432432432434</v>
      </c>
      <c r="CS277" s="30">
        <f>IFERROR('Tabela '!$AR277/'Tabela '!$AL277,"")</f>
        <v>0.55405405405405406</v>
      </c>
      <c r="CT277" s="30">
        <f>IFERROR('Tabela '!$CS277-'Tabela '!$CR277,"")</f>
        <v>0.10472972972972971</v>
      </c>
      <c r="CU277" s="30">
        <f t="shared" si="189"/>
        <v>1.0037593984962405</v>
      </c>
      <c r="CV277" s="35">
        <f>IFERROR('Tabela '!$AS277/'Tabela '!$K277,"")</f>
        <v>23.120319883678661</v>
      </c>
      <c r="CW277" s="35">
        <f>IFERROR('Tabela '!$AV277/'Tabela '!$J277,"")</f>
        <v>54.73139880952381</v>
      </c>
      <c r="CX277" s="30">
        <f>IFERROR('Tabela '!$AV277/'Tabela '!$AS277-1,"")</f>
        <v>1.3130306270045908</v>
      </c>
      <c r="CY277" s="34">
        <f>IFERROR('Tabela '!$CW277/'Tabela '!$CV277-1,"")</f>
        <v>1.367242282325011</v>
      </c>
      <c r="CZ277" s="30">
        <f>IFERROR('Tabela '!$AU277/'Tabela '!$AT277,"")</f>
        <v>0.27679138722202612</v>
      </c>
      <c r="DA277" s="30">
        <f t="shared" si="190"/>
        <v>0.31825458820253832</v>
      </c>
      <c r="DB277" s="30">
        <f t="shared" si="191"/>
        <v>4.1463200980512205E-2</v>
      </c>
      <c r="DC277" s="36">
        <f t="shared" si="192"/>
        <v>51.251633986928105</v>
      </c>
      <c r="DD277" s="36">
        <f t="shared" si="193"/>
        <v>67.792421746293243</v>
      </c>
      <c r="DE277" s="30">
        <f t="shared" si="194"/>
        <v>0.32273678852041909</v>
      </c>
      <c r="DH277" s="23"/>
      <c r="DQ277" s="23"/>
      <c r="DR277" s="23"/>
      <c r="DU277" s="23"/>
      <c r="DV277" s="23"/>
      <c r="DX277" s="23"/>
      <c r="EA277" s="23"/>
      <c r="EB277" s="23"/>
    </row>
    <row r="278" spans="1:132" ht="13.8" x14ac:dyDescent="0.25">
      <c r="A278" s="11" t="s">
        <v>133</v>
      </c>
      <c r="B278" s="11">
        <v>43</v>
      </c>
      <c r="C278" s="11">
        <v>4313037</v>
      </c>
      <c r="D278" s="11">
        <v>431303</v>
      </c>
      <c r="E278" s="54" t="s">
        <v>731</v>
      </c>
      <c r="F278" s="54" t="s">
        <v>782</v>
      </c>
      <c r="G278" s="54" t="s">
        <v>783</v>
      </c>
      <c r="H278" s="12" t="s">
        <v>396</v>
      </c>
      <c r="I278" s="13">
        <v>191</v>
      </c>
      <c r="J278" s="14">
        <v>5410</v>
      </c>
      <c r="K278" s="13">
        <v>4671</v>
      </c>
      <c r="L278" s="13">
        <v>647</v>
      </c>
      <c r="M278" s="13">
        <v>4</v>
      </c>
      <c r="N278" s="13">
        <v>1669</v>
      </c>
      <c r="O278" s="13">
        <v>1922</v>
      </c>
      <c r="P278" s="13">
        <v>3044</v>
      </c>
      <c r="Q278" s="15">
        <v>904</v>
      </c>
      <c r="R278" s="15">
        <v>92</v>
      </c>
      <c r="S278" s="15">
        <v>3632515</v>
      </c>
      <c r="T278" s="13">
        <v>4161</v>
      </c>
      <c r="U278" s="16">
        <v>3599</v>
      </c>
      <c r="V278" s="15">
        <v>1238</v>
      </c>
      <c r="W278" s="15">
        <v>634</v>
      </c>
      <c r="X278" s="15">
        <v>66</v>
      </c>
      <c r="Y278" s="15">
        <v>628</v>
      </c>
      <c r="Z278" s="15">
        <v>694</v>
      </c>
      <c r="AA278" s="13">
        <v>2306</v>
      </c>
      <c r="AB278" s="15">
        <v>111</v>
      </c>
      <c r="AC278" s="15">
        <v>5</v>
      </c>
      <c r="AD278" s="15">
        <v>1591</v>
      </c>
      <c r="AE278" s="15">
        <v>16</v>
      </c>
      <c r="AF278" s="15">
        <v>9</v>
      </c>
      <c r="AG278" s="17">
        <v>0.95169430425378509</v>
      </c>
      <c r="AH278" s="15">
        <v>862</v>
      </c>
      <c r="AI278" s="15">
        <v>169</v>
      </c>
      <c r="AJ278" s="13">
        <v>3212</v>
      </c>
      <c r="AK278" s="13">
        <v>1473</v>
      </c>
      <c r="AL278" s="13">
        <v>1709</v>
      </c>
      <c r="AM278" s="13">
        <v>1075</v>
      </c>
      <c r="AN278" s="13">
        <v>1224</v>
      </c>
      <c r="AO278" s="13">
        <v>9</v>
      </c>
      <c r="AP278" s="13">
        <v>18</v>
      </c>
      <c r="AQ278" s="13">
        <v>1066</v>
      </c>
      <c r="AR278" s="13">
        <v>1206</v>
      </c>
      <c r="AS278" s="13">
        <v>87917</v>
      </c>
      <c r="AT278" s="13">
        <v>81953</v>
      </c>
      <c r="AU278" s="13">
        <v>39527</v>
      </c>
      <c r="AV278" s="13">
        <v>128579</v>
      </c>
      <c r="AW278" s="13">
        <v>120336</v>
      </c>
      <c r="AX278" s="13">
        <v>36655</v>
      </c>
      <c r="AY278" s="18">
        <f>'Tabela '!$L278/'Tabela '!$J278</f>
        <v>0.11959334565619224</v>
      </c>
      <c r="AZ278" s="18">
        <f>'Tabela '!$M278/'Tabela '!$J278</f>
        <v>7.3937153419593343E-4</v>
      </c>
      <c r="BA278" s="18">
        <f t="shared" si="156"/>
        <v>6.1823802163833074E-3</v>
      </c>
      <c r="BB278" s="18">
        <f t="shared" si="157"/>
        <v>0.54829172141918525</v>
      </c>
      <c r="BC278" s="18">
        <f t="shared" si="158"/>
        <v>0.63140604467805517</v>
      </c>
      <c r="BD278" s="18">
        <f>'Tabela '!$BC278-'Tabela '!$BB278</f>
        <v>8.3114323258869915E-2</v>
      </c>
      <c r="BE278" s="18">
        <f t="shared" si="159"/>
        <v>0.30850277264325321</v>
      </c>
      <c r="BF278" s="18">
        <f t="shared" si="160"/>
        <v>0.355268022181146</v>
      </c>
      <c r="BG278" s="18">
        <f t="shared" si="161"/>
        <v>0.16709796672828095</v>
      </c>
      <c r="BH278" s="16">
        <f t="shared" si="162"/>
        <v>4018.2688053097345</v>
      </c>
      <c r="BI278" s="37">
        <f t="shared" si="163"/>
        <v>671.44454713493531</v>
      </c>
      <c r="BJ278" s="17">
        <f t="shared" si="164"/>
        <v>2.8251230760855194E-2</v>
      </c>
      <c r="BK278" s="17">
        <f t="shared" si="165"/>
        <v>0.10176991150442478</v>
      </c>
      <c r="BL278" s="18">
        <f>IFERROR('Tabela '!$J278/'Tabela '!$K278-1,"")</f>
        <v>0.15821023335474194</v>
      </c>
      <c r="BM278" s="17">
        <f t="shared" si="166"/>
        <v>0.7704988225219439</v>
      </c>
      <c r="BN278" s="19">
        <f>IFERROR('Tabela '!$J278/'Tabela '!$I278,"")</f>
        <v>28.32460732984293</v>
      </c>
      <c r="BO278" s="18">
        <f t="shared" si="167"/>
        <v>4.8305695746214905E-2</v>
      </c>
      <c r="BP278" s="18">
        <f t="shared" si="168"/>
        <v>0.20716173996635423</v>
      </c>
      <c r="BQ278" s="18">
        <f t="shared" si="169"/>
        <v>4.0615236721941839E-2</v>
      </c>
      <c r="BR278" s="17">
        <v>0.45910000000000001</v>
      </c>
      <c r="BS278" s="18">
        <f t="shared" si="170"/>
        <v>2.6676279740447006E-2</v>
      </c>
      <c r="BT278" s="18">
        <f t="shared" si="171"/>
        <v>1.2016342225426579E-3</v>
      </c>
      <c r="BU278" s="18">
        <f t="shared" si="172"/>
        <v>1.005656819610308E-2</v>
      </c>
      <c r="BV278" s="18">
        <f t="shared" si="173"/>
        <v>5.6568196103079825E-3</v>
      </c>
      <c r="BW278" s="18">
        <f t="shared" si="174"/>
        <v>0.13573110682937273</v>
      </c>
      <c r="BX278" s="18">
        <f t="shared" si="175"/>
        <v>1.4129736673089274E-2</v>
      </c>
      <c r="BY278" s="18">
        <f t="shared" si="176"/>
        <v>0.13444658531363735</v>
      </c>
      <c r="BZ278" s="18">
        <f t="shared" si="177"/>
        <v>0.14857632198672663</v>
      </c>
      <c r="CA278" s="18">
        <f>IFERROR('Tabela '!$V278/'Tabela '!$K278,"")</f>
        <v>0.26503960608006849</v>
      </c>
      <c r="CB278" s="18">
        <f t="shared" si="178"/>
        <v>0.49368443588096766</v>
      </c>
      <c r="CC278" s="20">
        <f>IFERROR('Tabela '!$AJ278/'Tabela '!$K278,"")</f>
        <v>0.68764718475701136</v>
      </c>
      <c r="CD278" s="21">
        <f>IFERROR('Tabela '!$AJ278/'Tabela '!$AK278,"")</f>
        <v>2.1805838424983026</v>
      </c>
      <c r="CE278" s="20">
        <f t="shared" si="179"/>
        <v>0.54140722291407228</v>
      </c>
      <c r="CF278" s="18">
        <f t="shared" si="180"/>
        <v>0.31535003211303791</v>
      </c>
      <c r="CG278" s="18">
        <f t="shared" si="181"/>
        <v>0.31589648798521258</v>
      </c>
      <c r="CH278" s="18">
        <f t="shared" si="182"/>
        <v>0.16021724372029866</v>
      </c>
      <c r="CI278" s="18">
        <f t="shared" si="183"/>
        <v>5.4645587217466707E-4</v>
      </c>
      <c r="CJ278" s="17">
        <f t="shared" si="184"/>
        <v>0.72980312287847926</v>
      </c>
      <c r="CK278" s="17">
        <f t="shared" si="185"/>
        <v>0.71620830895260379</v>
      </c>
      <c r="CL278" s="17">
        <f t="shared" si="186"/>
        <v>-1.3594813925875471E-2</v>
      </c>
      <c r="CM278" s="17">
        <f t="shared" si="187"/>
        <v>0.13860465116279075</v>
      </c>
      <c r="CN278" s="17">
        <f>IFERROR('Tabela '!$AO278/'Tabela '!$AK278,"")</f>
        <v>6.1099796334012219E-3</v>
      </c>
      <c r="CO278" s="17">
        <f>IFERROR('Tabela '!$AP278/'Tabela '!$AL278,"")</f>
        <v>1.0532475131655939E-2</v>
      </c>
      <c r="CP278" s="17">
        <f>IFERROR('Tabela '!$CO278-'Tabela '!$CN278,"")</f>
        <v>4.4224954982547172E-3</v>
      </c>
      <c r="CQ278" s="17">
        <f t="shared" si="188"/>
        <v>0.13860465116279075</v>
      </c>
      <c r="CR278" s="17">
        <f>IFERROR('Tabela '!$AQ278/'Tabela '!$AK278,"")</f>
        <v>0.72369314324507805</v>
      </c>
      <c r="CS278" s="17">
        <f>IFERROR('Tabela '!$AR278/'Tabela '!$AL278,"")</f>
        <v>0.7056758338209479</v>
      </c>
      <c r="CT278" s="17">
        <f>IFERROR('Tabela '!$CS278-'Tabela '!$CR278,"")</f>
        <v>-1.8017309424130157E-2</v>
      </c>
      <c r="CU278" s="17">
        <f t="shared" si="189"/>
        <v>0.13133208255159468</v>
      </c>
      <c r="CV278" s="21">
        <f>IFERROR('Tabela '!$AS278/'Tabela '!$K278,"")</f>
        <v>18.821879683151359</v>
      </c>
      <c r="CW278" s="21">
        <f>IFERROR('Tabela '!$AV278/'Tabela '!$J278,"")</f>
        <v>23.766913123844731</v>
      </c>
      <c r="CX278" s="17">
        <f>IFERROR('Tabela '!$AV278/'Tabela '!$AS278-1,"")</f>
        <v>0.46250440756622724</v>
      </c>
      <c r="CY278" s="20">
        <f>IFERROR('Tabela '!$CW278/'Tabela '!$CV278-1,"")</f>
        <v>0.26272792749387186</v>
      </c>
      <c r="CZ278" s="17">
        <f>IFERROR('Tabela '!$AU278/'Tabela '!$AT278,"")</f>
        <v>0.48231303307993606</v>
      </c>
      <c r="DA278" s="17">
        <f t="shared" si="190"/>
        <v>0.30460543810663476</v>
      </c>
      <c r="DB278" s="17">
        <f t="shared" si="191"/>
        <v>-0.1777075949733013</v>
      </c>
      <c r="DC278" s="22">
        <f t="shared" si="192"/>
        <v>36.464022140221402</v>
      </c>
      <c r="DD278" s="22">
        <f t="shared" si="193"/>
        <v>29.512882447665056</v>
      </c>
      <c r="DE278" s="17">
        <f t="shared" si="194"/>
        <v>-0.19063008644043511</v>
      </c>
      <c r="DH278" s="23"/>
      <c r="DQ278" s="23"/>
      <c r="DR278" s="23"/>
      <c r="DU278" s="23"/>
      <c r="DV278" s="23"/>
      <c r="DX278" s="23"/>
      <c r="EA278" s="23"/>
      <c r="EB278" s="23"/>
    </row>
    <row r="279" spans="1:132" ht="13.8" x14ac:dyDescent="0.25">
      <c r="A279" s="24" t="s">
        <v>133</v>
      </c>
      <c r="B279" s="24">
        <v>43</v>
      </c>
      <c r="C279" s="24">
        <v>4313060</v>
      </c>
      <c r="D279" s="24">
        <v>431306</v>
      </c>
      <c r="E279" s="55" t="s">
        <v>746</v>
      </c>
      <c r="F279" s="55" t="s">
        <v>749</v>
      </c>
      <c r="G279" s="55" t="s">
        <v>761</v>
      </c>
      <c r="H279" s="25" t="s">
        <v>397</v>
      </c>
      <c r="I279" s="26">
        <v>62.558</v>
      </c>
      <c r="J279" s="27">
        <v>21875</v>
      </c>
      <c r="K279" s="26">
        <v>18346</v>
      </c>
      <c r="L279" s="26">
        <v>2059</v>
      </c>
      <c r="M279" s="26">
        <v>47</v>
      </c>
      <c r="N279" s="26">
        <v>6552</v>
      </c>
      <c r="O279" s="26">
        <v>7460</v>
      </c>
      <c r="P279" s="26">
        <v>11077</v>
      </c>
      <c r="Q279" s="28">
        <v>4270</v>
      </c>
      <c r="R279" s="28">
        <v>642</v>
      </c>
      <c r="S279" s="28">
        <v>17796336</v>
      </c>
      <c r="T279" s="26">
        <v>15476</v>
      </c>
      <c r="U279" s="29">
        <v>15269</v>
      </c>
      <c r="V279" s="28">
        <v>5620</v>
      </c>
      <c r="W279" s="28">
        <v>5402</v>
      </c>
      <c r="X279" s="28">
        <v>402</v>
      </c>
      <c r="Y279" s="28">
        <v>2399</v>
      </c>
      <c r="Z279" s="28">
        <v>2801</v>
      </c>
      <c r="AA279" s="26">
        <v>9072</v>
      </c>
      <c r="AB279" s="28">
        <v>52</v>
      </c>
      <c r="AC279" s="28">
        <v>8</v>
      </c>
      <c r="AD279" s="28">
        <v>5919</v>
      </c>
      <c r="AE279" s="28">
        <v>9</v>
      </c>
      <c r="AF279" s="28">
        <v>13</v>
      </c>
      <c r="AG279" s="30">
        <v>0.96917808219178081</v>
      </c>
      <c r="AH279" s="28">
        <v>3570</v>
      </c>
      <c r="AI279" s="28">
        <v>337</v>
      </c>
      <c r="AJ279" s="26">
        <v>12053</v>
      </c>
      <c r="AK279" s="26">
        <v>7620</v>
      </c>
      <c r="AL279" s="26">
        <v>6980</v>
      </c>
      <c r="AM279" s="26">
        <v>6355</v>
      </c>
      <c r="AN279" s="26">
        <v>5453</v>
      </c>
      <c r="AO279" s="26">
        <v>79</v>
      </c>
      <c r="AP279" s="26">
        <v>228</v>
      </c>
      <c r="AQ279" s="26">
        <v>6276</v>
      </c>
      <c r="AR279" s="26">
        <v>5225</v>
      </c>
      <c r="AS279" s="26">
        <v>580508</v>
      </c>
      <c r="AT279" s="26">
        <v>497244</v>
      </c>
      <c r="AU279" s="26">
        <v>342881</v>
      </c>
      <c r="AV279" s="26">
        <v>632950</v>
      </c>
      <c r="AW279" s="26">
        <v>580848</v>
      </c>
      <c r="AX279" s="26">
        <v>310165</v>
      </c>
      <c r="AY279" s="31">
        <f>'Tabela '!$L279/'Tabela '!$J279</f>
        <v>9.4125714285714285E-2</v>
      </c>
      <c r="AZ279" s="31">
        <f>'Tabela '!$M279/'Tabela '!$J279</f>
        <v>2.1485714285714285E-3</v>
      </c>
      <c r="BA279" s="31">
        <f t="shared" si="156"/>
        <v>2.2826614861583293E-2</v>
      </c>
      <c r="BB279" s="31">
        <f t="shared" si="157"/>
        <v>0.59149589238963618</v>
      </c>
      <c r="BC279" s="31">
        <f t="shared" si="158"/>
        <v>0.67346754536426834</v>
      </c>
      <c r="BD279" s="31">
        <f>'Tabela '!$BC279-'Tabela '!$BB279</f>
        <v>8.1971652974632159E-2</v>
      </c>
      <c r="BE279" s="31">
        <f t="shared" si="159"/>
        <v>0.29952000000000001</v>
      </c>
      <c r="BF279" s="31">
        <f t="shared" si="160"/>
        <v>0.3410285714285714</v>
      </c>
      <c r="BG279" s="31">
        <f t="shared" si="161"/>
        <v>0.19520000000000001</v>
      </c>
      <c r="BH279" s="29">
        <f t="shared" si="162"/>
        <v>4167.7601873536296</v>
      </c>
      <c r="BI279" s="32">
        <f t="shared" si="163"/>
        <v>813.54678857142858</v>
      </c>
      <c r="BJ279" s="30">
        <f t="shared" si="164"/>
        <v>2.8116495773757799E-2</v>
      </c>
      <c r="BK279" s="30">
        <f t="shared" si="165"/>
        <v>0.15035128805620609</v>
      </c>
      <c r="BL279" s="31">
        <f>IFERROR('Tabela '!$J279/'Tabela '!$K279-1,"")</f>
        <v>0.19235800719502882</v>
      </c>
      <c r="BM279" s="30">
        <f t="shared" si="166"/>
        <v>0.83227951597078387</v>
      </c>
      <c r="BN279" s="33">
        <f>IFERROR('Tabela '!$J279/'Tabela '!$I279,"")</f>
        <v>349.67550113494678</v>
      </c>
      <c r="BO279" s="31">
        <f t="shared" si="167"/>
        <v>3.082191780821919E-2</v>
      </c>
      <c r="BP279" s="31">
        <f t="shared" si="168"/>
        <v>0.23067976221245801</v>
      </c>
      <c r="BQ279" s="31">
        <f t="shared" si="169"/>
        <v>2.1775652623416904E-2</v>
      </c>
      <c r="BR279" s="30">
        <v>0.3518</v>
      </c>
      <c r="BS279" s="31">
        <f t="shared" si="170"/>
        <v>3.3600413543551306E-3</v>
      </c>
      <c r="BT279" s="31">
        <f t="shared" si="171"/>
        <v>5.1692943913155855E-4</v>
      </c>
      <c r="BU279" s="31">
        <f t="shared" si="172"/>
        <v>1.5205271160669033E-3</v>
      </c>
      <c r="BV279" s="31">
        <f t="shared" si="173"/>
        <v>2.1963169454299711E-3</v>
      </c>
      <c r="BW279" s="31">
        <f t="shared" si="174"/>
        <v>0.2944511065082307</v>
      </c>
      <c r="BX279" s="31">
        <f t="shared" si="175"/>
        <v>2.1912133435081218E-2</v>
      </c>
      <c r="BY279" s="31">
        <f t="shared" si="176"/>
        <v>0.13076419928049712</v>
      </c>
      <c r="BZ279" s="31">
        <f t="shared" si="177"/>
        <v>0.15267633271557834</v>
      </c>
      <c r="CA279" s="31">
        <f>IFERROR('Tabela '!$V279/'Tabela '!$K279,"")</f>
        <v>0.30633380573421998</v>
      </c>
      <c r="CB279" s="31">
        <f t="shared" si="178"/>
        <v>0.49449471274392237</v>
      </c>
      <c r="CC279" s="34">
        <f>IFERROR('Tabela '!$AJ279/'Tabela '!$K279,"")</f>
        <v>0.6569824484901341</v>
      </c>
      <c r="CD279" s="35">
        <f>IFERROR('Tabela '!$AJ279/'Tabela '!$AK279,"")</f>
        <v>1.5817585301837271</v>
      </c>
      <c r="CE279" s="34">
        <f t="shared" si="179"/>
        <v>0.36779225089189416</v>
      </c>
      <c r="CF279" s="31">
        <f t="shared" si="180"/>
        <v>0.41534939496347978</v>
      </c>
      <c r="CG279" s="31">
        <f t="shared" si="181"/>
        <v>0.31908571428571431</v>
      </c>
      <c r="CH279" s="31">
        <f t="shared" si="182"/>
        <v>-8.3989501312335957E-2</v>
      </c>
      <c r="CI279" s="31">
        <f t="shared" si="183"/>
        <v>-9.6263680677765473E-2</v>
      </c>
      <c r="CJ279" s="30">
        <f t="shared" si="184"/>
        <v>0.83398950131233596</v>
      </c>
      <c r="CK279" s="30">
        <f t="shared" si="185"/>
        <v>0.78123209169054442</v>
      </c>
      <c r="CL279" s="30">
        <f t="shared" si="186"/>
        <v>-5.275740962179154E-2</v>
      </c>
      <c r="CM279" s="30">
        <f t="shared" si="187"/>
        <v>-0.14193548387096777</v>
      </c>
      <c r="CN279" s="30">
        <f>IFERROR('Tabela '!$AO279/'Tabela '!$AK279,"")</f>
        <v>1.036745406824147E-2</v>
      </c>
      <c r="CO279" s="30">
        <f>IFERROR('Tabela '!$AP279/'Tabela '!$AL279,"")</f>
        <v>3.2664756446991405E-2</v>
      </c>
      <c r="CP279" s="30">
        <f>IFERROR('Tabela '!$CO279-'Tabela '!$CN279,"")</f>
        <v>2.2297302378749936E-2</v>
      </c>
      <c r="CQ279" s="30">
        <f t="shared" si="188"/>
        <v>-0.14193548387096777</v>
      </c>
      <c r="CR279" s="30">
        <f>IFERROR('Tabela '!$AQ279/'Tabela '!$AK279,"")</f>
        <v>0.82362204724409449</v>
      </c>
      <c r="CS279" s="30">
        <f>IFERROR('Tabela '!$AR279/'Tabela '!$AL279,"")</f>
        <v>0.74856733524355301</v>
      </c>
      <c r="CT279" s="30">
        <f>IFERROR('Tabela '!$CS279-'Tabela '!$CR279,"")</f>
        <v>-7.5054712000541479E-2</v>
      </c>
      <c r="CU279" s="30">
        <f t="shared" si="189"/>
        <v>-0.16746335245379218</v>
      </c>
      <c r="CV279" s="35">
        <f>IFERROR('Tabela '!$AS279/'Tabela '!$K279,"")</f>
        <v>31.64221083614957</v>
      </c>
      <c r="CW279" s="35">
        <f>IFERROR('Tabela '!$AV279/'Tabela '!$J279,"")</f>
        <v>28.934857142857144</v>
      </c>
      <c r="CX279" s="30">
        <f>IFERROR('Tabela '!$AV279/'Tabela '!$AS279-1,"")</f>
        <v>9.0338117648680161E-2</v>
      </c>
      <c r="CY279" s="34">
        <f>IFERROR('Tabela '!$CW279/'Tabela '!$CV279-1,"")</f>
        <v>-8.5561457993934331E-2</v>
      </c>
      <c r="CZ279" s="30">
        <f>IFERROR('Tabela '!$AU279/'Tabela '!$AT279,"")</f>
        <v>0.68956287054242993</v>
      </c>
      <c r="DA279" s="30">
        <f t="shared" si="190"/>
        <v>0.53398651626587335</v>
      </c>
      <c r="DB279" s="30">
        <f t="shared" si="191"/>
        <v>-0.15557635427655658</v>
      </c>
      <c r="DC279" s="36">
        <f t="shared" si="192"/>
        <v>53.292042275411873</v>
      </c>
      <c r="DD279" s="36">
        <f t="shared" si="193"/>
        <v>54.596901953881357</v>
      </c>
      <c r="DE279" s="30">
        <f t="shared" si="194"/>
        <v>2.4485075496375241E-2</v>
      </c>
      <c r="DH279" s="23"/>
      <c r="DQ279" s="23"/>
      <c r="DR279" s="23"/>
      <c r="DU279" s="23"/>
      <c r="DV279" s="23"/>
      <c r="DX279" s="23"/>
      <c r="EA279" s="23"/>
      <c r="EB279" s="23"/>
    </row>
    <row r="280" spans="1:132" ht="13.8" x14ac:dyDescent="0.25">
      <c r="A280" s="11" t="s">
        <v>133</v>
      </c>
      <c r="B280" s="11">
        <v>43</v>
      </c>
      <c r="C280" s="11">
        <v>4313086</v>
      </c>
      <c r="D280" s="11">
        <v>431308</v>
      </c>
      <c r="E280" s="54" t="s">
        <v>730</v>
      </c>
      <c r="F280" s="54" t="s">
        <v>757</v>
      </c>
      <c r="G280" s="54" t="s">
        <v>758</v>
      </c>
      <c r="H280" s="12" t="s">
        <v>398</v>
      </c>
      <c r="I280" s="13">
        <v>103.238</v>
      </c>
      <c r="J280" s="14">
        <v>2558</v>
      </c>
      <c r="K280" s="13">
        <v>2450</v>
      </c>
      <c r="L280" s="13">
        <v>273</v>
      </c>
      <c r="M280" s="13">
        <v>8</v>
      </c>
      <c r="N280" s="13">
        <v>1588</v>
      </c>
      <c r="O280" s="13">
        <v>1770</v>
      </c>
      <c r="P280" s="13">
        <v>1904</v>
      </c>
      <c r="Q280" s="15">
        <v>358</v>
      </c>
      <c r="R280" s="15">
        <v>26</v>
      </c>
      <c r="S280" s="15">
        <v>1413154</v>
      </c>
      <c r="T280" s="13">
        <v>2224</v>
      </c>
      <c r="U280" s="16">
        <v>732</v>
      </c>
      <c r="V280" s="15">
        <v>563</v>
      </c>
      <c r="W280" s="15">
        <v>26</v>
      </c>
      <c r="X280" s="15">
        <v>9</v>
      </c>
      <c r="Y280" s="15">
        <v>76</v>
      </c>
      <c r="Z280" s="15">
        <v>85</v>
      </c>
      <c r="AA280" s="13">
        <v>1258</v>
      </c>
      <c r="AB280" s="15">
        <v>12</v>
      </c>
      <c r="AC280" s="15" t="e">
        <v>#NULL!</v>
      </c>
      <c r="AD280" s="15">
        <v>729</v>
      </c>
      <c r="AE280" s="15">
        <v>0</v>
      </c>
      <c r="AF280" s="15">
        <v>2</v>
      </c>
      <c r="AG280" s="17">
        <v>0.96537769784172667</v>
      </c>
      <c r="AH280" s="15">
        <v>533</v>
      </c>
      <c r="AI280" s="15">
        <v>99</v>
      </c>
      <c r="AJ280" s="13">
        <v>1950</v>
      </c>
      <c r="AK280" s="13">
        <v>219</v>
      </c>
      <c r="AL280" s="13">
        <v>357</v>
      </c>
      <c r="AM280" s="13">
        <v>70</v>
      </c>
      <c r="AN280" s="13">
        <v>120</v>
      </c>
      <c r="AO280" s="13">
        <v>2</v>
      </c>
      <c r="AP280" s="13">
        <v>7</v>
      </c>
      <c r="AQ280" s="13">
        <v>68</v>
      </c>
      <c r="AR280" s="13">
        <v>113</v>
      </c>
      <c r="AS280" s="13">
        <v>39163</v>
      </c>
      <c r="AT280" s="13">
        <v>36914</v>
      </c>
      <c r="AU280" s="13">
        <v>2968</v>
      </c>
      <c r="AV280" s="13">
        <v>71085</v>
      </c>
      <c r="AW280" s="13">
        <v>66290</v>
      </c>
      <c r="AX280" s="13">
        <v>7391</v>
      </c>
      <c r="AY280" s="18">
        <f>'Tabela '!$L280/'Tabela '!$J280</f>
        <v>0.10672400312744332</v>
      </c>
      <c r="AZ280" s="18">
        <f>'Tabela '!$M280/'Tabela '!$J280</f>
        <v>3.1274433150899139E-3</v>
      </c>
      <c r="BA280" s="18">
        <f t="shared" si="156"/>
        <v>2.9304029304029304E-2</v>
      </c>
      <c r="BB280" s="18">
        <f t="shared" si="157"/>
        <v>0.83403361344537819</v>
      </c>
      <c r="BC280" s="18">
        <f t="shared" si="158"/>
        <v>0.92962184873949583</v>
      </c>
      <c r="BD280" s="18">
        <f>'Tabela '!$BC280-'Tabela '!$BB280</f>
        <v>9.5588235294117641E-2</v>
      </c>
      <c r="BE280" s="18">
        <f t="shared" si="159"/>
        <v>0.6207974980453479</v>
      </c>
      <c r="BF280" s="18">
        <f t="shared" si="160"/>
        <v>0.6919468334636435</v>
      </c>
      <c r="BG280" s="18">
        <f t="shared" si="161"/>
        <v>0.13995308835027365</v>
      </c>
      <c r="BH280" s="16">
        <f t="shared" si="162"/>
        <v>3947.3575418994415</v>
      </c>
      <c r="BI280" s="37">
        <f t="shared" si="163"/>
        <v>552.44487881157158</v>
      </c>
      <c r="BJ280" s="17">
        <f t="shared" si="164"/>
        <v>1.9879777730885558E-2</v>
      </c>
      <c r="BK280" s="17">
        <f t="shared" si="165"/>
        <v>7.2625698324022353E-2</v>
      </c>
      <c r="BL280" s="18">
        <f>IFERROR('Tabela '!$J280/'Tabela '!$K280-1,"")</f>
        <v>4.4081632653061309E-2</v>
      </c>
      <c r="BM280" s="17">
        <f t="shared" si="166"/>
        <v>0.29877551020408161</v>
      </c>
      <c r="BN280" s="19">
        <f>IFERROR('Tabela '!$J280/'Tabela '!$I280,"")</f>
        <v>24.777698134407874</v>
      </c>
      <c r="BO280" s="18">
        <f t="shared" si="167"/>
        <v>3.4622302158273333E-2</v>
      </c>
      <c r="BP280" s="18">
        <f t="shared" si="168"/>
        <v>0.23965827338129497</v>
      </c>
      <c r="BQ280" s="18">
        <f t="shared" si="169"/>
        <v>4.4514388489208634E-2</v>
      </c>
      <c r="BR280" s="17">
        <v>0.31900000000000001</v>
      </c>
      <c r="BS280" s="18">
        <f t="shared" si="170"/>
        <v>5.3956834532374104E-3</v>
      </c>
      <c r="BT280" s="18" t="str">
        <f t="shared" si="171"/>
        <v/>
      </c>
      <c r="BU280" s="18">
        <f t="shared" si="172"/>
        <v>0</v>
      </c>
      <c r="BV280" s="18">
        <f t="shared" si="173"/>
        <v>2.7434842249657062E-3</v>
      </c>
      <c r="BW280" s="18">
        <f t="shared" si="174"/>
        <v>1.0612244897959184E-2</v>
      </c>
      <c r="BX280" s="18">
        <f t="shared" si="175"/>
        <v>3.6734693877551019E-3</v>
      </c>
      <c r="BY280" s="18">
        <f t="shared" si="176"/>
        <v>3.1020408163265307E-2</v>
      </c>
      <c r="BZ280" s="18">
        <f t="shared" si="177"/>
        <v>3.4693877551020408E-2</v>
      </c>
      <c r="CA280" s="18">
        <f>IFERROR('Tabela '!$V280/'Tabela '!$K280,"")</f>
        <v>0.22979591836734695</v>
      </c>
      <c r="CB280" s="18">
        <f t="shared" si="178"/>
        <v>0.51346938775510209</v>
      </c>
      <c r="CC280" s="20">
        <f>IFERROR('Tabela '!$AJ280/'Tabela '!$K280,"")</f>
        <v>0.79591836734693877</v>
      </c>
      <c r="CD280" s="21">
        <f>IFERROR('Tabela '!$AJ280/'Tabela '!$AK280,"")</f>
        <v>8.9041095890410951</v>
      </c>
      <c r="CE280" s="20">
        <f t="shared" si="179"/>
        <v>0.88769230769230767</v>
      </c>
      <c r="CF280" s="18">
        <f t="shared" si="180"/>
        <v>8.938775510204082E-2</v>
      </c>
      <c r="CG280" s="18">
        <f t="shared" si="181"/>
        <v>0.13956215793588742</v>
      </c>
      <c r="CH280" s="18">
        <f t="shared" si="182"/>
        <v>0.63013698630136994</v>
      </c>
      <c r="CI280" s="18">
        <f t="shared" si="183"/>
        <v>5.0174402833846596E-2</v>
      </c>
      <c r="CJ280" s="17">
        <f t="shared" si="184"/>
        <v>0.31963470319634701</v>
      </c>
      <c r="CK280" s="17">
        <f t="shared" si="185"/>
        <v>0.33613445378151258</v>
      </c>
      <c r="CL280" s="17">
        <f t="shared" si="186"/>
        <v>1.6499750585165562E-2</v>
      </c>
      <c r="CM280" s="17">
        <f t="shared" si="187"/>
        <v>0.71428571428571419</v>
      </c>
      <c r="CN280" s="17">
        <f>IFERROR('Tabela '!$AO280/'Tabela '!$AK280,"")</f>
        <v>9.1324200913242004E-3</v>
      </c>
      <c r="CO280" s="17">
        <f>IFERROR('Tabela '!$AP280/'Tabela '!$AL280,"")</f>
        <v>1.9607843137254902E-2</v>
      </c>
      <c r="CP280" s="17">
        <f>IFERROR('Tabela '!$CO280-'Tabela '!$CN280,"")</f>
        <v>1.0475423045930701E-2</v>
      </c>
      <c r="CQ280" s="17">
        <f t="shared" si="188"/>
        <v>0.71428571428571419</v>
      </c>
      <c r="CR280" s="17">
        <f>IFERROR('Tabela '!$AQ280/'Tabela '!$AK280,"")</f>
        <v>0.31050228310502281</v>
      </c>
      <c r="CS280" s="17">
        <f>IFERROR('Tabela '!$AR280/'Tabela '!$AL280,"")</f>
        <v>0.31652661064425769</v>
      </c>
      <c r="CT280" s="17">
        <f>IFERROR('Tabela '!$CS280-'Tabela '!$CR280,"")</f>
        <v>6.024327539234875E-3</v>
      </c>
      <c r="CU280" s="17">
        <f t="shared" si="189"/>
        <v>0.66176470588235303</v>
      </c>
      <c r="CV280" s="21">
        <f>IFERROR('Tabela '!$AS280/'Tabela '!$K280,"")</f>
        <v>15.984897959183673</v>
      </c>
      <c r="CW280" s="21">
        <f>IFERROR('Tabela '!$AV280/'Tabela '!$J280,"")</f>
        <v>27.789288506645818</v>
      </c>
      <c r="CX280" s="17">
        <f>IFERROR('Tabela '!$AV280/'Tabela '!$AS280-1,"")</f>
        <v>0.81510609503868436</v>
      </c>
      <c r="CY280" s="20">
        <f>IFERROR('Tabela '!$CW280/'Tabela '!$CV280-1,"")</f>
        <v>0.7384714358267308</v>
      </c>
      <c r="CZ280" s="17">
        <f>IFERROR('Tabela '!$AU280/'Tabela '!$AT280,"")</f>
        <v>8.0403099095194233E-2</v>
      </c>
      <c r="DA280" s="17">
        <f t="shared" si="190"/>
        <v>0.11149494644742797</v>
      </c>
      <c r="DB280" s="17">
        <f t="shared" si="191"/>
        <v>3.1091847352233734E-2</v>
      </c>
      <c r="DC280" s="22">
        <f t="shared" si="192"/>
        <v>41.222222222222221</v>
      </c>
      <c r="DD280" s="22">
        <f t="shared" si="193"/>
        <v>58.196850393700785</v>
      </c>
      <c r="DE280" s="17">
        <f t="shared" si="194"/>
        <v>0.41178343273128593</v>
      </c>
      <c r="DH280" s="23"/>
      <c r="DQ280" s="23"/>
      <c r="DR280" s="23"/>
      <c r="DU280" s="23"/>
      <c r="DV280" s="23"/>
      <c r="DX280" s="23"/>
      <c r="EA280" s="23"/>
      <c r="EB280" s="23"/>
    </row>
    <row r="281" spans="1:132" ht="13.8" x14ac:dyDescent="0.25">
      <c r="A281" s="24" t="s">
        <v>133</v>
      </c>
      <c r="B281" s="24">
        <v>43</v>
      </c>
      <c r="C281" s="24">
        <v>4313102</v>
      </c>
      <c r="D281" s="24">
        <v>431310</v>
      </c>
      <c r="E281" s="55" t="s">
        <v>731</v>
      </c>
      <c r="F281" s="55" t="s">
        <v>732</v>
      </c>
      <c r="G281" s="55" t="s">
        <v>733</v>
      </c>
      <c r="H281" s="25" t="s">
        <v>399</v>
      </c>
      <c r="I281" s="26">
        <v>313.89400000000001</v>
      </c>
      <c r="J281" s="27">
        <v>6515</v>
      </c>
      <c r="K281" s="26">
        <v>6342</v>
      </c>
      <c r="L281" s="26">
        <v>348</v>
      </c>
      <c r="M281" s="26">
        <v>4</v>
      </c>
      <c r="N281" s="26">
        <v>2095</v>
      </c>
      <c r="O281" s="26">
        <v>2460</v>
      </c>
      <c r="P281" s="26">
        <v>4111</v>
      </c>
      <c r="Q281" s="28">
        <v>1151</v>
      </c>
      <c r="R281" s="28">
        <v>119</v>
      </c>
      <c r="S281" s="28">
        <v>4746105</v>
      </c>
      <c r="T281" s="26">
        <v>5604</v>
      </c>
      <c r="U281" s="29">
        <v>3083</v>
      </c>
      <c r="V281" s="28">
        <v>1635</v>
      </c>
      <c r="W281" s="28">
        <v>600</v>
      </c>
      <c r="X281" s="28">
        <v>191</v>
      </c>
      <c r="Y281" s="28">
        <v>808</v>
      </c>
      <c r="Z281" s="28">
        <v>999</v>
      </c>
      <c r="AA281" s="26">
        <v>3217</v>
      </c>
      <c r="AB281" s="28">
        <v>154</v>
      </c>
      <c r="AC281" s="28">
        <v>18</v>
      </c>
      <c r="AD281" s="28">
        <v>1904</v>
      </c>
      <c r="AE281" s="28">
        <v>37</v>
      </c>
      <c r="AF281" s="28">
        <v>28</v>
      </c>
      <c r="AG281" s="30">
        <v>0.96627408993576014</v>
      </c>
      <c r="AH281" s="28">
        <v>1335</v>
      </c>
      <c r="AI281" s="28">
        <v>388</v>
      </c>
      <c r="AJ281" s="26">
        <v>3827</v>
      </c>
      <c r="AK281" s="26">
        <v>985</v>
      </c>
      <c r="AL281" s="26">
        <v>1006</v>
      </c>
      <c r="AM281" s="26">
        <v>202</v>
      </c>
      <c r="AN281" s="26">
        <v>172</v>
      </c>
      <c r="AO281" s="26">
        <v>27</v>
      </c>
      <c r="AP281" s="26">
        <v>34</v>
      </c>
      <c r="AQ281" s="26">
        <v>175</v>
      </c>
      <c r="AR281" s="26">
        <v>138</v>
      </c>
      <c r="AS281" s="26">
        <v>112181</v>
      </c>
      <c r="AT281" s="26">
        <v>103715</v>
      </c>
      <c r="AU281" s="26">
        <v>17708</v>
      </c>
      <c r="AV281" s="26">
        <v>310073</v>
      </c>
      <c r="AW281" s="26">
        <v>286373</v>
      </c>
      <c r="AX281" s="26">
        <v>81110</v>
      </c>
      <c r="AY281" s="31">
        <f>'Tabela '!$L281/'Tabela '!$J281</f>
        <v>5.341519570222563E-2</v>
      </c>
      <c r="AZ281" s="31">
        <f>'Tabela '!$M281/'Tabela '!$J281</f>
        <v>6.1396776669224863E-4</v>
      </c>
      <c r="BA281" s="31">
        <f t="shared" si="156"/>
        <v>1.1494252873563218E-2</v>
      </c>
      <c r="BB281" s="31">
        <f t="shared" si="157"/>
        <v>0.5096083677937242</v>
      </c>
      <c r="BC281" s="31">
        <f t="shared" si="158"/>
        <v>0.59839455120408658</v>
      </c>
      <c r="BD281" s="31">
        <f>'Tabela '!$BC281-'Tabela '!$BB281</f>
        <v>8.8786183410362374E-2</v>
      </c>
      <c r="BE281" s="31">
        <f t="shared" si="159"/>
        <v>0.32156561780506521</v>
      </c>
      <c r="BF281" s="31">
        <f t="shared" si="160"/>
        <v>0.3775901765157329</v>
      </c>
      <c r="BG281" s="31">
        <f t="shared" si="161"/>
        <v>0.17666922486569456</v>
      </c>
      <c r="BH281" s="29">
        <f t="shared" si="162"/>
        <v>4123.4622067767159</v>
      </c>
      <c r="BI281" s="32">
        <f t="shared" si="163"/>
        <v>728.48887183422869</v>
      </c>
      <c r="BJ281" s="30">
        <f t="shared" si="164"/>
        <v>1.5306411715950759E-2</v>
      </c>
      <c r="BK281" s="30">
        <f t="shared" si="165"/>
        <v>0.10338835794960903</v>
      </c>
      <c r="BL281" s="31">
        <f>IFERROR('Tabela '!$J281/'Tabela '!$K281-1,"")</f>
        <v>2.7278461053295455E-2</v>
      </c>
      <c r="BM281" s="30">
        <f t="shared" si="166"/>
        <v>0.4861242510249133</v>
      </c>
      <c r="BN281" s="33">
        <f>IFERROR('Tabela '!$J281/'Tabela '!$I281,"")</f>
        <v>20.755414248121976</v>
      </c>
      <c r="BO281" s="31">
        <f t="shared" si="167"/>
        <v>3.3725910064239861E-2</v>
      </c>
      <c r="BP281" s="31">
        <f t="shared" si="168"/>
        <v>0.23822269807280513</v>
      </c>
      <c r="BQ281" s="31">
        <f t="shared" si="169"/>
        <v>6.9236259814418277E-2</v>
      </c>
      <c r="BR281" s="30">
        <v>0.53859999999999997</v>
      </c>
      <c r="BS281" s="31">
        <f t="shared" si="170"/>
        <v>2.7480371163454677E-2</v>
      </c>
      <c r="BT281" s="31">
        <f t="shared" si="171"/>
        <v>3.2119914346895075E-3</v>
      </c>
      <c r="BU281" s="31">
        <f t="shared" si="172"/>
        <v>1.9432773109243698E-2</v>
      </c>
      <c r="BV281" s="31">
        <f t="shared" si="173"/>
        <v>1.4705882352941176E-2</v>
      </c>
      <c r="BW281" s="31">
        <f t="shared" si="174"/>
        <v>9.46073793755913E-2</v>
      </c>
      <c r="BX281" s="31">
        <f t="shared" si="175"/>
        <v>3.0116682434563228E-2</v>
      </c>
      <c r="BY281" s="31">
        <f t="shared" si="176"/>
        <v>0.12740460422579628</v>
      </c>
      <c r="BZ281" s="31">
        <f t="shared" si="177"/>
        <v>0.1575212866603595</v>
      </c>
      <c r="CA281" s="31">
        <f>IFERROR('Tabela '!$V281/'Tabela '!$K281,"")</f>
        <v>0.25780510879848628</v>
      </c>
      <c r="CB281" s="31">
        <f t="shared" si="178"/>
        <v>0.50725323241879539</v>
      </c>
      <c r="CC281" s="34">
        <f>IFERROR('Tabela '!$AJ281/'Tabela '!$K281,"")</f>
        <v>0.6034374014506465</v>
      </c>
      <c r="CD281" s="35">
        <f>IFERROR('Tabela '!$AJ281/'Tabela '!$AK281,"")</f>
        <v>3.8852791878172588</v>
      </c>
      <c r="CE281" s="34">
        <f t="shared" si="179"/>
        <v>0.74261823882937028</v>
      </c>
      <c r="CF281" s="31">
        <f t="shared" si="180"/>
        <v>0.15531378114159572</v>
      </c>
      <c r="CG281" s="31">
        <f t="shared" si="181"/>
        <v>0.15441289332310054</v>
      </c>
      <c r="CH281" s="31">
        <f t="shared" si="182"/>
        <v>2.1319796954314629E-2</v>
      </c>
      <c r="CI281" s="31">
        <f t="shared" si="183"/>
        <v>-9.0088781849517741E-4</v>
      </c>
      <c r="CJ281" s="30">
        <f t="shared" si="184"/>
        <v>0.20507614213197969</v>
      </c>
      <c r="CK281" s="30">
        <f t="shared" si="185"/>
        <v>0.17097415506958252</v>
      </c>
      <c r="CL281" s="30">
        <f t="shared" si="186"/>
        <v>-3.4101987062397171E-2</v>
      </c>
      <c r="CM281" s="30">
        <f t="shared" si="187"/>
        <v>-0.14851485148514854</v>
      </c>
      <c r="CN281" s="30">
        <f>IFERROR('Tabela '!$AO281/'Tabela '!$AK281,"")</f>
        <v>2.7411167512690356E-2</v>
      </c>
      <c r="CO281" s="30">
        <f>IFERROR('Tabela '!$AP281/'Tabela '!$AL281,"")</f>
        <v>3.3797216699801194E-2</v>
      </c>
      <c r="CP281" s="30">
        <f>IFERROR('Tabela '!$CO281-'Tabela '!$CN281,"")</f>
        <v>6.3860491871108385E-3</v>
      </c>
      <c r="CQ281" s="30">
        <f t="shared" si="188"/>
        <v>-0.14851485148514854</v>
      </c>
      <c r="CR281" s="30">
        <f>IFERROR('Tabela '!$AQ281/'Tabela '!$AK281,"")</f>
        <v>0.17766497461928935</v>
      </c>
      <c r="CS281" s="30">
        <f>IFERROR('Tabela '!$AR281/'Tabela '!$AL281,"")</f>
        <v>0.13717693836978131</v>
      </c>
      <c r="CT281" s="30">
        <f>IFERROR('Tabela '!$CS281-'Tabela '!$CR281,"")</f>
        <v>-4.048803624950803E-2</v>
      </c>
      <c r="CU281" s="30">
        <f t="shared" si="189"/>
        <v>-0.21142857142857141</v>
      </c>
      <c r="CV281" s="35">
        <f>IFERROR('Tabela '!$AS281/'Tabela '!$K281,"")</f>
        <v>17.688584042888678</v>
      </c>
      <c r="CW281" s="35">
        <f>IFERROR('Tabela '!$AV281/'Tabela '!$J281,"")</f>
        <v>47.593706830391405</v>
      </c>
      <c r="CX281" s="30">
        <f>IFERROR('Tabela '!$AV281/'Tabela '!$AS281-1,"")</f>
        <v>1.7640420392045</v>
      </c>
      <c r="CY281" s="34">
        <f>IFERROR('Tabela '!$CW281/'Tabela '!$CV281-1,"")</f>
        <v>1.6906453741573197</v>
      </c>
      <c r="CZ281" s="30">
        <f>IFERROR('Tabela '!$AU281/'Tabela '!$AT281,"")</f>
        <v>0.1707371161355638</v>
      </c>
      <c r="DA281" s="30">
        <f t="shared" si="190"/>
        <v>0.28323200860416309</v>
      </c>
      <c r="DB281" s="30">
        <f t="shared" si="191"/>
        <v>0.11249489246859928</v>
      </c>
      <c r="DC281" s="36">
        <f t="shared" si="192"/>
        <v>77.327510917030565</v>
      </c>
      <c r="DD281" s="36">
        <f t="shared" si="193"/>
        <v>393.73786407766988</v>
      </c>
      <c r="DE281" s="30">
        <f t="shared" si="194"/>
        <v>4.0918212600963635</v>
      </c>
      <c r="DH281" s="23"/>
      <c r="DQ281" s="23"/>
      <c r="DR281" s="23"/>
      <c r="DU281" s="23"/>
      <c r="DV281" s="23"/>
      <c r="DX281" s="23"/>
      <c r="EA281" s="23"/>
      <c r="EB281" s="23"/>
    </row>
    <row r="282" spans="1:132" ht="13.8" x14ac:dyDescent="0.25">
      <c r="A282" s="11" t="s">
        <v>133</v>
      </c>
      <c r="B282" s="11">
        <v>43</v>
      </c>
      <c r="C282" s="11">
        <v>4313201</v>
      </c>
      <c r="D282" s="11">
        <v>431320</v>
      </c>
      <c r="E282" s="54" t="s">
        <v>746</v>
      </c>
      <c r="F282" s="54" t="s">
        <v>788</v>
      </c>
      <c r="G282" s="54" t="s">
        <v>787</v>
      </c>
      <c r="H282" s="12" t="s">
        <v>400</v>
      </c>
      <c r="I282" s="13">
        <v>291.3</v>
      </c>
      <c r="J282" s="14">
        <v>21536</v>
      </c>
      <c r="K282" s="13">
        <v>19045</v>
      </c>
      <c r="L282" s="13">
        <v>2378</v>
      </c>
      <c r="M282" s="13">
        <v>45</v>
      </c>
      <c r="N282" s="13">
        <v>8940</v>
      </c>
      <c r="O282" s="13">
        <v>10608</v>
      </c>
      <c r="P282" s="13">
        <v>12780</v>
      </c>
      <c r="Q282" s="15">
        <v>3560</v>
      </c>
      <c r="R282" s="15">
        <v>384</v>
      </c>
      <c r="S282" s="15">
        <v>14669322</v>
      </c>
      <c r="T282" s="13">
        <v>16993</v>
      </c>
      <c r="U282" s="16">
        <v>14134</v>
      </c>
      <c r="V282" s="15">
        <v>5339</v>
      </c>
      <c r="W282" s="15">
        <v>7894</v>
      </c>
      <c r="X282" s="15">
        <v>193</v>
      </c>
      <c r="Y282" s="15">
        <v>931</v>
      </c>
      <c r="Z282" s="15">
        <v>1124</v>
      </c>
      <c r="AA282" s="13">
        <v>9370</v>
      </c>
      <c r="AB282" s="15">
        <v>78</v>
      </c>
      <c r="AC282" s="15">
        <v>18</v>
      </c>
      <c r="AD282" s="15">
        <v>6635</v>
      </c>
      <c r="AE282" s="15">
        <v>15</v>
      </c>
      <c r="AF282" s="15">
        <v>96</v>
      </c>
      <c r="AG282" s="17">
        <v>0.98087447772612257</v>
      </c>
      <c r="AH282" s="15">
        <v>3630</v>
      </c>
      <c r="AI282" s="15">
        <v>1302</v>
      </c>
      <c r="AJ282" s="13">
        <v>14099</v>
      </c>
      <c r="AK282" s="13">
        <v>6412</v>
      </c>
      <c r="AL282" s="13">
        <v>7282</v>
      </c>
      <c r="AM282" s="13">
        <v>3270</v>
      </c>
      <c r="AN282" s="13">
        <v>3272</v>
      </c>
      <c r="AO282" s="13">
        <v>287</v>
      </c>
      <c r="AP282" s="13">
        <v>470</v>
      </c>
      <c r="AQ282" s="13">
        <v>2983</v>
      </c>
      <c r="AR282" s="13">
        <v>2802</v>
      </c>
      <c r="AS282" s="13">
        <v>401985</v>
      </c>
      <c r="AT282" s="13">
        <v>350121</v>
      </c>
      <c r="AU282" s="13">
        <v>113614</v>
      </c>
      <c r="AV282" s="13">
        <v>792489</v>
      </c>
      <c r="AW282" s="13">
        <v>700534</v>
      </c>
      <c r="AX282" s="13">
        <v>176920</v>
      </c>
      <c r="AY282" s="18">
        <f>'Tabela '!$L282/'Tabela '!$J282</f>
        <v>0.11041976225854383</v>
      </c>
      <c r="AZ282" s="18">
        <f>'Tabela '!$M282/'Tabela '!$J282</f>
        <v>2.0895245170876671E-3</v>
      </c>
      <c r="BA282" s="18">
        <f t="shared" si="156"/>
        <v>1.8923465096719931E-2</v>
      </c>
      <c r="BB282" s="18">
        <f t="shared" si="157"/>
        <v>0.69953051643192488</v>
      </c>
      <c r="BC282" s="18">
        <f t="shared" si="158"/>
        <v>0.83004694835680748</v>
      </c>
      <c r="BD282" s="18">
        <f>'Tabela '!$BC282-'Tabela '!$BB282</f>
        <v>0.1305164319248826</v>
      </c>
      <c r="BE282" s="18">
        <f t="shared" si="159"/>
        <v>0.41511887072808323</v>
      </c>
      <c r="BF282" s="18">
        <f t="shared" si="160"/>
        <v>0.49257057949479943</v>
      </c>
      <c r="BG282" s="18">
        <f t="shared" si="161"/>
        <v>0.16530460624071322</v>
      </c>
      <c r="BH282" s="16">
        <f t="shared" si="162"/>
        <v>4120.5960674157304</v>
      </c>
      <c r="BI282" s="37">
        <f t="shared" si="163"/>
        <v>681.15351040118867</v>
      </c>
      <c r="BJ282" s="17">
        <f t="shared" si="164"/>
        <v>1.851044241623543E-2</v>
      </c>
      <c r="BK282" s="17">
        <f t="shared" si="165"/>
        <v>0.10786516853932585</v>
      </c>
      <c r="BL282" s="18">
        <f>IFERROR('Tabela '!$J282/'Tabela '!$K282-1,"")</f>
        <v>0.13079548437910216</v>
      </c>
      <c r="BM282" s="17">
        <f t="shared" si="166"/>
        <v>0.74213704384352852</v>
      </c>
      <c r="BN282" s="19">
        <f>IFERROR('Tabela '!$J282/'Tabela '!$I282,"")</f>
        <v>73.930655681428078</v>
      </c>
      <c r="BO282" s="18">
        <f t="shared" si="167"/>
        <v>1.9125522273877427E-2</v>
      </c>
      <c r="BP282" s="18">
        <f t="shared" si="168"/>
        <v>0.21361737185900076</v>
      </c>
      <c r="BQ282" s="18">
        <f t="shared" si="169"/>
        <v>7.6619784617195319E-2</v>
      </c>
      <c r="BR282" s="17">
        <v>0.44280000000000003</v>
      </c>
      <c r="BS282" s="18">
        <f t="shared" si="170"/>
        <v>4.5901253457305948E-3</v>
      </c>
      <c r="BT282" s="18">
        <f t="shared" si="171"/>
        <v>1.0592596951685988E-3</v>
      </c>
      <c r="BU282" s="18">
        <f t="shared" si="172"/>
        <v>2.2607385079125848E-3</v>
      </c>
      <c r="BV282" s="18">
        <f t="shared" si="173"/>
        <v>1.4468726450640543E-2</v>
      </c>
      <c r="BW282" s="18">
        <f t="shared" si="174"/>
        <v>0.41449199264898923</v>
      </c>
      <c r="BX282" s="18">
        <f t="shared" si="175"/>
        <v>1.0133893410343922E-2</v>
      </c>
      <c r="BY282" s="18">
        <f t="shared" si="176"/>
        <v>4.8884221580467312E-2</v>
      </c>
      <c r="BZ282" s="18">
        <f t="shared" si="177"/>
        <v>5.9018114990811235E-2</v>
      </c>
      <c r="CA282" s="18">
        <f>IFERROR('Tabela '!$V282/'Tabela '!$K282,"")</f>
        <v>0.28033604620635338</v>
      </c>
      <c r="CB282" s="18">
        <f t="shared" si="178"/>
        <v>0.491992648989236</v>
      </c>
      <c r="CC282" s="20">
        <f>IFERROR('Tabela '!$AJ282/'Tabela '!$K282,"")</f>
        <v>0.74029929115253346</v>
      </c>
      <c r="CD282" s="21">
        <f>IFERROR('Tabela '!$AJ282/'Tabela '!$AK282,"")</f>
        <v>2.1988459139114163</v>
      </c>
      <c r="CE282" s="20">
        <f t="shared" si="179"/>
        <v>0.54521597276402578</v>
      </c>
      <c r="CF282" s="18">
        <f t="shared" si="180"/>
        <v>0.33667629299028617</v>
      </c>
      <c r="CG282" s="18">
        <f t="shared" si="181"/>
        <v>0.33813150074294207</v>
      </c>
      <c r="CH282" s="18">
        <f t="shared" si="182"/>
        <v>0.13568309419837798</v>
      </c>
      <c r="CI282" s="18">
        <f t="shared" si="183"/>
        <v>1.455207752655896E-3</v>
      </c>
      <c r="CJ282" s="17">
        <f t="shared" si="184"/>
        <v>0.50998128509045537</v>
      </c>
      <c r="CK282" s="17">
        <f t="shared" si="185"/>
        <v>0.44932710793737984</v>
      </c>
      <c r="CL282" s="17">
        <f t="shared" si="186"/>
        <v>-6.0654177153075528E-2</v>
      </c>
      <c r="CM282" s="17">
        <f t="shared" si="187"/>
        <v>6.1162079510701517E-4</v>
      </c>
      <c r="CN282" s="17">
        <f>IFERROR('Tabela '!$AO282/'Tabela '!$AK282,"")</f>
        <v>4.4759825327510917E-2</v>
      </c>
      <c r="CO282" s="17">
        <f>IFERROR('Tabela '!$AP282/'Tabela '!$AL282,"")</f>
        <v>6.4542708047239772E-2</v>
      </c>
      <c r="CP282" s="17">
        <f>IFERROR('Tabela '!$CO282-'Tabela '!$CN282,"")</f>
        <v>1.9782882719728855E-2</v>
      </c>
      <c r="CQ282" s="17">
        <f t="shared" si="188"/>
        <v>6.1162079510701517E-4</v>
      </c>
      <c r="CR282" s="17">
        <f>IFERROR('Tabela '!$AQ282/'Tabela '!$AK282,"")</f>
        <v>0.46522145976294449</v>
      </c>
      <c r="CS282" s="17">
        <f>IFERROR('Tabela '!$AR282/'Tabela '!$AL282,"")</f>
        <v>0.38478439989014007</v>
      </c>
      <c r="CT282" s="17">
        <f>IFERROR('Tabela '!$CS282-'Tabela '!$CR282,"")</f>
        <v>-8.0437059872804417E-2</v>
      </c>
      <c r="CU282" s="17">
        <f t="shared" si="189"/>
        <v>-6.0677170633590349E-2</v>
      </c>
      <c r="CV282" s="21">
        <f>IFERROR('Tabela '!$AS282/'Tabela '!$K282,"")</f>
        <v>21.107114728275139</v>
      </c>
      <c r="CW282" s="21">
        <f>IFERROR('Tabela '!$AV282/'Tabela '!$J282,"")</f>
        <v>36.79833766716196</v>
      </c>
      <c r="CX282" s="17">
        <f>IFERROR('Tabela '!$AV282/'Tabela '!$AS282-1,"")</f>
        <v>0.97143923280719435</v>
      </c>
      <c r="CY282" s="20">
        <f>IFERROR('Tabela '!$CW282/'Tabela '!$CV282-1,"")</f>
        <v>0.74340918410164436</v>
      </c>
      <c r="CZ282" s="17">
        <f>IFERROR('Tabela '!$AU282/'Tabela '!$AT282,"")</f>
        <v>0.32449924454688522</v>
      </c>
      <c r="DA282" s="17">
        <f t="shared" si="190"/>
        <v>0.25255019742082468</v>
      </c>
      <c r="DB282" s="17">
        <f t="shared" si="191"/>
        <v>-7.1949047126060539E-2</v>
      </c>
      <c r="DC282" s="22">
        <f t="shared" si="192"/>
        <v>31.940961484396965</v>
      </c>
      <c r="DD282" s="22">
        <f t="shared" si="193"/>
        <v>47.279529663281664</v>
      </c>
      <c r="DE282" s="17">
        <f t="shared" si="194"/>
        <v>0.48021623226268662</v>
      </c>
      <c r="DH282" s="23"/>
      <c r="DQ282" s="23"/>
      <c r="DR282" s="23"/>
      <c r="DU282" s="23"/>
      <c r="DV282" s="23"/>
      <c r="DX282" s="23"/>
      <c r="EA282" s="23"/>
      <c r="EB282" s="23"/>
    </row>
    <row r="283" spans="1:132" ht="13.8" x14ac:dyDescent="0.25">
      <c r="A283" s="24" t="s">
        <v>133</v>
      </c>
      <c r="B283" s="24">
        <v>43</v>
      </c>
      <c r="C283" s="24">
        <v>4313300</v>
      </c>
      <c r="D283" s="24">
        <v>431330</v>
      </c>
      <c r="E283" s="55" t="s">
        <v>730</v>
      </c>
      <c r="F283" s="55" t="s">
        <v>754</v>
      </c>
      <c r="G283" s="55" t="s">
        <v>758</v>
      </c>
      <c r="H283" s="25" t="s">
        <v>401</v>
      </c>
      <c r="I283" s="26">
        <v>258.86399999999998</v>
      </c>
      <c r="J283" s="27">
        <v>27648</v>
      </c>
      <c r="K283" s="26">
        <v>22830</v>
      </c>
      <c r="L283" s="26">
        <v>2147</v>
      </c>
      <c r="M283" s="26">
        <v>36</v>
      </c>
      <c r="N283" s="26">
        <v>10292</v>
      </c>
      <c r="O283" s="26">
        <v>11842</v>
      </c>
      <c r="P283" s="26">
        <v>14439</v>
      </c>
      <c r="Q283" s="28">
        <v>4267</v>
      </c>
      <c r="R283" s="28">
        <v>630</v>
      </c>
      <c r="S283" s="28">
        <v>17530482</v>
      </c>
      <c r="T283" s="26">
        <v>20238</v>
      </c>
      <c r="U283" s="29">
        <v>18659</v>
      </c>
      <c r="V283" s="28">
        <v>6749</v>
      </c>
      <c r="W283" s="28">
        <v>2488</v>
      </c>
      <c r="X283" s="28">
        <v>652</v>
      </c>
      <c r="Y283" s="28">
        <v>2656</v>
      </c>
      <c r="Z283" s="28">
        <v>3308</v>
      </c>
      <c r="AA283" s="26">
        <v>11303</v>
      </c>
      <c r="AB283" s="28">
        <v>99</v>
      </c>
      <c r="AC283" s="28">
        <v>22</v>
      </c>
      <c r="AD283" s="28">
        <v>7609</v>
      </c>
      <c r="AE283" s="28">
        <v>4</v>
      </c>
      <c r="AF283" s="28">
        <v>89</v>
      </c>
      <c r="AG283" s="30">
        <v>0.97282340152188951</v>
      </c>
      <c r="AH283" s="28">
        <v>4069</v>
      </c>
      <c r="AI283" s="28">
        <v>1421</v>
      </c>
      <c r="AJ283" s="26">
        <v>15918</v>
      </c>
      <c r="AK283" s="26">
        <v>7392</v>
      </c>
      <c r="AL283" s="26">
        <v>8578</v>
      </c>
      <c r="AM283" s="26">
        <v>3861</v>
      </c>
      <c r="AN283" s="26">
        <v>4028</v>
      </c>
      <c r="AO283" s="26">
        <v>240</v>
      </c>
      <c r="AP283" s="26">
        <v>424</v>
      </c>
      <c r="AQ283" s="26">
        <v>3621</v>
      </c>
      <c r="AR283" s="26">
        <v>3604</v>
      </c>
      <c r="AS283" s="26">
        <v>691969</v>
      </c>
      <c r="AT283" s="26">
        <v>598810</v>
      </c>
      <c r="AU283" s="26">
        <v>263918</v>
      </c>
      <c r="AV283" s="26">
        <v>1593815</v>
      </c>
      <c r="AW283" s="26">
        <v>1364413</v>
      </c>
      <c r="AX283" s="26">
        <v>561933</v>
      </c>
      <c r="AY283" s="31">
        <f>'Tabela '!$L283/'Tabela '!$J283</f>
        <v>7.7654803240740741E-2</v>
      </c>
      <c r="AZ283" s="31">
        <f>'Tabela '!$M283/'Tabela '!$J283</f>
        <v>1.3020833333333333E-3</v>
      </c>
      <c r="BA283" s="31">
        <f t="shared" si="156"/>
        <v>1.6767582673497903E-2</v>
      </c>
      <c r="BB283" s="31">
        <f t="shared" si="157"/>
        <v>0.71279174458064964</v>
      </c>
      <c r="BC283" s="31">
        <f t="shared" si="158"/>
        <v>0.8201398988849643</v>
      </c>
      <c r="BD283" s="31">
        <f>'Tabela '!$BC283-'Tabela '!$BB283</f>
        <v>0.10734815430431466</v>
      </c>
      <c r="BE283" s="31">
        <f t="shared" si="159"/>
        <v>0.37225115740740738</v>
      </c>
      <c r="BF283" s="31">
        <f t="shared" si="160"/>
        <v>0.42831307870370372</v>
      </c>
      <c r="BG283" s="31">
        <f t="shared" si="161"/>
        <v>0.15433304398148148</v>
      </c>
      <c r="BH283" s="29">
        <f t="shared" si="162"/>
        <v>4108.3857511131946</v>
      </c>
      <c r="BI283" s="32">
        <f t="shared" si="163"/>
        <v>634.05967881944446</v>
      </c>
      <c r="BJ283" s="30">
        <f t="shared" si="164"/>
        <v>1.0999069528144735E-2</v>
      </c>
      <c r="BK283" s="30">
        <f t="shared" si="165"/>
        <v>0.14764471525662057</v>
      </c>
      <c r="BL283" s="31">
        <f>IFERROR('Tabela '!$J283/'Tabela '!$K283-1,"")</f>
        <v>0.21103810775295662</v>
      </c>
      <c r="BM283" s="30">
        <f t="shared" si="166"/>
        <v>0.81730179588261065</v>
      </c>
      <c r="BN283" s="33">
        <f>IFERROR('Tabela '!$J283/'Tabela '!$I283,"")</f>
        <v>106.8051177452253</v>
      </c>
      <c r="BO283" s="31">
        <f t="shared" si="167"/>
        <v>2.7176598478110492E-2</v>
      </c>
      <c r="BP283" s="31">
        <f t="shared" si="168"/>
        <v>0.20105741674078467</v>
      </c>
      <c r="BQ283" s="31">
        <f t="shared" si="169"/>
        <v>7.0214448067990903E-2</v>
      </c>
      <c r="BR283" s="30">
        <v>0.44769999999999999</v>
      </c>
      <c r="BS283" s="31">
        <f t="shared" si="170"/>
        <v>4.8917877260598874E-3</v>
      </c>
      <c r="BT283" s="31">
        <f t="shared" si="171"/>
        <v>1.0870639391244194E-3</v>
      </c>
      <c r="BU283" s="31">
        <f t="shared" si="172"/>
        <v>5.2569325798396637E-4</v>
      </c>
      <c r="BV283" s="31">
        <f t="shared" si="173"/>
        <v>1.1696674990143251E-2</v>
      </c>
      <c r="BW283" s="31">
        <f t="shared" si="174"/>
        <v>0.10897941305300043</v>
      </c>
      <c r="BX283" s="31">
        <f t="shared" si="175"/>
        <v>2.8558913710030661E-2</v>
      </c>
      <c r="BY283" s="31">
        <f t="shared" si="176"/>
        <v>0.11633815155497153</v>
      </c>
      <c r="BZ283" s="31">
        <f t="shared" si="177"/>
        <v>0.14489706526500218</v>
      </c>
      <c r="CA283" s="31">
        <f>IFERROR('Tabela '!$V283/'Tabela '!$K283,"")</f>
        <v>0.2956197985107315</v>
      </c>
      <c r="CB283" s="31">
        <f t="shared" si="178"/>
        <v>0.4950941743320193</v>
      </c>
      <c r="CC283" s="34">
        <f>IFERROR('Tabela '!$AJ283/'Tabela '!$K283,"")</f>
        <v>0.69724047306176085</v>
      </c>
      <c r="CD283" s="35">
        <f>IFERROR('Tabela '!$AJ283/'Tabela '!$AK283,"")</f>
        <v>2.1534090909090908</v>
      </c>
      <c r="CE283" s="34">
        <f t="shared" si="179"/>
        <v>0.53562005277044855</v>
      </c>
      <c r="CF283" s="31">
        <f t="shared" si="180"/>
        <v>0.32378449408672799</v>
      </c>
      <c r="CG283" s="31">
        <f t="shared" si="181"/>
        <v>0.31025752314814814</v>
      </c>
      <c r="CH283" s="31">
        <f t="shared" si="182"/>
        <v>0.160443722943723</v>
      </c>
      <c r="CI283" s="31">
        <f t="shared" si="183"/>
        <v>-1.3526970938579852E-2</v>
      </c>
      <c r="CJ283" s="30">
        <f t="shared" si="184"/>
        <v>0.5223214285714286</v>
      </c>
      <c r="CK283" s="30">
        <f t="shared" si="185"/>
        <v>0.46957332711587785</v>
      </c>
      <c r="CL283" s="30">
        <f t="shared" si="186"/>
        <v>-5.2748101455550755E-2</v>
      </c>
      <c r="CM283" s="30">
        <f t="shared" si="187"/>
        <v>4.3253043253043355E-2</v>
      </c>
      <c r="CN283" s="30">
        <f>IFERROR('Tabela '!$AO283/'Tabela '!$AK283,"")</f>
        <v>3.2467532467532464E-2</v>
      </c>
      <c r="CO283" s="30">
        <f>IFERROR('Tabela '!$AP283/'Tabela '!$AL283,"")</f>
        <v>4.9428771275355561E-2</v>
      </c>
      <c r="CP283" s="30">
        <f>IFERROR('Tabela '!$CO283-'Tabela '!$CN283,"")</f>
        <v>1.6961238807823097E-2</v>
      </c>
      <c r="CQ283" s="30">
        <f t="shared" si="188"/>
        <v>4.3253043253043355E-2</v>
      </c>
      <c r="CR283" s="30">
        <f>IFERROR('Tabela '!$AQ283/'Tabela '!$AK283,"")</f>
        <v>0.48985389610389612</v>
      </c>
      <c r="CS283" s="30">
        <f>IFERROR('Tabela '!$AR283/'Tabela '!$AL283,"")</f>
        <v>0.42014455584052229</v>
      </c>
      <c r="CT283" s="30">
        <f>IFERROR('Tabela '!$CS283-'Tabela '!$CR283,"")</f>
        <v>-6.9709340263373831E-2</v>
      </c>
      <c r="CU283" s="30">
        <f t="shared" si="189"/>
        <v>-4.6948356807511304E-3</v>
      </c>
      <c r="CV283" s="35">
        <f>IFERROR('Tabela '!$AS283/'Tabela '!$K283,"")</f>
        <v>30.309636443276389</v>
      </c>
      <c r="CW283" s="35">
        <f>IFERROR('Tabela '!$AV283/'Tabela '!$J283,"")</f>
        <v>57.646665219907405</v>
      </c>
      <c r="CX283" s="30">
        <f>IFERROR('Tabela '!$AV283/'Tabela '!$AS283-1,"")</f>
        <v>1.3033040497478932</v>
      </c>
      <c r="CY283" s="34">
        <f>IFERROR('Tabela '!$CW283/'Tabela '!$CV283-1,"")</f>
        <v>0.90192532753705179</v>
      </c>
      <c r="CZ283" s="30">
        <f>IFERROR('Tabela '!$AU283/'Tabela '!$AT283,"")</f>
        <v>0.44073746263422453</v>
      </c>
      <c r="DA283" s="30">
        <f t="shared" si="190"/>
        <v>0.41184963790289303</v>
      </c>
      <c r="DB283" s="30">
        <f t="shared" si="191"/>
        <v>-2.8887824731331502E-2</v>
      </c>
      <c r="DC283" s="36">
        <f t="shared" si="192"/>
        <v>64.354547671299684</v>
      </c>
      <c r="DD283" s="36">
        <f t="shared" si="193"/>
        <v>126.22035040431267</v>
      </c>
      <c r="DE283" s="30">
        <f t="shared" si="194"/>
        <v>0.96132759799667422</v>
      </c>
      <c r="DH283" s="23"/>
      <c r="DQ283" s="23"/>
      <c r="DR283" s="23"/>
      <c r="DU283" s="23"/>
      <c r="DV283" s="23"/>
      <c r="DX283" s="23"/>
      <c r="EA283" s="23"/>
      <c r="EB283" s="23"/>
    </row>
    <row r="284" spans="1:132" ht="13.8" x14ac:dyDescent="0.25">
      <c r="A284" s="11" t="s">
        <v>133</v>
      </c>
      <c r="B284" s="11">
        <v>43</v>
      </c>
      <c r="C284" s="11">
        <v>4313334</v>
      </c>
      <c r="D284" s="11">
        <v>431333</v>
      </c>
      <c r="E284" s="54" t="s">
        <v>728</v>
      </c>
      <c r="F284" s="54" t="s">
        <v>734</v>
      </c>
      <c r="G284" s="54" t="s">
        <v>735</v>
      </c>
      <c r="H284" s="12" t="s">
        <v>402</v>
      </c>
      <c r="I284" s="13">
        <v>254.755</v>
      </c>
      <c r="J284" s="14">
        <v>2218</v>
      </c>
      <c r="K284" s="13">
        <v>2437</v>
      </c>
      <c r="L284" s="13">
        <v>169</v>
      </c>
      <c r="M284" s="13">
        <v>2</v>
      </c>
      <c r="N284" s="13">
        <v>865</v>
      </c>
      <c r="O284" s="13">
        <v>996</v>
      </c>
      <c r="P284" s="13">
        <v>1645</v>
      </c>
      <c r="Q284" s="15">
        <v>423</v>
      </c>
      <c r="R284" s="15">
        <v>19</v>
      </c>
      <c r="S284" s="15">
        <v>1687402</v>
      </c>
      <c r="T284" s="13">
        <v>2167</v>
      </c>
      <c r="U284" s="16">
        <v>670</v>
      </c>
      <c r="V284" s="15">
        <v>542</v>
      </c>
      <c r="W284" s="15">
        <v>821</v>
      </c>
      <c r="X284" s="15">
        <v>42</v>
      </c>
      <c r="Y284" s="15">
        <v>257</v>
      </c>
      <c r="Z284" s="15">
        <v>299</v>
      </c>
      <c r="AA284" s="13">
        <v>1246</v>
      </c>
      <c r="AB284" s="15">
        <v>73</v>
      </c>
      <c r="AC284" s="15">
        <v>2</v>
      </c>
      <c r="AD284" s="15">
        <v>849</v>
      </c>
      <c r="AE284" s="15">
        <v>11</v>
      </c>
      <c r="AF284" s="15">
        <v>10</v>
      </c>
      <c r="AG284" s="17">
        <v>0.93908629441624369</v>
      </c>
      <c r="AH284" s="15">
        <v>350</v>
      </c>
      <c r="AI284" s="15">
        <v>70</v>
      </c>
      <c r="AJ284" s="13">
        <v>1545</v>
      </c>
      <c r="AK284" s="13">
        <v>215</v>
      </c>
      <c r="AL284" s="13">
        <v>279</v>
      </c>
      <c r="AM284" s="13">
        <v>0</v>
      </c>
      <c r="AN284" s="13">
        <v>30</v>
      </c>
      <c r="AO284" s="13">
        <v>0</v>
      </c>
      <c r="AP284" s="13">
        <v>5</v>
      </c>
      <c r="AQ284" s="13">
        <v>0</v>
      </c>
      <c r="AR284" s="13">
        <v>25</v>
      </c>
      <c r="AS284" s="13">
        <v>48522</v>
      </c>
      <c r="AT284" s="13">
        <v>46794</v>
      </c>
      <c r="AU284" s="13">
        <v>1634</v>
      </c>
      <c r="AV284" s="13">
        <v>151559</v>
      </c>
      <c r="AW284" s="13">
        <v>140592</v>
      </c>
      <c r="AX284" s="13">
        <v>15109</v>
      </c>
      <c r="AY284" s="18">
        <f>'Tabela '!$L284/'Tabela '!$J284</f>
        <v>7.6194770063119921E-2</v>
      </c>
      <c r="AZ284" s="18">
        <f>'Tabela '!$M284/'Tabela '!$J284</f>
        <v>9.0171325518485117E-4</v>
      </c>
      <c r="BA284" s="18">
        <f t="shared" si="156"/>
        <v>1.1834319526627219E-2</v>
      </c>
      <c r="BB284" s="18">
        <f t="shared" si="157"/>
        <v>0.52583586626139822</v>
      </c>
      <c r="BC284" s="18">
        <f t="shared" si="158"/>
        <v>0.60547112462006081</v>
      </c>
      <c r="BD284" s="18">
        <f>'Tabela '!$BC284-'Tabela '!$BB284</f>
        <v>7.9635258358662586E-2</v>
      </c>
      <c r="BE284" s="18">
        <f t="shared" si="159"/>
        <v>0.38999098286744815</v>
      </c>
      <c r="BF284" s="18">
        <f t="shared" si="160"/>
        <v>0.44905320108205593</v>
      </c>
      <c r="BG284" s="18">
        <f t="shared" si="161"/>
        <v>0.19071235347159604</v>
      </c>
      <c r="BH284" s="16">
        <f t="shared" si="162"/>
        <v>3989.1300236406619</v>
      </c>
      <c r="BI284" s="37">
        <f t="shared" si="163"/>
        <v>760.77637511271416</v>
      </c>
      <c r="BJ284" s="17">
        <f t="shared" si="164"/>
        <v>1.1133631127151803E-2</v>
      </c>
      <c r="BK284" s="17">
        <f t="shared" si="165"/>
        <v>4.4917257683215132E-2</v>
      </c>
      <c r="BL284" s="18">
        <f>IFERROR('Tabela '!$J284/'Tabela '!$K284-1,"")</f>
        <v>-8.986458760771443E-2</v>
      </c>
      <c r="BM284" s="17">
        <f t="shared" si="166"/>
        <v>0.27492819039803035</v>
      </c>
      <c r="BN284" s="19">
        <f>IFERROR('Tabela '!$J284/'Tabela '!$I284,"")</f>
        <v>8.7064041922631557</v>
      </c>
      <c r="BO284" s="18">
        <f t="shared" si="167"/>
        <v>6.0913705583756306E-2</v>
      </c>
      <c r="BP284" s="18">
        <f t="shared" si="168"/>
        <v>0.16151361329026304</v>
      </c>
      <c r="BQ284" s="18">
        <f t="shared" si="169"/>
        <v>3.2302722658052604E-2</v>
      </c>
      <c r="BR284" s="17">
        <v>0.49869999999999998</v>
      </c>
      <c r="BS284" s="18">
        <f t="shared" si="170"/>
        <v>3.3687125057683433E-2</v>
      </c>
      <c r="BT284" s="18">
        <f t="shared" si="171"/>
        <v>9.2293493308721734E-4</v>
      </c>
      <c r="BU284" s="18">
        <f t="shared" si="172"/>
        <v>1.2956419316843345E-2</v>
      </c>
      <c r="BV284" s="18">
        <f t="shared" si="173"/>
        <v>1.1778563015312132E-2</v>
      </c>
      <c r="BW284" s="18">
        <f t="shared" si="174"/>
        <v>0.33688961838325809</v>
      </c>
      <c r="BX284" s="18">
        <f t="shared" si="175"/>
        <v>1.7234304472712351E-2</v>
      </c>
      <c r="BY284" s="18">
        <f t="shared" si="176"/>
        <v>0.10545752974969225</v>
      </c>
      <c r="BZ284" s="18">
        <f t="shared" si="177"/>
        <v>0.12269183422240459</v>
      </c>
      <c r="CA284" s="18">
        <f>IFERROR('Tabela '!$V284/'Tabela '!$K284,"")</f>
        <v>0.22240459581452607</v>
      </c>
      <c r="CB284" s="18">
        <f t="shared" si="178"/>
        <v>0.51128436602379979</v>
      </c>
      <c r="CC284" s="20">
        <f>IFERROR('Tabela '!$AJ284/'Tabela '!$K284,"")</f>
        <v>0.63397620024620438</v>
      </c>
      <c r="CD284" s="21">
        <f>IFERROR('Tabela '!$AJ284/'Tabela '!$AK284,"")</f>
        <v>7.1860465116279073</v>
      </c>
      <c r="CE284" s="20">
        <f t="shared" si="179"/>
        <v>0.86084142394822005</v>
      </c>
      <c r="CF284" s="18">
        <f t="shared" si="180"/>
        <v>8.82232252769799E-2</v>
      </c>
      <c r="CG284" s="18">
        <f t="shared" si="181"/>
        <v>0.12578899909828675</v>
      </c>
      <c r="CH284" s="18">
        <f t="shared" si="182"/>
        <v>0.29767441860465116</v>
      </c>
      <c r="CI284" s="18">
        <f t="shared" si="183"/>
        <v>3.7565773821306853E-2</v>
      </c>
      <c r="CJ284" s="17">
        <f t="shared" si="184"/>
        <v>0</v>
      </c>
      <c r="CK284" s="17">
        <f t="shared" si="185"/>
        <v>0.10752688172043011</v>
      </c>
      <c r="CL284" s="17">
        <f t="shared" si="186"/>
        <v>0.10752688172043011</v>
      </c>
      <c r="CM284" s="17" t="str">
        <f t="shared" si="187"/>
        <v/>
      </c>
      <c r="CN284" s="17">
        <f>IFERROR('Tabela '!$AO284/'Tabela '!$AK284,"")</f>
        <v>0</v>
      </c>
      <c r="CO284" s="17">
        <f>IFERROR('Tabela '!$AP284/'Tabela '!$AL284,"")</f>
        <v>1.7921146953405017E-2</v>
      </c>
      <c r="CP284" s="17">
        <f>IFERROR('Tabela '!$CO284-'Tabela '!$CN284,"")</f>
        <v>1.7921146953405017E-2</v>
      </c>
      <c r="CQ284" s="17" t="str">
        <f t="shared" si="188"/>
        <v/>
      </c>
      <c r="CR284" s="17">
        <f>IFERROR('Tabela '!$AQ284/'Tabela '!$AK284,"")</f>
        <v>0</v>
      </c>
      <c r="CS284" s="17">
        <f>IFERROR('Tabela '!$AR284/'Tabela '!$AL284,"")</f>
        <v>8.9605734767025089E-2</v>
      </c>
      <c r="CT284" s="17">
        <f>IFERROR('Tabela '!$CS284-'Tabela '!$CR284,"")</f>
        <v>8.9605734767025089E-2</v>
      </c>
      <c r="CU284" s="17" t="str">
        <f t="shared" si="189"/>
        <v/>
      </c>
      <c r="CV284" s="21">
        <f>IFERROR('Tabela '!$AS284/'Tabela '!$K284,"")</f>
        <v>19.910545752974969</v>
      </c>
      <c r="CW284" s="21">
        <f>IFERROR('Tabela '!$AV284/'Tabela '!$J284,"")</f>
        <v>68.331379621280433</v>
      </c>
      <c r="CX284" s="17">
        <f>IFERROR('Tabela '!$AV284/'Tabela '!$AS284-1,"")</f>
        <v>2.1235109847079676</v>
      </c>
      <c r="CY284" s="20">
        <f>IFERROR('Tabela '!$CW284/'Tabela '!$CV284-1,"")</f>
        <v>2.431918967418087</v>
      </c>
      <c r="CZ284" s="17">
        <f>IFERROR('Tabela '!$AU284/'Tabela '!$AT284,"")</f>
        <v>3.4919006710261997E-2</v>
      </c>
      <c r="DA284" s="17">
        <f t="shared" si="190"/>
        <v>0.10746699669966997</v>
      </c>
      <c r="DB284" s="17">
        <f t="shared" si="191"/>
        <v>7.2547989989407979E-2</v>
      </c>
      <c r="DC284" s="22" t="str">
        <f t="shared" si="192"/>
        <v/>
      </c>
      <c r="DD284" s="22">
        <f t="shared" si="193"/>
        <v>431.68571428571431</v>
      </c>
      <c r="DE284" s="17" t="str">
        <f t="shared" si="194"/>
        <v/>
      </c>
      <c r="DH284" s="23"/>
      <c r="DQ284" s="23"/>
      <c r="DR284" s="23"/>
      <c r="DU284" s="23"/>
      <c r="DV284" s="23"/>
      <c r="DX284" s="23"/>
      <c r="EA284" s="23"/>
      <c r="EB284" s="23"/>
    </row>
    <row r="285" spans="1:132" ht="13.8" x14ac:dyDescent="0.25">
      <c r="A285" s="24" t="s">
        <v>133</v>
      </c>
      <c r="B285" s="24">
        <v>43</v>
      </c>
      <c r="C285" s="24">
        <v>4313359</v>
      </c>
      <c r="D285" s="24">
        <v>431335</v>
      </c>
      <c r="E285" s="55" t="s">
        <v>730</v>
      </c>
      <c r="F285" s="55" t="s">
        <v>757</v>
      </c>
      <c r="G285" s="55" t="s">
        <v>758</v>
      </c>
      <c r="H285" s="25" t="s">
        <v>403</v>
      </c>
      <c r="I285" s="26">
        <v>149.054</v>
      </c>
      <c r="J285" s="27">
        <v>3717</v>
      </c>
      <c r="K285" s="26">
        <v>3343</v>
      </c>
      <c r="L285" s="26">
        <v>192</v>
      </c>
      <c r="M285" s="26">
        <v>2</v>
      </c>
      <c r="N285" s="26">
        <v>1564</v>
      </c>
      <c r="O285" s="26">
        <v>1924</v>
      </c>
      <c r="P285" s="26">
        <v>2409</v>
      </c>
      <c r="Q285" s="28">
        <v>512</v>
      </c>
      <c r="R285" s="28">
        <v>52</v>
      </c>
      <c r="S285" s="28">
        <v>1983177</v>
      </c>
      <c r="T285" s="26">
        <v>2994</v>
      </c>
      <c r="U285" s="29">
        <v>1585</v>
      </c>
      <c r="V285" s="28">
        <v>745</v>
      </c>
      <c r="W285" s="28">
        <v>161</v>
      </c>
      <c r="X285" s="28">
        <v>24</v>
      </c>
      <c r="Y285" s="28">
        <v>111</v>
      </c>
      <c r="Z285" s="28">
        <v>135</v>
      </c>
      <c r="AA285" s="26">
        <v>1708</v>
      </c>
      <c r="AB285" s="28">
        <v>23</v>
      </c>
      <c r="AC285" s="28">
        <v>3</v>
      </c>
      <c r="AD285" s="28">
        <v>1038</v>
      </c>
      <c r="AE285" s="28">
        <v>2</v>
      </c>
      <c r="AF285" s="28">
        <v>7</v>
      </c>
      <c r="AG285" s="30">
        <v>0.95624582498329991</v>
      </c>
      <c r="AH285" s="28">
        <v>414</v>
      </c>
      <c r="AI285" s="28">
        <v>153</v>
      </c>
      <c r="AJ285" s="26">
        <v>2435</v>
      </c>
      <c r="AK285" s="26">
        <v>492</v>
      </c>
      <c r="AL285" s="26">
        <v>585</v>
      </c>
      <c r="AM285" s="26">
        <v>233</v>
      </c>
      <c r="AN285" s="26">
        <v>289</v>
      </c>
      <c r="AO285" s="26">
        <v>0</v>
      </c>
      <c r="AP285" s="26">
        <v>3</v>
      </c>
      <c r="AQ285" s="26">
        <v>233</v>
      </c>
      <c r="AR285" s="26">
        <v>286</v>
      </c>
      <c r="AS285" s="26">
        <v>65324</v>
      </c>
      <c r="AT285" s="26">
        <v>58740</v>
      </c>
      <c r="AU285" s="26">
        <v>15076</v>
      </c>
      <c r="AV285" s="26">
        <v>182745</v>
      </c>
      <c r="AW285" s="26">
        <v>171726</v>
      </c>
      <c r="AX285" s="26">
        <v>87922</v>
      </c>
      <c r="AY285" s="31">
        <f>'Tabela '!$L285/'Tabela '!$J285</f>
        <v>5.1654560129136398E-2</v>
      </c>
      <c r="AZ285" s="31">
        <f>'Tabela '!$M285/'Tabela '!$J285</f>
        <v>5.3806833467850415E-4</v>
      </c>
      <c r="BA285" s="31">
        <f t="shared" si="156"/>
        <v>1.0416666666666666E-2</v>
      </c>
      <c r="BB285" s="31">
        <f t="shared" si="157"/>
        <v>0.64923204649232047</v>
      </c>
      <c r="BC285" s="31">
        <f t="shared" si="158"/>
        <v>0.79867164798671653</v>
      </c>
      <c r="BD285" s="31">
        <f>'Tabela '!$BC285-'Tabela '!$BB285</f>
        <v>0.14943960149439606</v>
      </c>
      <c r="BE285" s="31">
        <f t="shared" si="159"/>
        <v>0.42076943771859027</v>
      </c>
      <c r="BF285" s="31">
        <f t="shared" si="160"/>
        <v>0.51762173796072097</v>
      </c>
      <c r="BG285" s="31">
        <f t="shared" si="161"/>
        <v>0.13774549367769706</v>
      </c>
      <c r="BH285" s="29">
        <f t="shared" si="162"/>
        <v>3873.392578125</v>
      </c>
      <c r="BI285" s="32">
        <f t="shared" si="163"/>
        <v>533.54237288135596</v>
      </c>
      <c r="BJ285" s="30">
        <f t="shared" si="164"/>
        <v>1.0852154641713864E-2</v>
      </c>
      <c r="BK285" s="30">
        <f t="shared" si="165"/>
        <v>0.1015625</v>
      </c>
      <c r="BL285" s="31">
        <f>IFERROR('Tabela '!$J285/'Tabela '!$K285-1,"")</f>
        <v>0.11187556087346695</v>
      </c>
      <c r="BM285" s="30">
        <f t="shared" si="166"/>
        <v>0.47412503739156447</v>
      </c>
      <c r="BN285" s="33">
        <f>IFERROR('Tabela '!$J285/'Tabela '!$I285,"")</f>
        <v>24.937271056127308</v>
      </c>
      <c r="BO285" s="31">
        <f t="shared" si="167"/>
        <v>4.3754175016700092E-2</v>
      </c>
      <c r="BP285" s="31">
        <f t="shared" si="168"/>
        <v>0.13827655310621242</v>
      </c>
      <c r="BQ285" s="31">
        <f t="shared" si="169"/>
        <v>5.1102204408817638E-2</v>
      </c>
      <c r="BR285" s="30">
        <v>0.4446</v>
      </c>
      <c r="BS285" s="31">
        <f t="shared" si="170"/>
        <v>7.6820307281229121E-3</v>
      </c>
      <c r="BT285" s="31">
        <f t="shared" si="171"/>
        <v>1.002004008016032E-3</v>
      </c>
      <c r="BU285" s="31">
        <f t="shared" si="172"/>
        <v>1.9267822736030828E-3</v>
      </c>
      <c r="BV285" s="31">
        <f t="shared" si="173"/>
        <v>6.7437379576107898E-3</v>
      </c>
      <c r="BW285" s="31">
        <f t="shared" si="174"/>
        <v>4.8160335028417586E-2</v>
      </c>
      <c r="BX285" s="31">
        <f t="shared" si="175"/>
        <v>7.1791803769069695E-3</v>
      </c>
      <c r="BY285" s="31">
        <f t="shared" si="176"/>
        <v>3.3203709243194733E-2</v>
      </c>
      <c r="BZ285" s="31">
        <f t="shared" si="177"/>
        <v>4.0382889620101704E-2</v>
      </c>
      <c r="CA285" s="31">
        <f>IFERROR('Tabela '!$V285/'Tabela '!$K285,"")</f>
        <v>0.22285372419982052</v>
      </c>
      <c r="CB285" s="31">
        <f t="shared" si="178"/>
        <v>0.51091833682321264</v>
      </c>
      <c r="CC285" s="34">
        <f>IFERROR('Tabela '!$AJ285/'Tabela '!$K285,"")</f>
        <v>0.72838767574035301</v>
      </c>
      <c r="CD285" s="35">
        <f>IFERROR('Tabela '!$AJ285/'Tabela '!$AK285,"")</f>
        <v>4.9491869918699187</v>
      </c>
      <c r="CE285" s="34">
        <f t="shared" si="179"/>
        <v>0.79794661190965088</v>
      </c>
      <c r="CF285" s="31">
        <f t="shared" si="180"/>
        <v>0.14717319772659287</v>
      </c>
      <c r="CG285" s="31">
        <f t="shared" si="181"/>
        <v>0.15738498789346247</v>
      </c>
      <c r="CH285" s="31">
        <f t="shared" si="182"/>
        <v>0.18902439024390238</v>
      </c>
      <c r="CI285" s="31">
        <f t="shared" si="183"/>
        <v>1.02117901668696E-2</v>
      </c>
      <c r="CJ285" s="30">
        <f t="shared" si="184"/>
        <v>0.47357723577235772</v>
      </c>
      <c r="CK285" s="30">
        <f t="shared" si="185"/>
        <v>0.49401709401709398</v>
      </c>
      <c r="CL285" s="30">
        <f t="shared" si="186"/>
        <v>2.0439858244736264E-2</v>
      </c>
      <c r="CM285" s="30">
        <f t="shared" si="187"/>
        <v>0.24034334763948495</v>
      </c>
      <c r="CN285" s="30">
        <f>IFERROR('Tabela '!$AO285/'Tabela '!$AK285,"")</f>
        <v>0</v>
      </c>
      <c r="CO285" s="30">
        <f>IFERROR('Tabela '!$AP285/'Tabela '!$AL285,"")</f>
        <v>5.1282051282051282E-3</v>
      </c>
      <c r="CP285" s="30">
        <f>IFERROR('Tabela '!$CO285-'Tabela '!$CN285,"")</f>
        <v>5.1282051282051282E-3</v>
      </c>
      <c r="CQ285" s="30">
        <f t="shared" si="188"/>
        <v>0.24034334763948495</v>
      </c>
      <c r="CR285" s="30">
        <f>IFERROR('Tabela '!$AQ285/'Tabela '!$AK285,"")</f>
        <v>0.47357723577235772</v>
      </c>
      <c r="CS285" s="30">
        <f>IFERROR('Tabela '!$AR285/'Tabela '!$AL285,"")</f>
        <v>0.48888888888888887</v>
      </c>
      <c r="CT285" s="30">
        <f>IFERROR('Tabela '!$CS285-'Tabela '!$CR285,"")</f>
        <v>1.5311653116531154E-2</v>
      </c>
      <c r="CU285" s="30">
        <f t="shared" si="189"/>
        <v>0.22746781115879822</v>
      </c>
      <c r="CV285" s="35">
        <f>IFERROR('Tabela '!$AS285/'Tabela '!$K285,"")</f>
        <v>19.540532455877955</v>
      </c>
      <c r="CW285" s="35">
        <f>IFERROR('Tabela '!$AV285/'Tabela '!$J285,"")</f>
        <v>49.164648910411621</v>
      </c>
      <c r="CX285" s="30">
        <f>IFERROR('Tabela '!$AV285/'Tabela '!$AS285-1,"")</f>
        <v>1.7975169922233789</v>
      </c>
      <c r="CY285" s="34">
        <f>IFERROR('Tabela '!$CW285/'Tabela '!$CV285-1,"")</f>
        <v>1.5160342493954144</v>
      </c>
      <c r="CZ285" s="30">
        <f>IFERROR('Tabela '!$AU285/'Tabela '!$AT285,"")</f>
        <v>0.25665645216207011</v>
      </c>
      <c r="DA285" s="30">
        <f t="shared" si="190"/>
        <v>0.51199003063019</v>
      </c>
      <c r="DB285" s="30">
        <f t="shared" si="191"/>
        <v>0.25533357846811988</v>
      </c>
      <c r="DC285" s="36">
        <f t="shared" si="192"/>
        <v>64.70386266094421</v>
      </c>
      <c r="DD285" s="36">
        <f t="shared" si="193"/>
        <v>301.10273972602738</v>
      </c>
      <c r="DE285" s="30">
        <f t="shared" si="194"/>
        <v>3.6535512308413622</v>
      </c>
      <c r="DH285" s="23"/>
      <c r="DQ285" s="23"/>
      <c r="DR285" s="23"/>
      <c r="DU285" s="23"/>
      <c r="DV285" s="23"/>
      <c r="DX285" s="23"/>
      <c r="EA285" s="23"/>
      <c r="EB285" s="23"/>
    </row>
    <row r="286" spans="1:132" ht="13.8" x14ac:dyDescent="0.25">
      <c r="A286" s="11" t="s">
        <v>133</v>
      </c>
      <c r="B286" s="11">
        <v>43</v>
      </c>
      <c r="C286" s="11">
        <v>4313375</v>
      </c>
      <c r="D286" s="11">
        <v>431337</v>
      </c>
      <c r="E286" s="54" t="s">
        <v>746</v>
      </c>
      <c r="F286" s="54" t="s">
        <v>749</v>
      </c>
      <c r="G286" s="54" t="s">
        <v>761</v>
      </c>
      <c r="H286" s="12" t="s">
        <v>115</v>
      </c>
      <c r="I286" s="13">
        <v>217.87</v>
      </c>
      <c r="J286" s="14">
        <v>29905</v>
      </c>
      <c r="K286" s="13">
        <v>22716</v>
      </c>
      <c r="L286" s="13">
        <v>1195</v>
      </c>
      <c r="M286" s="13">
        <v>60</v>
      </c>
      <c r="N286" s="13">
        <v>7345</v>
      </c>
      <c r="O286" s="13">
        <v>8171</v>
      </c>
      <c r="P286" s="13">
        <v>12815</v>
      </c>
      <c r="Q286" s="15">
        <v>8065</v>
      </c>
      <c r="R286" s="15">
        <v>1483</v>
      </c>
      <c r="S286" s="15">
        <v>35408557</v>
      </c>
      <c r="T286" s="13">
        <v>19043</v>
      </c>
      <c r="U286" s="16">
        <v>19475</v>
      </c>
      <c r="V286" s="15">
        <v>6347</v>
      </c>
      <c r="W286" s="15">
        <v>4773</v>
      </c>
      <c r="X286" s="15">
        <v>753</v>
      </c>
      <c r="Y286" s="15">
        <v>1824</v>
      </c>
      <c r="Z286" s="15">
        <v>2577</v>
      </c>
      <c r="AA286" s="13">
        <v>11441</v>
      </c>
      <c r="AB286" s="15">
        <v>186</v>
      </c>
      <c r="AC286" s="15">
        <v>7</v>
      </c>
      <c r="AD286" s="15">
        <v>7226</v>
      </c>
      <c r="AE286" s="15">
        <v>57</v>
      </c>
      <c r="AF286" s="15">
        <v>29</v>
      </c>
      <c r="AG286" s="17">
        <v>0.9580948379982146</v>
      </c>
      <c r="AH286" s="15">
        <v>4266</v>
      </c>
      <c r="AI286" s="15">
        <v>605</v>
      </c>
      <c r="AJ286" s="13">
        <v>12451</v>
      </c>
      <c r="AK286" s="13">
        <v>6239</v>
      </c>
      <c r="AL286" s="13">
        <v>8588</v>
      </c>
      <c r="AM286" s="13">
        <v>2378</v>
      </c>
      <c r="AN286" s="13">
        <v>2059</v>
      </c>
      <c r="AO286" s="13">
        <v>587</v>
      </c>
      <c r="AP286" s="13">
        <v>398</v>
      </c>
      <c r="AQ286" s="13">
        <v>1791</v>
      </c>
      <c r="AR286" s="13">
        <v>1661</v>
      </c>
      <c r="AS286" s="13">
        <v>524361</v>
      </c>
      <c r="AT286" s="13">
        <v>429957</v>
      </c>
      <c r="AU286" s="13">
        <v>149718</v>
      </c>
      <c r="AV286" s="13">
        <v>1663379</v>
      </c>
      <c r="AW286" s="13">
        <v>1262592</v>
      </c>
      <c r="AX286" s="13">
        <v>372469</v>
      </c>
      <c r="AY286" s="18">
        <f>'Tabela '!$L286/'Tabela '!$J286</f>
        <v>3.9959872930948E-2</v>
      </c>
      <c r="AZ286" s="18">
        <f>'Tabela '!$M286/'Tabela '!$J286</f>
        <v>2.0063534525998996E-3</v>
      </c>
      <c r="BA286" s="18">
        <f t="shared" si="156"/>
        <v>5.0209205020920501E-2</v>
      </c>
      <c r="BB286" s="18">
        <f t="shared" si="157"/>
        <v>0.57315645727662901</v>
      </c>
      <c r="BC286" s="18">
        <f t="shared" si="158"/>
        <v>0.63761217323449082</v>
      </c>
      <c r="BD286" s="18">
        <f>'Tabela '!$BC286-'Tabela '!$BB286</f>
        <v>6.4455715957861814E-2</v>
      </c>
      <c r="BE286" s="18">
        <f t="shared" si="159"/>
        <v>0.24561110182243773</v>
      </c>
      <c r="BF286" s="18">
        <f t="shared" si="160"/>
        <v>0.27323190101989636</v>
      </c>
      <c r="BG286" s="18">
        <f t="shared" si="161"/>
        <v>0.26968734325363652</v>
      </c>
      <c r="BH286" s="16">
        <f t="shared" si="162"/>
        <v>4390.3976441413515</v>
      </c>
      <c r="BI286" s="37">
        <f t="shared" si="163"/>
        <v>1184.0346764755059</v>
      </c>
      <c r="BJ286" s="17">
        <f t="shared" si="164"/>
        <v>2.1287125183136253E-2</v>
      </c>
      <c r="BK286" s="17">
        <f t="shared" si="165"/>
        <v>0.18388096714197147</v>
      </c>
      <c r="BL286" s="18">
        <f>IFERROR('Tabela '!$J286/'Tabela '!$K286-1,"")</f>
        <v>0.31647297059341439</v>
      </c>
      <c r="BM286" s="17">
        <f t="shared" si="166"/>
        <v>0.85732523331572463</v>
      </c>
      <c r="BN286" s="19">
        <f>IFERROR('Tabela '!$J286/'Tabela '!$I286,"")</f>
        <v>137.2607518244825</v>
      </c>
      <c r="BO286" s="18">
        <f t="shared" si="167"/>
        <v>4.1905162001785401E-2</v>
      </c>
      <c r="BP286" s="18">
        <f t="shared" si="168"/>
        <v>0.22401932468623642</v>
      </c>
      <c r="BQ286" s="18">
        <f t="shared" si="169"/>
        <v>3.1770204274536577E-2</v>
      </c>
      <c r="BR286" s="17">
        <v>0.44130000000000003</v>
      </c>
      <c r="BS286" s="18">
        <f t="shared" si="170"/>
        <v>9.767368586882319E-3</v>
      </c>
      <c r="BT286" s="18">
        <f t="shared" si="171"/>
        <v>3.675891403665389E-4</v>
      </c>
      <c r="BU286" s="18">
        <f t="shared" si="172"/>
        <v>7.8881815665651812E-3</v>
      </c>
      <c r="BV286" s="18">
        <f t="shared" si="173"/>
        <v>4.0132853584278995E-3</v>
      </c>
      <c r="BW286" s="18">
        <f t="shared" si="174"/>
        <v>0.21011621764395139</v>
      </c>
      <c r="BX286" s="18">
        <f t="shared" si="175"/>
        <v>3.3148441627047012E-2</v>
      </c>
      <c r="BY286" s="18">
        <f t="shared" si="176"/>
        <v>8.0295826730058112E-2</v>
      </c>
      <c r="BZ286" s="18">
        <f t="shared" si="177"/>
        <v>0.11344426835710512</v>
      </c>
      <c r="CA286" s="18">
        <f>IFERROR('Tabela '!$V286/'Tabela '!$K286,"")</f>
        <v>0.27940658566649057</v>
      </c>
      <c r="CB286" s="18">
        <f t="shared" si="178"/>
        <v>0.50365381229089623</v>
      </c>
      <c r="CC286" s="20">
        <f>IFERROR('Tabela '!$AJ286/'Tabela '!$K286,"")</f>
        <v>0.54811586546927271</v>
      </c>
      <c r="CD286" s="21">
        <f>IFERROR('Tabela '!$AJ286/'Tabela '!$AK286,"")</f>
        <v>1.9956723833947747</v>
      </c>
      <c r="CE286" s="20">
        <f t="shared" si="179"/>
        <v>0.49891574973897679</v>
      </c>
      <c r="CF286" s="18">
        <f t="shared" si="180"/>
        <v>0.27465222750484242</v>
      </c>
      <c r="CG286" s="18">
        <f t="shared" si="181"/>
        <v>0.28717605751546565</v>
      </c>
      <c r="CH286" s="18">
        <f t="shared" si="182"/>
        <v>0.37650264465459204</v>
      </c>
      <c r="CI286" s="18">
        <f t="shared" si="183"/>
        <v>1.2523830010623238E-2</v>
      </c>
      <c r="CJ286" s="17">
        <f t="shared" si="184"/>
        <v>0.38115082545279688</v>
      </c>
      <c r="CK286" s="17">
        <f t="shared" si="185"/>
        <v>0.23975314392175129</v>
      </c>
      <c r="CL286" s="17">
        <f t="shared" si="186"/>
        <v>-0.14139768153104559</v>
      </c>
      <c r="CM286" s="17">
        <f t="shared" si="187"/>
        <v>-0.13414634146341464</v>
      </c>
      <c r="CN286" s="17">
        <f>IFERROR('Tabela '!$AO286/'Tabela '!$AK286,"")</f>
        <v>9.4085590639525568E-2</v>
      </c>
      <c r="CO286" s="17">
        <f>IFERROR('Tabela '!$AP286/'Tabela '!$AL286,"")</f>
        <v>4.6343735444806709E-2</v>
      </c>
      <c r="CP286" s="17">
        <f>IFERROR('Tabela '!$CO286-'Tabela '!$CN286,"")</f>
        <v>-4.7741855194718859E-2</v>
      </c>
      <c r="CQ286" s="17">
        <f t="shared" si="188"/>
        <v>-0.13414634146341464</v>
      </c>
      <c r="CR286" s="17">
        <f>IFERROR('Tabela '!$AQ286/'Tabela '!$AK286,"")</f>
        <v>0.28706523481327134</v>
      </c>
      <c r="CS286" s="17">
        <f>IFERROR('Tabela '!$AR286/'Tabela '!$AL286,"")</f>
        <v>0.19340940847694457</v>
      </c>
      <c r="CT286" s="17">
        <f>IFERROR('Tabela '!$CS286-'Tabela '!$CR286,"")</f>
        <v>-9.365582633632677E-2</v>
      </c>
      <c r="CU286" s="17">
        <f t="shared" si="189"/>
        <v>-7.2585147962032415E-2</v>
      </c>
      <c r="CV286" s="21">
        <f>IFERROR('Tabela '!$AS286/'Tabela '!$K286,"")</f>
        <v>23.083333333333332</v>
      </c>
      <c r="CW286" s="21">
        <f>IFERROR('Tabela '!$AV286/'Tabela '!$J286,"")</f>
        <v>55.622103327202808</v>
      </c>
      <c r="CX286" s="17">
        <f>IFERROR('Tabela '!$AV286/'Tabela '!$AS286-1,"")</f>
        <v>2.1722019753566721</v>
      </c>
      <c r="CY286" s="20">
        <f>IFERROR('Tabela '!$CW286/'Tabela '!$CV286-1,"")</f>
        <v>1.4096218047885696</v>
      </c>
      <c r="CZ286" s="17">
        <f>IFERROR('Tabela '!$AU286/'Tabela '!$AT286,"")</f>
        <v>0.34821621697053429</v>
      </c>
      <c r="DA286" s="17">
        <f t="shared" si="190"/>
        <v>0.29500345321370641</v>
      </c>
      <c r="DB286" s="17">
        <f t="shared" si="191"/>
        <v>-5.3212763756827874E-2</v>
      </c>
      <c r="DC286" s="22">
        <f t="shared" si="192"/>
        <v>50.495109612141654</v>
      </c>
      <c r="DD286" s="22">
        <f t="shared" si="193"/>
        <v>151.5950345950346</v>
      </c>
      <c r="DE286" s="17">
        <f t="shared" si="194"/>
        <v>2.002172601652958</v>
      </c>
      <c r="DH286" s="23"/>
      <c r="DQ286" s="23"/>
      <c r="DR286" s="23"/>
      <c r="DU286" s="23"/>
      <c r="DV286" s="23"/>
      <c r="DX286" s="23"/>
      <c r="EA286" s="23"/>
      <c r="EB286" s="23"/>
    </row>
    <row r="287" spans="1:132" ht="13.8" x14ac:dyDescent="0.25">
      <c r="A287" s="24" t="s">
        <v>133</v>
      </c>
      <c r="B287" s="24">
        <v>43</v>
      </c>
      <c r="C287" s="24">
        <v>4313391</v>
      </c>
      <c r="D287" s="24">
        <v>431339</v>
      </c>
      <c r="E287" s="55" t="s">
        <v>764</v>
      </c>
      <c r="F287" s="55" t="s">
        <v>784</v>
      </c>
      <c r="G287" s="55" t="s">
        <v>785</v>
      </c>
      <c r="H287" s="25" t="s">
        <v>404</v>
      </c>
      <c r="I287" s="26">
        <v>192.28899999999999</v>
      </c>
      <c r="J287" s="27">
        <v>4222</v>
      </c>
      <c r="K287" s="26">
        <v>3855</v>
      </c>
      <c r="L287" s="26">
        <v>259</v>
      </c>
      <c r="M287" s="26">
        <v>3</v>
      </c>
      <c r="N287" s="26">
        <v>1547</v>
      </c>
      <c r="O287" s="26">
        <v>1707</v>
      </c>
      <c r="P287" s="26">
        <v>2753</v>
      </c>
      <c r="Q287" s="28">
        <v>1003</v>
      </c>
      <c r="R287" s="28">
        <v>119</v>
      </c>
      <c r="S287" s="28">
        <v>4255515</v>
      </c>
      <c r="T287" s="26">
        <v>3429</v>
      </c>
      <c r="U287" s="29">
        <v>545</v>
      </c>
      <c r="V287" s="28">
        <v>936</v>
      </c>
      <c r="W287" s="28">
        <v>1369</v>
      </c>
      <c r="X287" s="28">
        <v>247</v>
      </c>
      <c r="Y287" s="28">
        <v>231</v>
      </c>
      <c r="Z287" s="28">
        <v>478</v>
      </c>
      <c r="AA287" s="26">
        <v>1946</v>
      </c>
      <c r="AB287" s="28">
        <v>123</v>
      </c>
      <c r="AC287" s="28">
        <v>1</v>
      </c>
      <c r="AD287" s="28">
        <v>1358</v>
      </c>
      <c r="AE287" s="28">
        <v>24</v>
      </c>
      <c r="AF287" s="28">
        <v>6</v>
      </c>
      <c r="AG287" s="30">
        <v>0.9206765820939049</v>
      </c>
      <c r="AH287" s="28">
        <v>542</v>
      </c>
      <c r="AI287" s="28">
        <v>39</v>
      </c>
      <c r="AJ287" s="26">
        <v>2605</v>
      </c>
      <c r="AK287" s="26">
        <v>299</v>
      </c>
      <c r="AL287" s="26">
        <v>386</v>
      </c>
      <c r="AM287" s="26">
        <v>19</v>
      </c>
      <c r="AN287" s="26">
        <v>27</v>
      </c>
      <c r="AO287" s="26">
        <v>0</v>
      </c>
      <c r="AP287" s="26">
        <v>0</v>
      </c>
      <c r="AQ287" s="26">
        <v>19</v>
      </c>
      <c r="AR287" s="26">
        <v>27</v>
      </c>
      <c r="AS287" s="26">
        <v>44736</v>
      </c>
      <c r="AT287" s="26">
        <v>42972</v>
      </c>
      <c r="AU287" s="26">
        <v>1731</v>
      </c>
      <c r="AV287" s="26">
        <v>88494</v>
      </c>
      <c r="AW287" s="26">
        <v>85007</v>
      </c>
      <c r="AX287" s="26">
        <v>4176</v>
      </c>
      <c r="AY287" s="31">
        <f>'Tabela '!$L287/'Tabela '!$J287</f>
        <v>6.1345333964945521E-2</v>
      </c>
      <c r="AZ287" s="31">
        <f>'Tabela '!$M287/'Tabela '!$J287</f>
        <v>7.1056371387967791E-4</v>
      </c>
      <c r="BA287" s="31">
        <f t="shared" si="156"/>
        <v>1.1583011583011582E-2</v>
      </c>
      <c r="BB287" s="31">
        <f t="shared" si="157"/>
        <v>0.56193243734108245</v>
      </c>
      <c r="BC287" s="31">
        <f t="shared" si="158"/>
        <v>0.62005085361423906</v>
      </c>
      <c r="BD287" s="31">
        <f>'Tabela '!$BC287-'Tabela '!$BB287</f>
        <v>5.8118416273156615E-2</v>
      </c>
      <c r="BE287" s="31">
        <f t="shared" si="159"/>
        <v>0.36641402179062055</v>
      </c>
      <c r="BF287" s="31">
        <f t="shared" si="160"/>
        <v>0.40431075319753673</v>
      </c>
      <c r="BG287" s="31">
        <f t="shared" si="161"/>
        <v>0.23756513500710563</v>
      </c>
      <c r="BH287" s="29">
        <f t="shared" si="162"/>
        <v>4242.7866400797611</v>
      </c>
      <c r="BI287" s="32">
        <f t="shared" si="163"/>
        <v>1007.9381809568924</v>
      </c>
      <c r="BJ287" s="30">
        <f t="shared" si="164"/>
        <v>4.8088175469523355E-2</v>
      </c>
      <c r="BK287" s="30">
        <f t="shared" si="165"/>
        <v>0.11864406779661017</v>
      </c>
      <c r="BL287" s="31">
        <f>IFERROR('Tabela '!$J287/'Tabela '!$K287-1,"")</f>
        <v>9.5201037613489081E-2</v>
      </c>
      <c r="BM287" s="30">
        <f t="shared" si="166"/>
        <v>0.14137483787289234</v>
      </c>
      <c r="BN287" s="33">
        <f>IFERROR('Tabela '!$J287/'Tabela '!$I287,"")</f>
        <v>21.956534175121824</v>
      </c>
      <c r="BO287" s="31">
        <f t="shared" si="167"/>
        <v>7.9323417906095095E-2</v>
      </c>
      <c r="BP287" s="31">
        <f t="shared" si="168"/>
        <v>0.15806357538641003</v>
      </c>
      <c r="BQ287" s="31">
        <f t="shared" si="169"/>
        <v>1.1373578302712161E-2</v>
      </c>
      <c r="BR287" s="30">
        <v>0.432</v>
      </c>
      <c r="BS287" s="31">
        <f t="shared" si="170"/>
        <v>3.5870516185476813E-2</v>
      </c>
      <c r="BT287" s="31">
        <f t="shared" si="171"/>
        <v>2.9163021289005544E-4</v>
      </c>
      <c r="BU287" s="31">
        <f t="shared" si="172"/>
        <v>1.7673048600883652E-2</v>
      </c>
      <c r="BV287" s="31">
        <f t="shared" si="173"/>
        <v>4.418262150220913E-3</v>
      </c>
      <c r="BW287" s="31">
        <f t="shared" si="174"/>
        <v>0.35512321660181584</v>
      </c>
      <c r="BX287" s="31">
        <f t="shared" si="175"/>
        <v>6.4072632944228269E-2</v>
      </c>
      <c r="BY287" s="31">
        <f t="shared" si="176"/>
        <v>5.992217898832685E-2</v>
      </c>
      <c r="BZ287" s="31">
        <f t="shared" si="177"/>
        <v>0.12399481193255513</v>
      </c>
      <c r="CA287" s="31">
        <f>IFERROR('Tabela '!$V287/'Tabela '!$K287,"")</f>
        <v>0.24280155642023346</v>
      </c>
      <c r="CB287" s="31">
        <f t="shared" si="178"/>
        <v>0.50479896238651101</v>
      </c>
      <c r="CC287" s="34">
        <f>IFERROR('Tabela '!$AJ287/'Tabela '!$K287,"")</f>
        <v>0.67574578469520108</v>
      </c>
      <c r="CD287" s="35">
        <f>IFERROR('Tabela '!$AJ287/'Tabela '!$AK287,"")</f>
        <v>8.7123745819398</v>
      </c>
      <c r="CE287" s="34">
        <f t="shared" si="179"/>
        <v>0.88522072936660268</v>
      </c>
      <c r="CF287" s="31">
        <f t="shared" si="180"/>
        <v>7.7561608300907914E-2</v>
      </c>
      <c r="CG287" s="31">
        <f t="shared" si="181"/>
        <v>9.1425864519185218E-2</v>
      </c>
      <c r="CH287" s="31">
        <f t="shared" si="182"/>
        <v>0.29096989966555187</v>
      </c>
      <c r="CI287" s="31">
        <f t="shared" si="183"/>
        <v>1.3864256218277304E-2</v>
      </c>
      <c r="CJ287" s="30">
        <f t="shared" si="184"/>
        <v>6.354515050167224E-2</v>
      </c>
      <c r="CK287" s="30">
        <f t="shared" si="185"/>
        <v>6.9948186528497408E-2</v>
      </c>
      <c r="CL287" s="30">
        <f t="shared" si="186"/>
        <v>6.4030360268251679E-3</v>
      </c>
      <c r="CM287" s="30">
        <f t="shared" si="187"/>
        <v>0.42105263157894735</v>
      </c>
      <c r="CN287" s="30">
        <f>IFERROR('Tabela '!$AO287/'Tabela '!$AK287,"")</f>
        <v>0</v>
      </c>
      <c r="CO287" s="30">
        <f>IFERROR('Tabela '!$AP287/'Tabela '!$AL287,"")</f>
        <v>0</v>
      </c>
      <c r="CP287" s="30">
        <f>IFERROR('Tabela '!$CO287-'Tabela '!$CN287,"")</f>
        <v>0</v>
      </c>
      <c r="CQ287" s="30">
        <f t="shared" si="188"/>
        <v>0.42105263157894735</v>
      </c>
      <c r="CR287" s="30">
        <f>IFERROR('Tabela '!$AQ287/'Tabela '!$AK287,"")</f>
        <v>6.354515050167224E-2</v>
      </c>
      <c r="CS287" s="30">
        <f>IFERROR('Tabela '!$AR287/'Tabela '!$AL287,"")</f>
        <v>6.9948186528497408E-2</v>
      </c>
      <c r="CT287" s="30">
        <f>IFERROR('Tabela '!$CS287-'Tabela '!$CR287,"")</f>
        <v>6.4030360268251679E-3</v>
      </c>
      <c r="CU287" s="30">
        <f t="shared" si="189"/>
        <v>0.42105263157894735</v>
      </c>
      <c r="CV287" s="35">
        <f>IFERROR('Tabela '!$AS287/'Tabela '!$K287,"")</f>
        <v>11.604669260700389</v>
      </c>
      <c r="CW287" s="35">
        <f>IFERROR('Tabela '!$AV287/'Tabela '!$J287,"")</f>
        <v>20.960208432022739</v>
      </c>
      <c r="CX287" s="30">
        <f>IFERROR('Tabela '!$AV287/'Tabela '!$AS287-1,"")</f>
        <v>0.97813841201716745</v>
      </c>
      <c r="CY287" s="34">
        <f>IFERROR('Tabela '!$CW287/'Tabela '!$CV287-1,"")</f>
        <v>0.80618748894509262</v>
      </c>
      <c r="CZ287" s="30">
        <f>IFERROR('Tabela '!$AU287/'Tabela '!$AT287,"")</f>
        <v>4.02820441217537E-2</v>
      </c>
      <c r="DA287" s="30">
        <f t="shared" si="190"/>
        <v>4.9125366146317365E-2</v>
      </c>
      <c r="DB287" s="30">
        <f t="shared" si="191"/>
        <v>8.8433220245636643E-3</v>
      </c>
      <c r="DC287" s="36">
        <f t="shared" si="192"/>
        <v>91.10526315789474</v>
      </c>
      <c r="DD287" s="36">
        <f t="shared" si="193"/>
        <v>154.66666666666666</v>
      </c>
      <c r="DE287" s="30">
        <f t="shared" si="194"/>
        <v>0.69766994030425566</v>
      </c>
      <c r="DH287" s="23"/>
      <c r="DQ287" s="23"/>
      <c r="DR287" s="23"/>
      <c r="DU287" s="23"/>
      <c r="DV287" s="23"/>
      <c r="DX287" s="23"/>
      <c r="EA287" s="23"/>
      <c r="EB287" s="23"/>
    </row>
    <row r="288" spans="1:132" ht="13.8" x14ac:dyDescent="0.25">
      <c r="A288" s="11" t="s">
        <v>133</v>
      </c>
      <c r="B288" s="11">
        <v>43</v>
      </c>
      <c r="C288" s="11">
        <v>4313409</v>
      </c>
      <c r="D288" s="11">
        <v>431340</v>
      </c>
      <c r="E288" s="54" t="s">
        <v>746</v>
      </c>
      <c r="F288" s="54" t="s">
        <v>749</v>
      </c>
      <c r="G288" s="54" t="s">
        <v>761</v>
      </c>
      <c r="H288" s="12" t="s">
        <v>405</v>
      </c>
      <c r="I288" s="13">
        <v>223.821</v>
      </c>
      <c r="J288" s="14">
        <v>247032</v>
      </c>
      <c r="K288" s="13">
        <v>238940</v>
      </c>
      <c r="L288" s="13">
        <v>21650</v>
      </c>
      <c r="M288" s="13">
        <v>704</v>
      </c>
      <c r="N288" s="13">
        <v>87758</v>
      </c>
      <c r="O288" s="13">
        <v>100374</v>
      </c>
      <c r="P288" s="13">
        <v>133015</v>
      </c>
      <c r="Q288" s="15">
        <v>62972</v>
      </c>
      <c r="R288" s="15">
        <v>9720</v>
      </c>
      <c r="S288" s="15">
        <v>269990894</v>
      </c>
      <c r="T288" s="13">
        <v>207663</v>
      </c>
      <c r="U288" s="16">
        <v>234798</v>
      </c>
      <c r="V288" s="15">
        <v>67805</v>
      </c>
      <c r="W288" s="15">
        <v>69325</v>
      </c>
      <c r="X288" s="15">
        <v>7935</v>
      </c>
      <c r="Y288" s="15">
        <v>14234</v>
      </c>
      <c r="Z288" s="15">
        <v>22169</v>
      </c>
      <c r="AA288" s="13">
        <v>115766</v>
      </c>
      <c r="AB288" s="15">
        <v>1573</v>
      </c>
      <c r="AC288" s="15">
        <v>367</v>
      </c>
      <c r="AD288" s="15">
        <v>80489</v>
      </c>
      <c r="AE288" s="15">
        <v>407</v>
      </c>
      <c r="AF288" s="15">
        <v>1302</v>
      </c>
      <c r="AG288" s="17">
        <v>0.96823699936917029</v>
      </c>
      <c r="AH288" s="15">
        <v>37561</v>
      </c>
      <c r="AI288" s="15">
        <v>14891</v>
      </c>
      <c r="AJ288" s="13">
        <v>148823</v>
      </c>
      <c r="AK288" s="13">
        <v>79463</v>
      </c>
      <c r="AL288" s="13">
        <v>71638</v>
      </c>
      <c r="AM288" s="13">
        <v>34873</v>
      </c>
      <c r="AN288" s="13">
        <v>23406</v>
      </c>
      <c r="AO288" s="13">
        <v>3588</v>
      </c>
      <c r="AP288" s="13">
        <v>2613</v>
      </c>
      <c r="AQ288" s="13">
        <v>31285</v>
      </c>
      <c r="AR288" s="13">
        <v>20793</v>
      </c>
      <c r="AS288" s="13">
        <v>5536880</v>
      </c>
      <c r="AT288" s="13">
        <v>4851708</v>
      </c>
      <c r="AU288" s="13">
        <v>1566437</v>
      </c>
      <c r="AV288" s="13">
        <v>9404444</v>
      </c>
      <c r="AW288" s="13">
        <v>8200634</v>
      </c>
      <c r="AX288" s="13">
        <v>1952162</v>
      </c>
      <c r="AY288" s="18">
        <f>'Tabela '!$L288/'Tabela '!$J288</f>
        <v>8.7640467631723826E-2</v>
      </c>
      <c r="AZ288" s="18">
        <f>'Tabela '!$M288/'Tabela '!$J288</f>
        <v>2.8498332199876938E-3</v>
      </c>
      <c r="BA288" s="18">
        <f t="shared" si="156"/>
        <v>3.2517321016166278E-2</v>
      </c>
      <c r="BB288" s="18">
        <f t="shared" si="157"/>
        <v>0.65976017742359883</v>
      </c>
      <c r="BC288" s="18">
        <f t="shared" si="158"/>
        <v>0.7546066233131602</v>
      </c>
      <c r="BD288" s="18">
        <f>'Tabela '!$BC288-'Tabela '!$BB288</f>
        <v>9.484644588956137E-2</v>
      </c>
      <c r="BE288" s="18">
        <f t="shared" si="159"/>
        <v>0.35524952232909096</v>
      </c>
      <c r="BF288" s="18">
        <f t="shared" si="160"/>
        <v>0.40631982901000679</v>
      </c>
      <c r="BG288" s="18">
        <f t="shared" si="161"/>
        <v>0.25491434308105831</v>
      </c>
      <c r="BH288" s="16">
        <f t="shared" si="162"/>
        <v>4287.4752906053482</v>
      </c>
      <c r="BI288" s="37">
        <f t="shared" si="163"/>
        <v>1092.938947180932</v>
      </c>
      <c r="BJ288" s="17">
        <f t="shared" si="164"/>
        <v>2.8708862958830954E-2</v>
      </c>
      <c r="BK288" s="17">
        <f t="shared" si="165"/>
        <v>0.15435431620402718</v>
      </c>
      <c r="BL288" s="18">
        <f>IFERROR('Tabela '!$J288/'Tabela '!$K288-1,"")</f>
        <v>3.3866242571356731E-2</v>
      </c>
      <c r="BM288" s="17">
        <f t="shared" si="166"/>
        <v>0.98266510421026199</v>
      </c>
      <c r="BN288" s="19">
        <f>IFERROR('Tabela '!$J288/'Tabela '!$I288,"")</f>
        <v>1103.7034058466363</v>
      </c>
      <c r="BO288" s="18">
        <f t="shared" si="167"/>
        <v>3.1763000630829707E-2</v>
      </c>
      <c r="BP288" s="18">
        <f t="shared" si="168"/>
        <v>0.18087478270081817</v>
      </c>
      <c r="BQ288" s="18">
        <f t="shared" si="169"/>
        <v>7.1707526136095504E-2</v>
      </c>
      <c r="BR288" s="17">
        <v>0.53869999999999996</v>
      </c>
      <c r="BS288" s="18">
        <f t="shared" si="170"/>
        <v>7.5747725882800501E-3</v>
      </c>
      <c r="BT288" s="18">
        <f t="shared" si="171"/>
        <v>1.767286420787526E-3</v>
      </c>
      <c r="BU288" s="18">
        <f t="shared" si="172"/>
        <v>5.0565915839431473E-3</v>
      </c>
      <c r="BV288" s="18">
        <f t="shared" si="173"/>
        <v>1.6176123445439748E-2</v>
      </c>
      <c r="BW288" s="18">
        <f t="shared" si="174"/>
        <v>0.29013559889512014</v>
      </c>
      <c r="BX288" s="18">
        <f t="shared" si="175"/>
        <v>3.3209173851176027E-2</v>
      </c>
      <c r="BY288" s="18">
        <f t="shared" si="176"/>
        <v>5.9571440529003095E-2</v>
      </c>
      <c r="BZ288" s="18">
        <f t="shared" si="177"/>
        <v>9.2780614380179122E-2</v>
      </c>
      <c r="CA288" s="18">
        <f>IFERROR('Tabela '!$V288/'Tabela '!$K288,"")</f>
        <v>0.28377416924750981</v>
      </c>
      <c r="CB288" s="18">
        <f t="shared" si="178"/>
        <v>0.48449820038503388</v>
      </c>
      <c r="CC288" s="20">
        <f>IFERROR('Tabela '!$AJ288/'Tabela '!$K288,"")</f>
        <v>0.62284673976730565</v>
      </c>
      <c r="CD288" s="21">
        <f>IFERROR('Tabela '!$AJ288/'Tabela '!$AK288,"")</f>
        <v>1.8728590664837723</v>
      </c>
      <c r="CE288" s="20">
        <f t="shared" si="179"/>
        <v>0.46605699387863436</v>
      </c>
      <c r="CF288" s="18">
        <f t="shared" si="180"/>
        <v>0.33256466058424711</v>
      </c>
      <c r="CG288" s="18">
        <f t="shared" si="181"/>
        <v>0.2899948184850546</v>
      </c>
      <c r="CH288" s="18">
        <f t="shared" si="182"/>
        <v>-9.8473503391515504E-2</v>
      </c>
      <c r="CI288" s="18">
        <f t="shared" si="183"/>
        <v>-4.2569842099192512E-2</v>
      </c>
      <c r="CJ288" s="17">
        <f t="shared" si="184"/>
        <v>0.43885833658432227</v>
      </c>
      <c r="CK288" s="17">
        <f t="shared" si="185"/>
        <v>0.32672603925291044</v>
      </c>
      <c r="CL288" s="17">
        <f t="shared" si="186"/>
        <v>-0.11213229733141183</v>
      </c>
      <c r="CM288" s="17">
        <f t="shared" si="187"/>
        <v>-0.32882172454334302</v>
      </c>
      <c r="CN288" s="17">
        <f>IFERROR('Tabela '!$AO288/'Tabela '!$AK288,"")</f>
        <v>4.5153090117413135E-2</v>
      </c>
      <c r="CO288" s="17">
        <f>IFERROR('Tabela '!$AP288/'Tabela '!$AL288,"")</f>
        <v>3.6475055138334406E-2</v>
      </c>
      <c r="CP288" s="17">
        <f>IFERROR('Tabela '!$CO288-'Tabela '!$CN288,"")</f>
        <v>-8.6780349790787289E-3</v>
      </c>
      <c r="CQ288" s="17">
        <f t="shared" si="188"/>
        <v>-0.32882172454334302</v>
      </c>
      <c r="CR288" s="17">
        <f>IFERROR('Tabela '!$AQ288/'Tabela '!$AK288,"")</f>
        <v>0.39370524646690913</v>
      </c>
      <c r="CS288" s="17">
        <f>IFERROR('Tabela '!$AR288/'Tabela '!$AL288,"")</f>
        <v>0.29025098411457606</v>
      </c>
      <c r="CT288" s="17">
        <f>IFERROR('Tabela '!$CS288-'Tabela '!$CR288,"")</f>
        <v>-0.10345426235233307</v>
      </c>
      <c r="CU288" s="17">
        <f t="shared" si="189"/>
        <v>-0.3353683874061052</v>
      </c>
      <c r="CV288" s="21">
        <f>IFERROR('Tabela '!$AS288/'Tabela '!$K288,"")</f>
        <v>23.172679333723949</v>
      </c>
      <c r="CW288" s="21">
        <f>IFERROR('Tabela '!$AV288/'Tabela '!$J288,"")</f>
        <v>38.069739952718678</v>
      </c>
      <c r="CX288" s="17">
        <f>IFERROR('Tabela '!$AV288/'Tabela '!$AS288-1,"")</f>
        <v>0.6985096299721143</v>
      </c>
      <c r="CY288" s="20">
        <f>IFERROR('Tabela '!$CW288/'Tabela '!$CV288-1,"")</f>
        <v>0.64287173720626067</v>
      </c>
      <c r="CZ288" s="17">
        <f>IFERROR('Tabela '!$AU288/'Tabela '!$AT288,"")</f>
        <v>0.32286299999917556</v>
      </c>
      <c r="DA288" s="17">
        <f t="shared" si="190"/>
        <v>0.23805013124595001</v>
      </c>
      <c r="DB288" s="17">
        <f t="shared" si="191"/>
        <v>-8.4812868753225551E-2</v>
      </c>
      <c r="DC288" s="22">
        <f t="shared" si="192"/>
        <v>40.727932191050677</v>
      </c>
      <c r="DD288" s="22">
        <f t="shared" si="193"/>
        <v>75.028325454475578</v>
      </c>
      <c r="DE288" s="17">
        <f t="shared" si="194"/>
        <v>0.84218351922521295</v>
      </c>
      <c r="DH288" s="23"/>
      <c r="DQ288" s="23"/>
      <c r="DR288" s="23"/>
      <c r="DU288" s="23"/>
      <c r="DV288" s="23"/>
      <c r="DX288" s="23"/>
      <c r="EA288" s="23"/>
      <c r="EB288" s="23"/>
    </row>
    <row r="289" spans="1:132" ht="13.8" x14ac:dyDescent="0.25">
      <c r="A289" s="24" t="s">
        <v>133</v>
      </c>
      <c r="B289" s="24">
        <v>43</v>
      </c>
      <c r="C289" s="24">
        <v>4313425</v>
      </c>
      <c r="D289" s="24">
        <v>431342</v>
      </c>
      <c r="E289" s="55" t="s">
        <v>728</v>
      </c>
      <c r="F289" s="55" t="s">
        <v>736</v>
      </c>
      <c r="G289" s="55" t="s">
        <v>737</v>
      </c>
      <c r="H289" s="25" t="s">
        <v>406</v>
      </c>
      <c r="I289" s="26">
        <v>219.804</v>
      </c>
      <c r="J289" s="27">
        <v>3256</v>
      </c>
      <c r="K289" s="26">
        <v>3925</v>
      </c>
      <c r="L289" s="26">
        <v>124</v>
      </c>
      <c r="M289" s="26">
        <v>1</v>
      </c>
      <c r="N289" s="26">
        <v>1471</v>
      </c>
      <c r="O289" s="26">
        <v>1600</v>
      </c>
      <c r="P289" s="26">
        <v>2515</v>
      </c>
      <c r="Q289" s="28">
        <v>898</v>
      </c>
      <c r="R289" s="28">
        <v>75</v>
      </c>
      <c r="S289" s="28">
        <v>3656793</v>
      </c>
      <c r="T289" s="26">
        <v>3530</v>
      </c>
      <c r="U289" s="29">
        <v>1553</v>
      </c>
      <c r="V289" s="28">
        <v>745</v>
      </c>
      <c r="W289" s="28">
        <v>2499</v>
      </c>
      <c r="X289" s="28">
        <v>44</v>
      </c>
      <c r="Y289" s="28">
        <v>321</v>
      </c>
      <c r="Z289" s="28">
        <v>365</v>
      </c>
      <c r="AA289" s="26">
        <v>1948</v>
      </c>
      <c r="AB289" s="28">
        <v>201</v>
      </c>
      <c r="AC289" s="28" t="e">
        <v>#NULL!</v>
      </c>
      <c r="AD289" s="28">
        <v>1417</v>
      </c>
      <c r="AE289" s="28">
        <v>68</v>
      </c>
      <c r="AF289" s="28">
        <v>1</v>
      </c>
      <c r="AG289" s="30">
        <v>0.93286118980169974</v>
      </c>
      <c r="AH289" s="28">
        <v>568</v>
      </c>
      <c r="AI289" s="28">
        <v>95</v>
      </c>
      <c r="AJ289" s="26">
        <v>2506</v>
      </c>
      <c r="AK289" s="26">
        <v>246</v>
      </c>
      <c r="AL289" s="26">
        <v>325</v>
      </c>
      <c r="AM289" s="26">
        <v>8</v>
      </c>
      <c r="AN289" s="26">
        <v>2</v>
      </c>
      <c r="AO289" s="26">
        <v>0</v>
      </c>
      <c r="AP289" s="26">
        <v>0</v>
      </c>
      <c r="AQ289" s="26">
        <v>8</v>
      </c>
      <c r="AR289" s="26">
        <v>2</v>
      </c>
      <c r="AS289" s="26">
        <v>56117</v>
      </c>
      <c r="AT289" s="26">
        <v>53631</v>
      </c>
      <c r="AU289" s="26">
        <v>2367</v>
      </c>
      <c r="AV289" s="26">
        <v>120591</v>
      </c>
      <c r="AW289" s="26">
        <v>115038</v>
      </c>
      <c r="AX289" s="26">
        <v>4321</v>
      </c>
      <c r="AY289" s="31">
        <f>'Tabela '!$L289/'Tabela '!$J289</f>
        <v>3.8083538083538086E-2</v>
      </c>
      <c r="AZ289" s="31">
        <f>'Tabela '!$M289/'Tabela '!$J289</f>
        <v>3.0712530712530712E-4</v>
      </c>
      <c r="BA289" s="31">
        <f t="shared" si="156"/>
        <v>8.0645161290322578E-3</v>
      </c>
      <c r="BB289" s="31">
        <f t="shared" si="157"/>
        <v>0.58489065606361834</v>
      </c>
      <c r="BC289" s="31">
        <f t="shared" si="158"/>
        <v>0.63618290258449306</v>
      </c>
      <c r="BD289" s="31">
        <f>'Tabela '!$BC289-'Tabela '!$BB289</f>
        <v>5.1292246520874718E-2</v>
      </c>
      <c r="BE289" s="31">
        <f t="shared" si="159"/>
        <v>0.45178132678132676</v>
      </c>
      <c r="BF289" s="31">
        <f t="shared" si="160"/>
        <v>0.49140049140049141</v>
      </c>
      <c r="BG289" s="31">
        <f t="shared" si="161"/>
        <v>0.27579852579852582</v>
      </c>
      <c r="BH289" s="29">
        <f t="shared" si="162"/>
        <v>4072.152561247216</v>
      </c>
      <c r="BI289" s="32">
        <f t="shared" si="163"/>
        <v>1123.0936732186733</v>
      </c>
      <c r="BJ289" s="30">
        <f t="shared" si="164"/>
        <v>3.032392964649103E-2</v>
      </c>
      <c r="BK289" s="30">
        <f t="shared" si="165"/>
        <v>8.3518930957683743E-2</v>
      </c>
      <c r="BL289" s="31">
        <f>IFERROR('Tabela '!$J289/'Tabela '!$K289-1,"")</f>
        <v>-0.17044585987261152</v>
      </c>
      <c r="BM289" s="30">
        <f t="shared" si="166"/>
        <v>0.39566878980891718</v>
      </c>
      <c r="BN289" s="33">
        <f>IFERROR('Tabela '!$J289/'Tabela '!$I289,"")</f>
        <v>14.813197212061654</v>
      </c>
      <c r="BO289" s="31">
        <f t="shared" si="167"/>
        <v>6.7138810198300258E-2</v>
      </c>
      <c r="BP289" s="31">
        <f t="shared" si="168"/>
        <v>0.16090651558073654</v>
      </c>
      <c r="BQ289" s="31">
        <f t="shared" si="169"/>
        <v>2.6912181303116147E-2</v>
      </c>
      <c r="BR289" s="30">
        <v>0.41349999999999998</v>
      </c>
      <c r="BS289" s="31">
        <f t="shared" si="170"/>
        <v>5.6940509915014162E-2</v>
      </c>
      <c r="BT289" s="31" t="str">
        <f t="shared" si="171"/>
        <v/>
      </c>
      <c r="BU289" s="31">
        <f t="shared" si="172"/>
        <v>4.7988708539167257E-2</v>
      </c>
      <c r="BV289" s="31">
        <f t="shared" si="173"/>
        <v>7.0571630204657732E-4</v>
      </c>
      <c r="BW289" s="31">
        <f t="shared" si="174"/>
        <v>0.63668789808917192</v>
      </c>
      <c r="BX289" s="31">
        <f t="shared" si="175"/>
        <v>1.1210191082802547E-2</v>
      </c>
      <c r="BY289" s="31">
        <f t="shared" si="176"/>
        <v>8.1783439490445864E-2</v>
      </c>
      <c r="BZ289" s="31">
        <f t="shared" si="177"/>
        <v>9.2993630573248415E-2</v>
      </c>
      <c r="CA289" s="31">
        <f>IFERROR('Tabela '!$V289/'Tabela '!$K289,"")</f>
        <v>0.18980891719745224</v>
      </c>
      <c r="CB289" s="31">
        <f t="shared" si="178"/>
        <v>0.49630573248407645</v>
      </c>
      <c r="CC289" s="34">
        <f>IFERROR('Tabela '!$AJ289/'Tabela '!$K289,"")</f>
        <v>0.63847133757961783</v>
      </c>
      <c r="CD289" s="35">
        <f>IFERROR('Tabela '!$AJ289/'Tabela '!$AK289,"")</f>
        <v>10.1869918699187</v>
      </c>
      <c r="CE289" s="34">
        <f t="shared" si="179"/>
        <v>0.90183559457302476</v>
      </c>
      <c r="CF289" s="31">
        <f t="shared" si="180"/>
        <v>6.2675159235668784E-2</v>
      </c>
      <c r="CG289" s="31">
        <f t="shared" si="181"/>
        <v>9.9815724815724816E-2</v>
      </c>
      <c r="CH289" s="31">
        <f t="shared" si="182"/>
        <v>0.32113821138211374</v>
      </c>
      <c r="CI289" s="31">
        <f t="shared" si="183"/>
        <v>3.7140565580056031E-2</v>
      </c>
      <c r="CJ289" s="30">
        <f t="shared" si="184"/>
        <v>3.2520325203252036E-2</v>
      </c>
      <c r="CK289" s="30">
        <f t="shared" si="185"/>
        <v>6.1538461538461538E-3</v>
      </c>
      <c r="CL289" s="30">
        <f t="shared" si="186"/>
        <v>-2.636647904940588E-2</v>
      </c>
      <c r="CM289" s="30">
        <f t="shared" si="187"/>
        <v>-0.75</v>
      </c>
      <c r="CN289" s="30">
        <f>IFERROR('Tabela '!$AO289/'Tabela '!$AK289,"")</f>
        <v>0</v>
      </c>
      <c r="CO289" s="30">
        <f>IFERROR('Tabela '!$AP289/'Tabela '!$AL289,"")</f>
        <v>0</v>
      </c>
      <c r="CP289" s="30">
        <f>IFERROR('Tabela '!$CO289-'Tabela '!$CN289,"")</f>
        <v>0</v>
      </c>
      <c r="CQ289" s="30">
        <f t="shared" si="188"/>
        <v>-0.75</v>
      </c>
      <c r="CR289" s="30">
        <f>IFERROR('Tabela '!$AQ289/'Tabela '!$AK289,"")</f>
        <v>3.2520325203252036E-2</v>
      </c>
      <c r="CS289" s="30">
        <f>IFERROR('Tabela '!$AR289/'Tabela '!$AL289,"")</f>
        <v>6.1538461538461538E-3</v>
      </c>
      <c r="CT289" s="30">
        <f>IFERROR('Tabela '!$CS289-'Tabela '!$CR289,"")</f>
        <v>-2.636647904940588E-2</v>
      </c>
      <c r="CU289" s="30">
        <f t="shared" si="189"/>
        <v>-0.75</v>
      </c>
      <c r="CV289" s="35">
        <f>IFERROR('Tabela '!$AS289/'Tabela '!$K289,"")</f>
        <v>14.297324840764331</v>
      </c>
      <c r="CW289" s="35">
        <f>IFERROR('Tabela '!$AV289/'Tabela '!$J289,"")</f>
        <v>37.036547911547913</v>
      </c>
      <c r="CX289" s="30">
        <f>IFERROR('Tabela '!$AV289/'Tabela '!$AS289-1,"")</f>
        <v>1.1489210043302385</v>
      </c>
      <c r="CY289" s="34">
        <f>IFERROR('Tabela '!$CW289/'Tabela '!$CV289-1,"")</f>
        <v>1.5904529920135708</v>
      </c>
      <c r="CZ289" s="30">
        <f>IFERROR('Tabela '!$AU289/'Tabela '!$AT289,"")</f>
        <v>4.4134921966772947E-2</v>
      </c>
      <c r="DA289" s="30">
        <f t="shared" si="190"/>
        <v>3.7561501416923104E-2</v>
      </c>
      <c r="DB289" s="30">
        <f t="shared" si="191"/>
        <v>-6.5734205498498427E-3</v>
      </c>
      <c r="DC289" s="36">
        <f t="shared" si="192"/>
        <v>295.875</v>
      </c>
      <c r="DD289" s="36">
        <f t="shared" si="193"/>
        <v>2160.5</v>
      </c>
      <c r="DE289" s="30">
        <f t="shared" si="194"/>
        <v>6.3020701309674694</v>
      </c>
      <c r="DH289" s="23"/>
      <c r="DQ289" s="23"/>
      <c r="DR289" s="23"/>
      <c r="DU289" s="23"/>
      <c r="DV289" s="23"/>
      <c r="DX289" s="23"/>
      <c r="EA289" s="23"/>
      <c r="EB289" s="23"/>
    </row>
    <row r="290" spans="1:132" ht="13.8" x14ac:dyDescent="0.25">
      <c r="A290" s="11" t="s">
        <v>133</v>
      </c>
      <c r="B290" s="11">
        <v>43</v>
      </c>
      <c r="C290" s="11">
        <v>4313441</v>
      </c>
      <c r="D290" s="11">
        <v>431344</v>
      </c>
      <c r="E290" s="54" t="s">
        <v>728</v>
      </c>
      <c r="F290" s="54" t="s">
        <v>742</v>
      </c>
      <c r="G290" s="54" t="s">
        <v>743</v>
      </c>
      <c r="H290" s="12" t="s">
        <v>407</v>
      </c>
      <c r="I290" s="13">
        <v>75.427999999999997</v>
      </c>
      <c r="J290" s="14">
        <v>2200</v>
      </c>
      <c r="K290" s="13">
        <v>2277</v>
      </c>
      <c r="L290" s="13">
        <v>75</v>
      </c>
      <c r="M290" s="13">
        <v>0</v>
      </c>
      <c r="N290" s="13">
        <v>475</v>
      </c>
      <c r="O290" s="13">
        <v>606</v>
      </c>
      <c r="P290" s="13">
        <v>1349</v>
      </c>
      <c r="Q290" s="15">
        <v>571</v>
      </c>
      <c r="R290" s="15">
        <v>47</v>
      </c>
      <c r="S290" s="15">
        <v>2301651</v>
      </c>
      <c r="T290" s="13">
        <v>1999</v>
      </c>
      <c r="U290" s="16">
        <v>654</v>
      </c>
      <c r="V290" s="15">
        <v>485</v>
      </c>
      <c r="W290" s="15">
        <v>267</v>
      </c>
      <c r="X290" s="15">
        <v>77</v>
      </c>
      <c r="Y290" s="15">
        <v>417</v>
      </c>
      <c r="Z290" s="15">
        <v>494</v>
      </c>
      <c r="AA290" s="13">
        <v>1191</v>
      </c>
      <c r="AB290" s="15">
        <v>142</v>
      </c>
      <c r="AC290" s="15" t="e">
        <v>#NULL!</v>
      </c>
      <c r="AD290" s="15">
        <v>721</v>
      </c>
      <c r="AE290" s="15">
        <v>21</v>
      </c>
      <c r="AF290" s="15">
        <v>0</v>
      </c>
      <c r="AG290" s="17">
        <v>0.8604302151075538</v>
      </c>
      <c r="AH290" s="15">
        <v>306</v>
      </c>
      <c r="AI290" s="15">
        <v>77</v>
      </c>
      <c r="AJ290" s="13">
        <v>1613</v>
      </c>
      <c r="AK290" s="13">
        <v>163</v>
      </c>
      <c r="AL290" s="13">
        <v>249</v>
      </c>
      <c r="AM290" s="13">
        <v>1</v>
      </c>
      <c r="AN290" s="13">
        <v>10</v>
      </c>
      <c r="AO290" s="13">
        <v>1</v>
      </c>
      <c r="AP290" s="13">
        <v>0</v>
      </c>
      <c r="AQ290" s="13">
        <v>0</v>
      </c>
      <c r="AR290" s="13">
        <v>10</v>
      </c>
      <c r="AS290" s="13">
        <v>25033</v>
      </c>
      <c r="AT290" s="13">
        <v>24338</v>
      </c>
      <c r="AU290" s="13">
        <v>841</v>
      </c>
      <c r="AV290" s="13">
        <v>49260</v>
      </c>
      <c r="AW290" s="13">
        <v>47397</v>
      </c>
      <c r="AX290" s="13">
        <v>1498</v>
      </c>
      <c r="AY290" s="18">
        <f>'Tabela '!$L290/'Tabela '!$J290</f>
        <v>3.4090909090909088E-2</v>
      </c>
      <c r="AZ290" s="18">
        <f>'Tabela '!$M290/'Tabela '!$J290</f>
        <v>0</v>
      </c>
      <c r="BA290" s="18">
        <f t="shared" si="156"/>
        <v>0</v>
      </c>
      <c r="BB290" s="18">
        <f t="shared" si="157"/>
        <v>0.352112676056338</v>
      </c>
      <c r="BC290" s="18">
        <f t="shared" si="158"/>
        <v>0.44922164566345441</v>
      </c>
      <c r="BD290" s="18">
        <f>'Tabela '!$BC290-'Tabela '!$BB290</f>
        <v>9.7108969607116402E-2</v>
      </c>
      <c r="BE290" s="18">
        <f t="shared" si="159"/>
        <v>0.21590909090909091</v>
      </c>
      <c r="BF290" s="18">
        <f t="shared" si="160"/>
        <v>0.27545454545454545</v>
      </c>
      <c r="BG290" s="18">
        <f t="shared" si="161"/>
        <v>0.25954545454545452</v>
      </c>
      <c r="BH290" s="16">
        <f t="shared" si="162"/>
        <v>4030.9124343257445</v>
      </c>
      <c r="BI290" s="37">
        <f t="shared" si="163"/>
        <v>1046.2049999999999</v>
      </c>
      <c r="BJ290" s="17">
        <f t="shared" si="164"/>
        <v>4.6724543239951281E-2</v>
      </c>
      <c r="BK290" s="17">
        <f t="shared" si="165"/>
        <v>8.2311733800350256E-2</v>
      </c>
      <c r="BL290" s="18">
        <f>IFERROR('Tabela '!$J290/'Tabela '!$K290-1,"")</f>
        <v>-3.3816425120772986E-2</v>
      </c>
      <c r="BM290" s="17">
        <f t="shared" si="166"/>
        <v>0.28722002635046112</v>
      </c>
      <c r="BN290" s="19">
        <f>IFERROR('Tabela '!$J290/'Tabela '!$I290,"")</f>
        <v>29.166887627936575</v>
      </c>
      <c r="BO290" s="18">
        <f t="shared" si="167"/>
        <v>0.1395697848924462</v>
      </c>
      <c r="BP290" s="18">
        <f t="shared" si="168"/>
        <v>0.15307653826913456</v>
      </c>
      <c r="BQ290" s="18">
        <f t="shared" si="169"/>
        <v>3.8519259629814909E-2</v>
      </c>
      <c r="BR290" s="17">
        <v>0.41770000000000002</v>
      </c>
      <c r="BS290" s="18">
        <f t="shared" si="170"/>
        <v>7.1035517758879438E-2</v>
      </c>
      <c r="BT290" s="18" t="str">
        <f t="shared" si="171"/>
        <v/>
      </c>
      <c r="BU290" s="18">
        <f t="shared" si="172"/>
        <v>2.9126213592233011E-2</v>
      </c>
      <c r="BV290" s="18">
        <f t="shared" si="173"/>
        <v>0</v>
      </c>
      <c r="BW290" s="18">
        <f t="shared" si="174"/>
        <v>0.11725955204216074</v>
      </c>
      <c r="BX290" s="18">
        <f t="shared" si="175"/>
        <v>3.3816425120772944E-2</v>
      </c>
      <c r="BY290" s="18">
        <f t="shared" si="176"/>
        <v>0.1831357048748353</v>
      </c>
      <c r="BZ290" s="18">
        <f t="shared" si="177"/>
        <v>0.21695212999560826</v>
      </c>
      <c r="CA290" s="18">
        <f>IFERROR('Tabela '!$V290/'Tabela '!$K290,"")</f>
        <v>0.21299956082564778</v>
      </c>
      <c r="CB290" s="18">
        <f t="shared" si="178"/>
        <v>0.52305665349143615</v>
      </c>
      <c r="CC290" s="20">
        <f>IFERROR('Tabela '!$AJ290/'Tabela '!$K290,"")</f>
        <v>0.70838823012736052</v>
      </c>
      <c r="CD290" s="21">
        <f>IFERROR('Tabela '!$AJ290/'Tabela '!$AK290,"")</f>
        <v>9.8957055214723919</v>
      </c>
      <c r="CE290" s="20">
        <f t="shared" si="179"/>
        <v>0.89894606323620585</v>
      </c>
      <c r="CF290" s="18">
        <f t="shared" si="180"/>
        <v>7.1585419411506368E-2</v>
      </c>
      <c r="CG290" s="18">
        <f t="shared" si="181"/>
        <v>0.11318181818181818</v>
      </c>
      <c r="CH290" s="18">
        <f t="shared" si="182"/>
        <v>0.52760736196319025</v>
      </c>
      <c r="CI290" s="18">
        <f t="shared" si="183"/>
        <v>4.1596398770311807E-2</v>
      </c>
      <c r="CJ290" s="17">
        <f t="shared" si="184"/>
        <v>6.1349693251533744E-3</v>
      </c>
      <c r="CK290" s="17">
        <f t="shared" si="185"/>
        <v>4.0160642570281124E-2</v>
      </c>
      <c r="CL290" s="17">
        <f t="shared" si="186"/>
        <v>3.4025673245127751E-2</v>
      </c>
      <c r="CM290" s="17">
        <f t="shared" si="187"/>
        <v>9</v>
      </c>
      <c r="CN290" s="17">
        <f>IFERROR('Tabela '!$AO290/'Tabela '!$AK290,"")</f>
        <v>6.1349693251533744E-3</v>
      </c>
      <c r="CO290" s="17">
        <f>IFERROR('Tabela '!$AP290/'Tabela '!$AL290,"")</f>
        <v>0</v>
      </c>
      <c r="CP290" s="17">
        <f>IFERROR('Tabela '!$CO290-'Tabela '!$CN290,"")</f>
        <v>-6.1349693251533744E-3</v>
      </c>
      <c r="CQ290" s="17">
        <f t="shared" si="188"/>
        <v>9</v>
      </c>
      <c r="CR290" s="17">
        <f>IFERROR('Tabela '!$AQ290/'Tabela '!$AK290,"")</f>
        <v>0</v>
      </c>
      <c r="CS290" s="17">
        <f>IFERROR('Tabela '!$AR290/'Tabela '!$AL290,"")</f>
        <v>4.0160642570281124E-2</v>
      </c>
      <c r="CT290" s="17">
        <f>IFERROR('Tabela '!$CS290-'Tabela '!$CR290,"")</f>
        <v>4.0160642570281124E-2</v>
      </c>
      <c r="CU290" s="17" t="str">
        <f t="shared" si="189"/>
        <v/>
      </c>
      <c r="CV290" s="21">
        <f>IFERROR('Tabela '!$AS290/'Tabela '!$K290,"")</f>
        <v>10.993851559068951</v>
      </c>
      <c r="CW290" s="21">
        <f>IFERROR('Tabela '!$AV290/'Tabela '!$J290,"")</f>
        <v>22.390909090909091</v>
      </c>
      <c r="CX290" s="17">
        <f>IFERROR('Tabela '!$AV290/'Tabela '!$AS290-1,"")</f>
        <v>0.96780250069907714</v>
      </c>
      <c r="CY290" s="20">
        <f>IFERROR('Tabela '!$CW290/'Tabela '!$CV290-1,"")</f>
        <v>1.0366755882235448</v>
      </c>
      <c r="CZ290" s="17">
        <f>IFERROR('Tabela '!$AU290/'Tabela '!$AT290,"")</f>
        <v>3.4555016846084315E-2</v>
      </c>
      <c r="DA290" s="17">
        <f t="shared" si="190"/>
        <v>3.1605375867670947E-2</v>
      </c>
      <c r="DB290" s="17">
        <f t="shared" si="191"/>
        <v>-2.9496409784133676E-3</v>
      </c>
      <c r="DC290" s="22">
        <f t="shared" si="192"/>
        <v>420.5</v>
      </c>
      <c r="DD290" s="22">
        <f t="shared" si="193"/>
        <v>149.80000000000001</v>
      </c>
      <c r="DE290" s="17">
        <f t="shared" si="194"/>
        <v>-0.64375743162901311</v>
      </c>
      <c r="DH290" s="23"/>
      <c r="DQ290" s="23"/>
      <c r="DR290" s="23"/>
      <c r="DU290" s="23"/>
      <c r="DV290" s="23"/>
      <c r="DX290" s="23"/>
      <c r="EA290" s="23"/>
      <c r="EB290" s="23"/>
    </row>
    <row r="291" spans="1:132" ht="13.8" x14ac:dyDescent="0.25">
      <c r="A291" s="24" t="s">
        <v>133</v>
      </c>
      <c r="B291" s="24">
        <v>43</v>
      </c>
      <c r="C291" s="24">
        <v>4313466</v>
      </c>
      <c r="D291" s="24">
        <v>431346</v>
      </c>
      <c r="E291" s="55" t="s">
        <v>728</v>
      </c>
      <c r="F291" s="55" t="s">
        <v>742</v>
      </c>
      <c r="G291" s="55" t="s">
        <v>776</v>
      </c>
      <c r="H291" s="25" t="s">
        <v>408</v>
      </c>
      <c r="I291" s="26">
        <v>80.59</v>
      </c>
      <c r="J291" s="27">
        <v>1712</v>
      </c>
      <c r="K291" s="26">
        <v>1757</v>
      </c>
      <c r="L291" s="26">
        <v>106</v>
      </c>
      <c r="M291" s="26">
        <v>3</v>
      </c>
      <c r="N291" s="26">
        <v>452</v>
      </c>
      <c r="O291" s="26">
        <v>598</v>
      </c>
      <c r="P291" s="26">
        <v>1238</v>
      </c>
      <c r="Q291" s="28">
        <v>383</v>
      </c>
      <c r="R291" s="28">
        <v>39</v>
      </c>
      <c r="S291" s="28">
        <v>1586102</v>
      </c>
      <c r="T291" s="26">
        <v>1583</v>
      </c>
      <c r="U291" s="29">
        <v>554</v>
      </c>
      <c r="V291" s="28">
        <v>385</v>
      </c>
      <c r="W291" s="28">
        <v>915</v>
      </c>
      <c r="X291" s="28">
        <v>13</v>
      </c>
      <c r="Y291" s="28">
        <v>131</v>
      </c>
      <c r="Z291" s="28">
        <v>144</v>
      </c>
      <c r="AA291" s="26">
        <v>861</v>
      </c>
      <c r="AB291" s="28">
        <v>46</v>
      </c>
      <c r="AC291" s="28">
        <v>2</v>
      </c>
      <c r="AD291" s="28">
        <v>575</v>
      </c>
      <c r="AE291" s="28">
        <v>3</v>
      </c>
      <c r="AF291" s="28">
        <v>2</v>
      </c>
      <c r="AG291" s="30">
        <v>0.94756790903348076</v>
      </c>
      <c r="AH291" s="28">
        <v>405</v>
      </c>
      <c r="AI291" s="28">
        <v>41</v>
      </c>
      <c r="AJ291" s="26">
        <v>1259</v>
      </c>
      <c r="AK291" s="26">
        <v>169</v>
      </c>
      <c r="AL291" s="26">
        <v>212</v>
      </c>
      <c r="AM291" s="26">
        <v>58</v>
      </c>
      <c r="AN291" s="26">
        <v>17</v>
      </c>
      <c r="AO291" s="26">
        <v>1</v>
      </c>
      <c r="AP291" s="26">
        <v>2</v>
      </c>
      <c r="AQ291" s="26">
        <v>57</v>
      </c>
      <c r="AR291" s="26">
        <v>15</v>
      </c>
      <c r="AS291" s="26">
        <v>25962</v>
      </c>
      <c r="AT291" s="26">
        <v>25184</v>
      </c>
      <c r="AU291" s="26">
        <v>1974</v>
      </c>
      <c r="AV291" s="26">
        <v>57257</v>
      </c>
      <c r="AW291" s="26">
        <v>55054</v>
      </c>
      <c r="AX291" s="26">
        <v>1847</v>
      </c>
      <c r="AY291" s="31">
        <f>'Tabela '!$L291/'Tabela '!$J291</f>
        <v>6.191588785046729E-2</v>
      </c>
      <c r="AZ291" s="31">
        <f>'Tabela '!$M291/'Tabela '!$J291</f>
        <v>1.7523364485981308E-3</v>
      </c>
      <c r="BA291" s="31">
        <f t="shared" si="156"/>
        <v>2.8301886792452831E-2</v>
      </c>
      <c r="BB291" s="31">
        <f t="shared" si="157"/>
        <v>0.36510500807754442</v>
      </c>
      <c r="BC291" s="31">
        <f t="shared" si="158"/>
        <v>0.48303715670436187</v>
      </c>
      <c r="BD291" s="31">
        <f>'Tabela '!$BC291-'Tabela '!$BB291</f>
        <v>0.11793214862681745</v>
      </c>
      <c r="BE291" s="31">
        <f t="shared" si="159"/>
        <v>0.26401869158878505</v>
      </c>
      <c r="BF291" s="31">
        <f t="shared" si="160"/>
        <v>0.34929906542056077</v>
      </c>
      <c r="BG291" s="31">
        <f t="shared" si="161"/>
        <v>0.22371495327102803</v>
      </c>
      <c r="BH291" s="29">
        <f t="shared" si="162"/>
        <v>4141.258485639687</v>
      </c>
      <c r="BI291" s="32">
        <f t="shared" si="163"/>
        <v>926.4614485981308</v>
      </c>
      <c r="BJ291" s="30">
        <f t="shared" si="164"/>
        <v>2.7701451350926526E-2</v>
      </c>
      <c r="BK291" s="30">
        <f t="shared" si="165"/>
        <v>0.10182767624020887</v>
      </c>
      <c r="BL291" s="31">
        <f>IFERROR('Tabela '!$J291/'Tabela '!$K291-1,"")</f>
        <v>-2.5611838360842354E-2</v>
      </c>
      <c r="BM291" s="30">
        <f t="shared" si="166"/>
        <v>0.31531018782014797</v>
      </c>
      <c r="BN291" s="33">
        <f>IFERROR('Tabela '!$J291/'Tabela '!$I291,"")</f>
        <v>21.243330438019605</v>
      </c>
      <c r="BO291" s="31">
        <f t="shared" si="167"/>
        <v>5.243209096651924E-2</v>
      </c>
      <c r="BP291" s="31">
        <f t="shared" si="168"/>
        <v>0.25584333543903981</v>
      </c>
      <c r="BQ291" s="31">
        <f t="shared" si="169"/>
        <v>2.5900189513581806E-2</v>
      </c>
      <c r="BR291" s="30">
        <v>0.41420000000000001</v>
      </c>
      <c r="BS291" s="31">
        <f t="shared" si="170"/>
        <v>2.9058749210360075E-2</v>
      </c>
      <c r="BT291" s="31">
        <f t="shared" si="171"/>
        <v>1.2634238787113076E-3</v>
      </c>
      <c r="BU291" s="31">
        <f t="shared" si="172"/>
        <v>5.2173913043478265E-3</v>
      </c>
      <c r="BV291" s="31">
        <f t="shared" si="173"/>
        <v>3.4782608695652175E-3</v>
      </c>
      <c r="BW291" s="31">
        <f t="shared" si="174"/>
        <v>0.52077404667046101</v>
      </c>
      <c r="BX291" s="31">
        <f t="shared" si="175"/>
        <v>7.3989755264655659E-3</v>
      </c>
      <c r="BY291" s="31">
        <f t="shared" si="176"/>
        <v>7.4558907228229943E-2</v>
      </c>
      <c r="BZ291" s="31">
        <f t="shared" si="177"/>
        <v>8.195788275469551E-2</v>
      </c>
      <c r="CA291" s="31">
        <f>IFERROR('Tabela '!$V291/'Tabela '!$K291,"")</f>
        <v>0.21912350597609562</v>
      </c>
      <c r="CB291" s="31">
        <f t="shared" si="178"/>
        <v>0.49003984063745021</v>
      </c>
      <c r="CC291" s="34">
        <f>IFERROR('Tabela '!$AJ291/'Tabela '!$K291,"")</f>
        <v>0.71656232214001137</v>
      </c>
      <c r="CD291" s="35">
        <f>IFERROR('Tabela '!$AJ291/'Tabela '!$AK291,"")</f>
        <v>7.449704142011834</v>
      </c>
      <c r="CE291" s="34">
        <f t="shared" si="179"/>
        <v>0.86576648133439238</v>
      </c>
      <c r="CF291" s="31">
        <f t="shared" si="180"/>
        <v>9.6186681844052366E-2</v>
      </c>
      <c r="CG291" s="31">
        <f t="shared" si="181"/>
        <v>0.12383177570093458</v>
      </c>
      <c r="CH291" s="31">
        <f t="shared" si="182"/>
        <v>0.25443786982248517</v>
      </c>
      <c r="CI291" s="31">
        <f t="shared" si="183"/>
        <v>2.7645093856882214E-2</v>
      </c>
      <c r="CJ291" s="30">
        <f t="shared" si="184"/>
        <v>0.34319526627218933</v>
      </c>
      <c r="CK291" s="30">
        <f t="shared" si="185"/>
        <v>8.0188679245283015E-2</v>
      </c>
      <c r="CL291" s="30">
        <f t="shared" si="186"/>
        <v>-0.26300658702690632</v>
      </c>
      <c r="CM291" s="30">
        <f t="shared" si="187"/>
        <v>-0.7068965517241379</v>
      </c>
      <c r="CN291" s="30">
        <f>IFERROR('Tabela '!$AO291/'Tabela '!$AK291,"")</f>
        <v>5.9171597633136093E-3</v>
      </c>
      <c r="CO291" s="30">
        <f>IFERROR('Tabela '!$AP291/'Tabela '!$AL291,"")</f>
        <v>9.433962264150943E-3</v>
      </c>
      <c r="CP291" s="30">
        <f>IFERROR('Tabela '!$CO291-'Tabela '!$CN291,"")</f>
        <v>3.5168025008373337E-3</v>
      </c>
      <c r="CQ291" s="30">
        <f t="shared" si="188"/>
        <v>-0.7068965517241379</v>
      </c>
      <c r="CR291" s="30">
        <f>IFERROR('Tabela '!$AQ291/'Tabela '!$AK291,"")</f>
        <v>0.33727810650887574</v>
      </c>
      <c r="CS291" s="30">
        <f>IFERROR('Tabela '!$AR291/'Tabela '!$AL291,"")</f>
        <v>7.0754716981132074E-2</v>
      </c>
      <c r="CT291" s="30">
        <f>IFERROR('Tabela '!$CS291-'Tabela '!$CR291,"")</f>
        <v>-0.26652338952774368</v>
      </c>
      <c r="CU291" s="30">
        <f t="shared" si="189"/>
        <v>-0.73684210526315796</v>
      </c>
      <c r="CV291" s="35">
        <f>IFERROR('Tabela '!$AS291/'Tabela '!$K291,"")</f>
        <v>14.77632327831531</v>
      </c>
      <c r="CW291" s="35">
        <f>IFERROR('Tabela '!$AV291/'Tabela '!$J291,"")</f>
        <v>33.444509345794394</v>
      </c>
      <c r="CX291" s="30">
        <f>IFERROR('Tabela '!$AV291/'Tabela '!$AS291-1,"")</f>
        <v>1.2054156074262385</v>
      </c>
      <c r="CY291" s="34">
        <f>IFERROR('Tabela '!$CW291/'Tabela '!$CV291-1,"")</f>
        <v>1.2633850597242411</v>
      </c>
      <c r="CZ291" s="30">
        <f>IFERROR('Tabela '!$AU291/'Tabela '!$AT291,"")</f>
        <v>7.8383100381194407E-2</v>
      </c>
      <c r="DA291" s="30">
        <f t="shared" si="190"/>
        <v>3.3548879282159334E-2</v>
      </c>
      <c r="DB291" s="30">
        <f t="shared" si="191"/>
        <v>-4.4834221099035072E-2</v>
      </c>
      <c r="DC291" s="36">
        <f t="shared" si="192"/>
        <v>33.457627118644069</v>
      </c>
      <c r="DD291" s="36">
        <f t="shared" si="193"/>
        <v>97.21052631578948</v>
      </c>
      <c r="DE291" s="30">
        <f t="shared" si="194"/>
        <v>1.905481789580334</v>
      </c>
      <c r="DH291" s="23"/>
      <c r="DQ291" s="23"/>
      <c r="DR291" s="23"/>
      <c r="DU291" s="23"/>
      <c r="DV291" s="23"/>
      <c r="DX291" s="23"/>
      <c r="EA291" s="23"/>
      <c r="EB291" s="23"/>
    </row>
    <row r="292" spans="1:132" ht="13.8" x14ac:dyDescent="0.25">
      <c r="A292" s="11" t="s">
        <v>133</v>
      </c>
      <c r="B292" s="11">
        <v>43</v>
      </c>
      <c r="C292" s="11">
        <v>4313490</v>
      </c>
      <c r="D292" s="11">
        <v>431349</v>
      </c>
      <c r="E292" s="54" t="s">
        <v>728</v>
      </c>
      <c r="F292" s="54" t="s">
        <v>740</v>
      </c>
      <c r="G292" s="54" t="s">
        <v>776</v>
      </c>
      <c r="H292" s="12" t="s">
        <v>409</v>
      </c>
      <c r="I292" s="13">
        <v>123.583</v>
      </c>
      <c r="J292" s="14">
        <v>4175</v>
      </c>
      <c r="K292" s="13">
        <v>3978</v>
      </c>
      <c r="L292" s="13">
        <v>677</v>
      </c>
      <c r="M292" s="13">
        <v>17</v>
      </c>
      <c r="N292" s="13">
        <v>1077</v>
      </c>
      <c r="O292" s="13">
        <v>1238</v>
      </c>
      <c r="P292" s="13">
        <v>2756</v>
      </c>
      <c r="Q292" s="15">
        <v>1252</v>
      </c>
      <c r="R292" s="15">
        <v>114</v>
      </c>
      <c r="S292" s="15">
        <v>5179341</v>
      </c>
      <c r="T292" s="13">
        <v>3496</v>
      </c>
      <c r="U292" s="16">
        <v>1306</v>
      </c>
      <c r="V292" s="15">
        <v>948</v>
      </c>
      <c r="W292" s="15">
        <v>1080</v>
      </c>
      <c r="X292" s="15">
        <v>99</v>
      </c>
      <c r="Y292" s="15">
        <v>869</v>
      </c>
      <c r="Z292" s="15">
        <v>968</v>
      </c>
      <c r="AA292" s="13">
        <v>2032</v>
      </c>
      <c r="AB292" s="15">
        <v>149</v>
      </c>
      <c r="AC292" s="15">
        <v>4</v>
      </c>
      <c r="AD292" s="15">
        <v>1317</v>
      </c>
      <c r="AE292" s="15">
        <v>41</v>
      </c>
      <c r="AF292" s="15">
        <v>4</v>
      </c>
      <c r="AG292" s="17">
        <v>0.89931350114416475</v>
      </c>
      <c r="AH292" s="15">
        <v>615</v>
      </c>
      <c r="AI292" s="15">
        <v>96</v>
      </c>
      <c r="AJ292" s="13">
        <v>2473</v>
      </c>
      <c r="AK292" s="13">
        <v>345</v>
      </c>
      <c r="AL292" s="13">
        <v>429</v>
      </c>
      <c r="AM292" s="13">
        <v>61</v>
      </c>
      <c r="AN292" s="13">
        <v>51</v>
      </c>
      <c r="AO292" s="13">
        <v>4</v>
      </c>
      <c r="AP292" s="13">
        <v>21</v>
      </c>
      <c r="AQ292" s="13">
        <v>57</v>
      </c>
      <c r="AR292" s="13">
        <v>30</v>
      </c>
      <c r="AS292" s="13">
        <v>42423</v>
      </c>
      <c r="AT292" s="13">
        <v>40701</v>
      </c>
      <c r="AU292" s="13">
        <v>2157</v>
      </c>
      <c r="AV292" s="13">
        <v>88454</v>
      </c>
      <c r="AW292" s="13">
        <v>84041</v>
      </c>
      <c r="AX292" s="13">
        <v>5518</v>
      </c>
      <c r="AY292" s="18">
        <f>'Tabela '!$L292/'Tabela '!$J292</f>
        <v>0.16215568862275448</v>
      </c>
      <c r="AZ292" s="18">
        <f>'Tabela '!$M292/'Tabela '!$J292</f>
        <v>4.0718562874251501E-3</v>
      </c>
      <c r="BA292" s="18">
        <f t="shared" si="156"/>
        <v>2.5110782865583457E-2</v>
      </c>
      <c r="BB292" s="18">
        <f t="shared" si="157"/>
        <v>0.39078374455732945</v>
      </c>
      <c r="BC292" s="18">
        <f t="shared" si="158"/>
        <v>0.44920174165457183</v>
      </c>
      <c r="BD292" s="18">
        <f>'Tabela '!$BC292-'Tabela '!$BB292</f>
        <v>5.841799709724238E-2</v>
      </c>
      <c r="BE292" s="18">
        <f t="shared" si="159"/>
        <v>0.25796407185628745</v>
      </c>
      <c r="BF292" s="18">
        <f t="shared" si="160"/>
        <v>0.29652694610778441</v>
      </c>
      <c r="BG292" s="18">
        <f t="shared" si="161"/>
        <v>0.2998802395209581</v>
      </c>
      <c r="BH292" s="16">
        <f t="shared" si="162"/>
        <v>4136.8538338658145</v>
      </c>
      <c r="BI292" s="37">
        <f t="shared" si="163"/>
        <v>1240.5607185628742</v>
      </c>
      <c r="BJ292" s="17">
        <f t="shared" si="164"/>
        <v>5.8554061998326815E-2</v>
      </c>
      <c r="BK292" s="17">
        <f t="shared" si="165"/>
        <v>9.1054313099041537E-2</v>
      </c>
      <c r="BL292" s="18">
        <f>IFERROR('Tabela '!$J292/'Tabela '!$K292-1,"")</f>
        <v>4.9522373051784863E-2</v>
      </c>
      <c r="BM292" s="17">
        <f t="shared" si="166"/>
        <v>0.32830568124685772</v>
      </c>
      <c r="BN292" s="19">
        <f>IFERROR('Tabela '!$J292/'Tabela '!$I292,"")</f>
        <v>33.782963676233784</v>
      </c>
      <c r="BO292" s="18">
        <f t="shared" si="167"/>
        <v>0.10068649885583525</v>
      </c>
      <c r="BP292" s="18">
        <f t="shared" si="168"/>
        <v>0.17591533180778032</v>
      </c>
      <c r="BQ292" s="18">
        <f t="shared" si="169"/>
        <v>2.7459954233409609E-2</v>
      </c>
      <c r="BR292" s="17">
        <v>0.62290000000000001</v>
      </c>
      <c r="BS292" s="18">
        <f t="shared" si="170"/>
        <v>4.2620137299771169E-2</v>
      </c>
      <c r="BT292" s="18">
        <f t="shared" si="171"/>
        <v>1.1441647597254005E-3</v>
      </c>
      <c r="BU292" s="18">
        <f t="shared" si="172"/>
        <v>3.1131359149582385E-2</v>
      </c>
      <c r="BV292" s="18">
        <f t="shared" si="173"/>
        <v>3.0372057706909645E-3</v>
      </c>
      <c r="BW292" s="18">
        <f t="shared" si="174"/>
        <v>0.27149321266968324</v>
      </c>
      <c r="BX292" s="18">
        <f t="shared" si="175"/>
        <v>2.4886877828054297E-2</v>
      </c>
      <c r="BY292" s="18">
        <f t="shared" si="176"/>
        <v>0.21845148315736551</v>
      </c>
      <c r="BZ292" s="18">
        <f t="shared" si="177"/>
        <v>0.2433383609854198</v>
      </c>
      <c r="CA292" s="18">
        <f>IFERROR('Tabela '!$V292/'Tabela '!$K292,"")</f>
        <v>0.23831070889894421</v>
      </c>
      <c r="CB292" s="18">
        <f t="shared" si="178"/>
        <v>0.51080945198592254</v>
      </c>
      <c r="CC292" s="20">
        <f>IFERROR('Tabela '!$AJ292/'Tabela '!$K292,"")</f>
        <v>0.62166918049270992</v>
      </c>
      <c r="CD292" s="21">
        <f>IFERROR('Tabela '!$AJ292/'Tabela '!$AK292,"")</f>
        <v>7.1681159420289857</v>
      </c>
      <c r="CE292" s="20">
        <f t="shared" si="179"/>
        <v>0.86049332794177114</v>
      </c>
      <c r="CF292" s="18">
        <f t="shared" si="180"/>
        <v>8.6726998491704371E-2</v>
      </c>
      <c r="CG292" s="18">
        <f t="shared" si="181"/>
        <v>0.10275449101796408</v>
      </c>
      <c r="CH292" s="18">
        <f t="shared" si="182"/>
        <v>0.24347826086956514</v>
      </c>
      <c r="CI292" s="18">
        <f t="shared" si="183"/>
        <v>1.6027492526259707E-2</v>
      </c>
      <c r="CJ292" s="17">
        <f t="shared" si="184"/>
        <v>0.17681159420289855</v>
      </c>
      <c r="CK292" s="17">
        <f t="shared" si="185"/>
        <v>0.11888111888111888</v>
      </c>
      <c r="CL292" s="17">
        <f t="shared" si="186"/>
        <v>-5.7930475321779668E-2</v>
      </c>
      <c r="CM292" s="17">
        <f t="shared" si="187"/>
        <v>-0.16393442622950816</v>
      </c>
      <c r="CN292" s="17">
        <f>IFERROR('Tabela '!$AO292/'Tabela '!$AK292,"")</f>
        <v>1.1594202898550725E-2</v>
      </c>
      <c r="CO292" s="17">
        <f>IFERROR('Tabela '!$AP292/'Tabela '!$AL292,"")</f>
        <v>4.8951048951048952E-2</v>
      </c>
      <c r="CP292" s="17">
        <f>IFERROR('Tabela '!$CO292-'Tabela '!$CN292,"")</f>
        <v>3.7356846052498227E-2</v>
      </c>
      <c r="CQ292" s="17">
        <f t="shared" si="188"/>
        <v>-0.16393442622950816</v>
      </c>
      <c r="CR292" s="17">
        <f>IFERROR('Tabela '!$AQ292/'Tabela '!$AK292,"")</f>
        <v>0.16521739130434782</v>
      </c>
      <c r="CS292" s="17">
        <f>IFERROR('Tabela '!$AR292/'Tabela '!$AL292,"")</f>
        <v>6.9930069930069935E-2</v>
      </c>
      <c r="CT292" s="17">
        <f>IFERROR('Tabela '!$CS292-'Tabela '!$CR292,"")</f>
        <v>-9.5287321374277881E-2</v>
      </c>
      <c r="CU292" s="17">
        <f t="shared" si="189"/>
        <v>-0.47368421052631582</v>
      </c>
      <c r="CV292" s="21">
        <f>IFERROR('Tabela '!$AS292/'Tabela '!$K292,"")</f>
        <v>10.664404223227752</v>
      </c>
      <c r="CW292" s="21">
        <f>IFERROR('Tabela '!$AV292/'Tabela '!$J292,"")</f>
        <v>21.186586826347305</v>
      </c>
      <c r="CX292" s="17">
        <f>IFERROR('Tabela '!$AV292/'Tabela '!$AS292-1,"")</f>
        <v>1.085048204983146</v>
      </c>
      <c r="CY292" s="20">
        <f>IFERROR('Tabela '!$CW292/'Tabela '!$CV292-1,"")</f>
        <v>0.98666389447256408</v>
      </c>
      <c r="CZ292" s="17">
        <f>IFERROR('Tabela '!$AU292/'Tabela '!$AT292,"")</f>
        <v>5.2996240878602489E-2</v>
      </c>
      <c r="DA292" s="17">
        <f t="shared" si="190"/>
        <v>6.5658428624123938E-2</v>
      </c>
      <c r="DB292" s="17">
        <f t="shared" si="191"/>
        <v>1.2662187745521448E-2</v>
      </c>
      <c r="DC292" s="22">
        <f t="shared" si="192"/>
        <v>33.184615384615384</v>
      </c>
      <c r="DD292" s="22">
        <f t="shared" si="193"/>
        <v>76.638888888888886</v>
      </c>
      <c r="DE292" s="17">
        <f t="shared" si="194"/>
        <v>1.3094704579405554</v>
      </c>
      <c r="DH292" s="23"/>
      <c r="DQ292" s="23"/>
      <c r="DR292" s="23"/>
      <c r="DU292" s="23"/>
      <c r="DV292" s="23"/>
      <c r="DX292" s="23"/>
      <c r="EA292" s="23"/>
      <c r="EB292" s="23"/>
    </row>
    <row r="293" spans="1:132" ht="13.8" x14ac:dyDescent="0.25">
      <c r="A293" s="24" t="s">
        <v>133</v>
      </c>
      <c r="B293" s="24">
        <v>43</v>
      </c>
      <c r="C293" s="24">
        <v>4313508</v>
      </c>
      <c r="D293" s="24">
        <v>431350</v>
      </c>
      <c r="E293" s="55" t="s">
        <v>746</v>
      </c>
      <c r="F293" s="55" t="s">
        <v>766</v>
      </c>
      <c r="G293" s="55" t="s">
        <v>767</v>
      </c>
      <c r="H293" s="25" t="s">
        <v>410</v>
      </c>
      <c r="I293" s="26">
        <v>663.55200000000002</v>
      </c>
      <c r="J293" s="27">
        <v>46414</v>
      </c>
      <c r="K293" s="26">
        <v>40906</v>
      </c>
      <c r="L293" s="26">
        <v>7629</v>
      </c>
      <c r="M293" s="26">
        <v>126</v>
      </c>
      <c r="N293" s="26">
        <v>13496</v>
      </c>
      <c r="O293" s="26">
        <v>16099</v>
      </c>
      <c r="P293" s="26">
        <v>25888</v>
      </c>
      <c r="Q293" s="28">
        <v>12541</v>
      </c>
      <c r="R293" s="28">
        <v>1992</v>
      </c>
      <c r="S293" s="28">
        <v>54165904</v>
      </c>
      <c r="T293" s="26">
        <v>35536</v>
      </c>
      <c r="U293" s="29">
        <v>37917</v>
      </c>
      <c r="V293" s="28">
        <v>11300</v>
      </c>
      <c r="W293" s="28">
        <v>6222</v>
      </c>
      <c r="X293" s="28">
        <v>2035</v>
      </c>
      <c r="Y293" s="28">
        <v>3075</v>
      </c>
      <c r="Z293" s="28">
        <v>5110</v>
      </c>
      <c r="AA293" s="26">
        <v>20157</v>
      </c>
      <c r="AB293" s="28">
        <v>344</v>
      </c>
      <c r="AC293" s="28">
        <v>39</v>
      </c>
      <c r="AD293" s="28">
        <v>13445</v>
      </c>
      <c r="AE293" s="28">
        <v>87</v>
      </c>
      <c r="AF293" s="28">
        <v>170</v>
      </c>
      <c r="AG293" s="30">
        <v>0.96074403421882038</v>
      </c>
      <c r="AH293" s="28">
        <v>6550</v>
      </c>
      <c r="AI293" s="28">
        <v>3234</v>
      </c>
      <c r="AJ293" s="26">
        <v>24994</v>
      </c>
      <c r="AK293" s="26">
        <v>10063</v>
      </c>
      <c r="AL293" s="26">
        <v>11753</v>
      </c>
      <c r="AM293" s="26">
        <v>2551</v>
      </c>
      <c r="AN293" s="26">
        <v>2695</v>
      </c>
      <c r="AO293" s="26">
        <v>611</v>
      </c>
      <c r="AP293" s="26">
        <v>541</v>
      </c>
      <c r="AQ293" s="26">
        <v>1940</v>
      </c>
      <c r="AR293" s="26">
        <v>2154</v>
      </c>
      <c r="AS293" s="26">
        <v>1239025</v>
      </c>
      <c r="AT293" s="26">
        <v>695969</v>
      </c>
      <c r="AU293" s="26">
        <v>123951</v>
      </c>
      <c r="AV293" s="26">
        <v>1563675</v>
      </c>
      <c r="AW293" s="26">
        <v>1439651</v>
      </c>
      <c r="AX293" s="26">
        <v>236545</v>
      </c>
      <c r="AY293" s="31">
        <f>'Tabela '!$L293/'Tabela '!$J293</f>
        <v>0.16436850950144352</v>
      </c>
      <c r="AZ293" s="31">
        <f>'Tabela '!$M293/'Tabela '!$J293</f>
        <v>2.7146981514198304E-3</v>
      </c>
      <c r="BA293" s="31">
        <f t="shared" si="156"/>
        <v>1.6515926071569011E-2</v>
      </c>
      <c r="BB293" s="31">
        <f t="shared" si="157"/>
        <v>0.52132262051915945</v>
      </c>
      <c r="BC293" s="31">
        <f t="shared" si="158"/>
        <v>0.62187113720642773</v>
      </c>
      <c r="BD293" s="31">
        <f>'Tabela '!$BC293-'Tabela '!$BB293</f>
        <v>0.10054851668726827</v>
      </c>
      <c r="BE293" s="31">
        <f t="shared" si="159"/>
        <v>0.29077433532985736</v>
      </c>
      <c r="BF293" s="31">
        <f t="shared" si="160"/>
        <v>0.34685655190244324</v>
      </c>
      <c r="BG293" s="31">
        <f t="shared" si="161"/>
        <v>0.27019864695996898</v>
      </c>
      <c r="BH293" s="29">
        <f t="shared" si="162"/>
        <v>4319.1056534566624</v>
      </c>
      <c r="BI293" s="32">
        <f t="shared" si="163"/>
        <v>1167.0165036411427</v>
      </c>
      <c r="BJ293" s="30">
        <f t="shared" si="164"/>
        <v>3.4640129182854494E-2</v>
      </c>
      <c r="BK293" s="30">
        <f t="shared" si="165"/>
        <v>0.15883900805358425</v>
      </c>
      <c r="BL293" s="31">
        <f>IFERROR('Tabela '!$J293/'Tabela '!$K293-1,"")</f>
        <v>0.1346501735686696</v>
      </c>
      <c r="BM293" s="30">
        <f t="shared" si="166"/>
        <v>0.92693003471373392</v>
      </c>
      <c r="BN293" s="33">
        <f>IFERROR('Tabela '!$J293/'Tabela '!$I293,"")</f>
        <v>69.947796103395063</v>
      </c>
      <c r="BO293" s="31">
        <f t="shared" si="167"/>
        <v>3.9255965781179625E-2</v>
      </c>
      <c r="BP293" s="31">
        <f t="shared" si="168"/>
        <v>0.18432012606933815</v>
      </c>
      <c r="BQ293" s="31">
        <f t="shared" si="169"/>
        <v>9.1006303466906802E-2</v>
      </c>
      <c r="BR293" s="30">
        <v>0.53439999999999999</v>
      </c>
      <c r="BS293" s="31">
        <f t="shared" si="170"/>
        <v>9.6803241782980644E-3</v>
      </c>
      <c r="BT293" s="31">
        <f t="shared" si="171"/>
        <v>1.0974786132372804E-3</v>
      </c>
      <c r="BU293" s="31">
        <f t="shared" si="172"/>
        <v>6.4708069914466348E-3</v>
      </c>
      <c r="BV293" s="31">
        <f t="shared" si="173"/>
        <v>1.2644105615470434E-2</v>
      </c>
      <c r="BW293" s="31">
        <f t="shared" si="174"/>
        <v>0.15210482569794162</v>
      </c>
      <c r="BX293" s="31">
        <f t="shared" si="175"/>
        <v>4.9748203197574926E-2</v>
      </c>
      <c r="BY293" s="31">
        <f t="shared" si="176"/>
        <v>7.5172346355057942E-2</v>
      </c>
      <c r="BZ293" s="31">
        <f t="shared" si="177"/>
        <v>0.12492054955263288</v>
      </c>
      <c r="CA293" s="31">
        <f>IFERROR('Tabela '!$V293/'Tabela '!$K293,"")</f>
        <v>0.27624309392265195</v>
      </c>
      <c r="CB293" s="31">
        <f t="shared" si="178"/>
        <v>0.49276389771671636</v>
      </c>
      <c r="CC293" s="34">
        <f>IFERROR('Tabela '!$AJ293/'Tabela '!$K293,"")</f>
        <v>0.61101060969050991</v>
      </c>
      <c r="CD293" s="35">
        <f>IFERROR('Tabela '!$AJ293/'Tabela '!$AK293,"")</f>
        <v>2.4837523601311737</v>
      </c>
      <c r="CE293" s="34">
        <f t="shared" si="179"/>
        <v>0.59738337200928227</v>
      </c>
      <c r="CF293" s="31">
        <f t="shared" si="180"/>
        <v>0.2460030313401457</v>
      </c>
      <c r="CG293" s="31">
        <f t="shared" si="181"/>
        <v>0.25322101090188304</v>
      </c>
      <c r="CH293" s="31">
        <f t="shared" si="182"/>
        <v>0.16794196561661523</v>
      </c>
      <c r="CI293" s="31">
        <f t="shared" si="183"/>
        <v>7.2179795617373366E-3</v>
      </c>
      <c r="CJ293" s="30">
        <f t="shared" si="184"/>
        <v>0.2535029315313525</v>
      </c>
      <c r="CK293" s="30">
        <f t="shared" si="185"/>
        <v>0.22930315664085765</v>
      </c>
      <c r="CL293" s="30">
        <f t="shared" si="186"/>
        <v>-2.4199774890494852E-2</v>
      </c>
      <c r="CM293" s="30">
        <f t="shared" si="187"/>
        <v>5.6448451587612691E-2</v>
      </c>
      <c r="CN293" s="30">
        <f>IFERROR('Tabela '!$AO293/'Tabela '!$AK293,"")</f>
        <v>6.0717479876776309E-2</v>
      </c>
      <c r="CO293" s="30">
        <f>IFERROR('Tabela '!$AP293/'Tabela '!$AL293,"")</f>
        <v>4.6030800646643409E-2</v>
      </c>
      <c r="CP293" s="30">
        <f>IFERROR('Tabela '!$CO293-'Tabela '!$CN293,"")</f>
        <v>-1.46866792301329E-2</v>
      </c>
      <c r="CQ293" s="30">
        <f t="shared" si="188"/>
        <v>5.6448451587612691E-2</v>
      </c>
      <c r="CR293" s="30">
        <f>IFERROR('Tabela '!$AQ293/'Tabela '!$AK293,"")</f>
        <v>0.19278545165457617</v>
      </c>
      <c r="CS293" s="30">
        <f>IFERROR('Tabela '!$AR293/'Tabela '!$AL293,"")</f>
        <v>0.18327235599421424</v>
      </c>
      <c r="CT293" s="30">
        <f>IFERROR('Tabela '!$CS293-'Tabela '!$CR293,"")</f>
        <v>-9.513095660361931E-3</v>
      </c>
      <c r="CU293" s="30">
        <f t="shared" si="189"/>
        <v>0.11030927835051552</v>
      </c>
      <c r="CV293" s="35">
        <f>IFERROR('Tabela '!$AS293/'Tabela '!$K293,"")</f>
        <v>30.289566322788833</v>
      </c>
      <c r="CW293" s="35">
        <f>IFERROR('Tabela '!$AV293/'Tabela '!$J293,"")</f>
        <v>33.689727237471452</v>
      </c>
      <c r="CX293" s="30">
        <f>IFERROR('Tabela '!$AV293/'Tabela '!$AS293-1,"")</f>
        <v>0.26202054034422217</v>
      </c>
      <c r="CY293" s="34">
        <f>IFERROR('Tabela '!$CW293/'Tabela '!$CV293-1,"")</f>
        <v>0.11225518643772903</v>
      </c>
      <c r="CZ293" s="30">
        <f>IFERROR('Tabela '!$AU293/'Tabela '!$AT293,"")</f>
        <v>0.17809844978727501</v>
      </c>
      <c r="DA293" s="30">
        <f t="shared" si="190"/>
        <v>0.16430718278249382</v>
      </c>
      <c r="DB293" s="30">
        <f t="shared" si="191"/>
        <v>-1.3791267004781199E-2</v>
      </c>
      <c r="DC293" s="36">
        <f t="shared" si="192"/>
        <v>39.200189753320686</v>
      </c>
      <c r="DD293" s="36">
        <f t="shared" si="193"/>
        <v>73.097960444993817</v>
      </c>
      <c r="DE293" s="30">
        <f t="shared" si="194"/>
        <v>0.86473486238167041</v>
      </c>
      <c r="DH293" s="23"/>
      <c r="DQ293" s="23"/>
      <c r="DR293" s="23"/>
      <c r="DU293" s="23"/>
      <c r="DV293" s="23"/>
      <c r="DX293" s="23"/>
      <c r="EA293" s="23"/>
      <c r="EB293" s="23"/>
    </row>
    <row r="294" spans="1:132" ht="13.8" x14ac:dyDescent="0.25">
      <c r="A294" s="11" t="s">
        <v>133</v>
      </c>
      <c r="B294" s="11">
        <v>43</v>
      </c>
      <c r="C294" s="11">
        <v>4313607</v>
      </c>
      <c r="D294" s="11">
        <v>431360</v>
      </c>
      <c r="E294" s="54" t="s">
        <v>728</v>
      </c>
      <c r="F294" s="54" t="s">
        <v>773</v>
      </c>
      <c r="G294" s="54" t="s">
        <v>730</v>
      </c>
      <c r="H294" s="12" t="s">
        <v>411</v>
      </c>
      <c r="I294" s="13">
        <v>182.291</v>
      </c>
      <c r="J294" s="14">
        <v>3778</v>
      </c>
      <c r="K294" s="13">
        <v>4243</v>
      </c>
      <c r="L294" s="13">
        <v>420</v>
      </c>
      <c r="M294" s="13">
        <v>1</v>
      </c>
      <c r="N294" s="13">
        <v>1377</v>
      </c>
      <c r="O294" s="13">
        <v>1534</v>
      </c>
      <c r="P294" s="13">
        <v>2926</v>
      </c>
      <c r="Q294" s="15">
        <v>918</v>
      </c>
      <c r="R294" s="15">
        <v>59</v>
      </c>
      <c r="S294" s="15">
        <v>3666264</v>
      </c>
      <c r="T294" s="13">
        <v>3780</v>
      </c>
      <c r="U294" s="16">
        <v>2253</v>
      </c>
      <c r="V294" s="15">
        <v>853</v>
      </c>
      <c r="W294" s="15">
        <v>170</v>
      </c>
      <c r="X294" s="15">
        <v>189</v>
      </c>
      <c r="Y294" s="15">
        <v>485</v>
      </c>
      <c r="Z294" s="15">
        <v>674</v>
      </c>
      <c r="AA294" s="13">
        <v>2111</v>
      </c>
      <c r="AB294" s="15">
        <v>124</v>
      </c>
      <c r="AC294" s="15">
        <v>2</v>
      </c>
      <c r="AD294" s="15">
        <v>1365</v>
      </c>
      <c r="AE294" s="15">
        <v>22</v>
      </c>
      <c r="AF294" s="15">
        <v>6</v>
      </c>
      <c r="AG294" s="17">
        <v>0.9285714285714286</v>
      </c>
      <c r="AH294" s="15">
        <v>521</v>
      </c>
      <c r="AI294" s="15">
        <v>158</v>
      </c>
      <c r="AJ294" s="13">
        <v>2668</v>
      </c>
      <c r="AK294" s="13">
        <v>468</v>
      </c>
      <c r="AL294" s="13">
        <v>587</v>
      </c>
      <c r="AM294" s="13">
        <v>48</v>
      </c>
      <c r="AN294" s="13">
        <v>40</v>
      </c>
      <c r="AO294" s="13">
        <v>29</v>
      </c>
      <c r="AP294" s="13">
        <v>1</v>
      </c>
      <c r="AQ294" s="13">
        <v>19</v>
      </c>
      <c r="AR294" s="13">
        <v>39</v>
      </c>
      <c r="AS294" s="13">
        <v>65457</v>
      </c>
      <c r="AT294" s="13">
        <v>62485</v>
      </c>
      <c r="AU294" s="13">
        <v>2874</v>
      </c>
      <c r="AV294" s="13">
        <v>109912</v>
      </c>
      <c r="AW294" s="13">
        <v>104216</v>
      </c>
      <c r="AX294" s="13">
        <v>5803</v>
      </c>
      <c r="AY294" s="18">
        <f>'Tabela '!$L294/'Tabela '!$J294</f>
        <v>0.11116993118051879</v>
      </c>
      <c r="AZ294" s="18">
        <f>'Tabela '!$M294/'Tabela '!$J294</f>
        <v>2.6469031233456857E-4</v>
      </c>
      <c r="BA294" s="18">
        <f t="shared" si="156"/>
        <v>2.3809523809523812E-3</v>
      </c>
      <c r="BB294" s="18">
        <f t="shared" si="157"/>
        <v>0.47060833902939164</v>
      </c>
      <c r="BC294" s="18">
        <f t="shared" si="158"/>
        <v>0.52426520847573477</v>
      </c>
      <c r="BD294" s="18">
        <f>'Tabela '!$BC294-'Tabela '!$BB294</f>
        <v>5.3656869446343125E-2</v>
      </c>
      <c r="BE294" s="18">
        <f t="shared" si="159"/>
        <v>0.36447856008470092</v>
      </c>
      <c r="BF294" s="18">
        <f t="shared" si="160"/>
        <v>0.40603493912122818</v>
      </c>
      <c r="BG294" s="18">
        <f t="shared" si="161"/>
        <v>0.24298570672313394</v>
      </c>
      <c r="BH294" s="16">
        <f t="shared" si="162"/>
        <v>3993.751633986928</v>
      </c>
      <c r="BI294" s="37">
        <f t="shared" si="163"/>
        <v>970.42456326098466</v>
      </c>
      <c r="BJ294" s="17">
        <f t="shared" si="164"/>
        <v>3.3356357813523543E-2</v>
      </c>
      <c r="BK294" s="17">
        <f t="shared" si="165"/>
        <v>6.4270152505446626E-2</v>
      </c>
      <c r="BL294" s="18">
        <f>IFERROR('Tabela '!$J294/'Tabela '!$K294-1,"")</f>
        <v>-0.10959226962055146</v>
      </c>
      <c r="BM294" s="17">
        <f t="shared" si="166"/>
        <v>0.53099222248409139</v>
      </c>
      <c r="BN294" s="19">
        <f>IFERROR('Tabela '!$J294/'Tabela '!$I294,"")</f>
        <v>20.72510436609597</v>
      </c>
      <c r="BO294" s="18">
        <f t="shared" si="167"/>
        <v>7.1428571428571397E-2</v>
      </c>
      <c r="BP294" s="18">
        <f t="shared" si="168"/>
        <v>0.13783068783068783</v>
      </c>
      <c r="BQ294" s="18">
        <f t="shared" si="169"/>
        <v>4.1798941798941801E-2</v>
      </c>
      <c r="BR294" s="17">
        <v>0.46550000000000002</v>
      </c>
      <c r="BS294" s="18">
        <f t="shared" si="170"/>
        <v>3.2804232804232801E-2</v>
      </c>
      <c r="BT294" s="18">
        <f t="shared" si="171"/>
        <v>5.2910052910052914E-4</v>
      </c>
      <c r="BU294" s="18">
        <f t="shared" si="172"/>
        <v>1.6117216117216119E-2</v>
      </c>
      <c r="BV294" s="18">
        <f t="shared" si="173"/>
        <v>4.3956043956043956E-3</v>
      </c>
      <c r="BW294" s="18">
        <f t="shared" si="174"/>
        <v>4.0065991044072588E-2</v>
      </c>
      <c r="BX294" s="18">
        <f t="shared" si="175"/>
        <v>4.4543954748998353E-2</v>
      </c>
      <c r="BY294" s="18">
        <f t="shared" si="176"/>
        <v>0.11430591562573651</v>
      </c>
      <c r="BZ294" s="18">
        <f t="shared" si="177"/>
        <v>0.15884987037473486</v>
      </c>
      <c r="CA294" s="18">
        <f>IFERROR('Tabela '!$V294/'Tabela '!$K294,"")</f>
        <v>0.2010370021211407</v>
      </c>
      <c r="CB294" s="18">
        <f t="shared" si="178"/>
        <v>0.49752533584727787</v>
      </c>
      <c r="CC294" s="20">
        <f>IFERROR('Tabela '!$AJ294/'Tabela '!$K294,"")</f>
        <v>0.62880037709168046</v>
      </c>
      <c r="CD294" s="21">
        <f>IFERROR('Tabela '!$AJ294/'Tabela '!$AK294,"")</f>
        <v>5.700854700854701</v>
      </c>
      <c r="CE294" s="20">
        <f t="shared" si="179"/>
        <v>0.82458770614692656</v>
      </c>
      <c r="CF294" s="18">
        <f t="shared" si="180"/>
        <v>0.11029931652132925</v>
      </c>
      <c r="CG294" s="18">
        <f t="shared" si="181"/>
        <v>0.15537321334039175</v>
      </c>
      <c r="CH294" s="18">
        <f t="shared" si="182"/>
        <v>0.25427350427350426</v>
      </c>
      <c r="CI294" s="18">
        <f t="shared" si="183"/>
        <v>4.5073896819062501E-2</v>
      </c>
      <c r="CJ294" s="17">
        <f t="shared" si="184"/>
        <v>0.10256410256410256</v>
      </c>
      <c r="CK294" s="17">
        <f t="shared" si="185"/>
        <v>6.8143100511073251E-2</v>
      </c>
      <c r="CL294" s="17">
        <f t="shared" si="186"/>
        <v>-3.4421002053029309E-2</v>
      </c>
      <c r="CM294" s="17">
        <f t="shared" si="187"/>
        <v>-0.16666666666666663</v>
      </c>
      <c r="CN294" s="17">
        <f>IFERROR('Tabela '!$AO294/'Tabela '!$AK294,"")</f>
        <v>6.1965811965811968E-2</v>
      </c>
      <c r="CO294" s="17">
        <f>IFERROR('Tabela '!$AP294/'Tabela '!$AL294,"")</f>
        <v>1.7035775127768314E-3</v>
      </c>
      <c r="CP294" s="17">
        <f>IFERROR('Tabela '!$CO294-'Tabela '!$CN294,"")</f>
        <v>-6.0262234453035135E-2</v>
      </c>
      <c r="CQ294" s="17">
        <f t="shared" si="188"/>
        <v>-0.16666666666666663</v>
      </c>
      <c r="CR294" s="17">
        <f>IFERROR('Tabela '!$AQ294/'Tabela '!$AK294,"")</f>
        <v>4.05982905982906E-2</v>
      </c>
      <c r="CS294" s="17">
        <f>IFERROR('Tabela '!$AR294/'Tabela '!$AL294,"")</f>
        <v>6.6439522998296419E-2</v>
      </c>
      <c r="CT294" s="17">
        <f>IFERROR('Tabela '!$CS294-'Tabela '!$CR294,"")</f>
        <v>2.5841232400005819E-2</v>
      </c>
      <c r="CU294" s="17">
        <f t="shared" si="189"/>
        <v>1.0526315789473686</v>
      </c>
      <c r="CV294" s="21">
        <f>IFERROR('Tabela '!$AS294/'Tabela '!$K294,"")</f>
        <v>15.427056328069762</v>
      </c>
      <c r="CW294" s="21">
        <f>IFERROR('Tabela '!$AV294/'Tabela '!$J294,"")</f>
        <v>29.092641609317099</v>
      </c>
      <c r="CX294" s="17">
        <f>IFERROR('Tabela '!$AV294/'Tabela '!$AS294-1,"")</f>
        <v>0.67914814305574644</v>
      </c>
      <c r="CY294" s="20">
        <f>IFERROR('Tabela '!$CW294/'Tabela '!$CV294-1,"")</f>
        <v>0.88581936765101443</v>
      </c>
      <c r="CZ294" s="17">
        <f>IFERROR('Tabela '!$AU294/'Tabela '!$AT294,"")</f>
        <v>4.5995038809314236E-2</v>
      </c>
      <c r="DA294" s="17">
        <f t="shared" si="190"/>
        <v>5.5682428801719502E-2</v>
      </c>
      <c r="DB294" s="17">
        <f t="shared" si="191"/>
        <v>9.6873899924052667E-3</v>
      </c>
      <c r="DC294" s="22">
        <f t="shared" si="192"/>
        <v>37.324675324675326</v>
      </c>
      <c r="DD294" s="22">
        <f t="shared" si="193"/>
        <v>141.53658536585365</v>
      </c>
      <c r="DE294" s="17">
        <f t="shared" si="194"/>
        <v>2.7920379516947569</v>
      </c>
      <c r="DH294" s="23"/>
      <c r="DQ294" s="23"/>
      <c r="DR294" s="23"/>
      <c r="DU294" s="23"/>
      <c r="DV294" s="23"/>
      <c r="DX294" s="23"/>
      <c r="EA294" s="23"/>
      <c r="EB294" s="23"/>
    </row>
    <row r="295" spans="1:132" ht="13.8" x14ac:dyDescent="0.25">
      <c r="A295" s="24" t="s">
        <v>133</v>
      </c>
      <c r="B295" s="24">
        <v>43</v>
      </c>
      <c r="C295" s="24">
        <v>4313656</v>
      </c>
      <c r="D295" s="24">
        <v>431365</v>
      </c>
      <c r="E295" s="55" t="s">
        <v>746</v>
      </c>
      <c r="F295" s="55" t="s">
        <v>766</v>
      </c>
      <c r="G295" s="55" t="s">
        <v>767</v>
      </c>
      <c r="H295" s="25" t="s">
        <v>412</v>
      </c>
      <c r="I295" s="26">
        <v>950.71600000000001</v>
      </c>
      <c r="J295" s="27">
        <v>11330</v>
      </c>
      <c r="K295" s="26">
        <v>10969</v>
      </c>
      <c r="L295" s="26">
        <v>432</v>
      </c>
      <c r="M295" s="26">
        <v>29</v>
      </c>
      <c r="N295" s="26">
        <v>3667</v>
      </c>
      <c r="O295" s="26">
        <v>4337</v>
      </c>
      <c r="P295" s="26">
        <v>7029</v>
      </c>
      <c r="Q295" s="28">
        <v>4376</v>
      </c>
      <c r="R295" s="28">
        <v>711</v>
      </c>
      <c r="S295" s="28">
        <v>18971398</v>
      </c>
      <c r="T295" s="26">
        <v>9638</v>
      </c>
      <c r="U295" s="29">
        <v>9803</v>
      </c>
      <c r="V295" s="28">
        <v>2532</v>
      </c>
      <c r="W295" s="28">
        <v>1812</v>
      </c>
      <c r="X295" s="28">
        <v>878</v>
      </c>
      <c r="Y295" s="28">
        <v>994</v>
      </c>
      <c r="Z295" s="28">
        <v>1872</v>
      </c>
      <c r="AA295" s="26">
        <v>5462</v>
      </c>
      <c r="AB295" s="28">
        <v>137</v>
      </c>
      <c r="AC295" s="28">
        <v>8</v>
      </c>
      <c r="AD295" s="28">
        <v>3909</v>
      </c>
      <c r="AE295" s="28">
        <v>34</v>
      </c>
      <c r="AF295" s="28">
        <v>20</v>
      </c>
      <c r="AG295" s="30">
        <v>0.9237393650134883</v>
      </c>
      <c r="AH295" s="28">
        <v>2000</v>
      </c>
      <c r="AI295" s="28">
        <v>526</v>
      </c>
      <c r="AJ295" s="26">
        <v>6288</v>
      </c>
      <c r="AK295" s="26">
        <v>1920</v>
      </c>
      <c r="AL295" s="26">
        <v>1972</v>
      </c>
      <c r="AM295" s="26">
        <v>358</v>
      </c>
      <c r="AN295" s="26">
        <v>206</v>
      </c>
      <c r="AO295" s="26">
        <v>34</v>
      </c>
      <c r="AP295" s="26">
        <v>9</v>
      </c>
      <c r="AQ295" s="26">
        <v>324</v>
      </c>
      <c r="AR295" s="26">
        <v>197</v>
      </c>
      <c r="AS295" s="26">
        <v>178193</v>
      </c>
      <c r="AT295" s="26">
        <v>167715</v>
      </c>
      <c r="AU295" s="26">
        <v>16600</v>
      </c>
      <c r="AV295" s="26">
        <v>469027</v>
      </c>
      <c r="AW295" s="26">
        <v>438334</v>
      </c>
      <c r="AX295" s="26">
        <v>140373</v>
      </c>
      <c r="AY295" s="31">
        <f>'Tabela '!$L295/'Tabela '!$J295</f>
        <v>3.8128861429832302E-2</v>
      </c>
      <c r="AZ295" s="31">
        <f>'Tabela '!$M295/'Tabela '!$J295</f>
        <v>2.5595763459841129E-3</v>
      </c>
      <c r="BA295" s="31">
        <f t="shared" si="156"/>
        <v>6.7129629629629636E-2</v>
      </c>
      <c r="BB295" s="31">
        <f t="shared" si="157"/>
        <v>0.52169583155498644</v>
      </c>
      <c r="BC295" s="31">
        <f t="shared" si="158"/>
        <v>0.61701522264902542</v>
      </c>
      <c r="BD295" s="31">
        <f>'Tabela '!$BC295-'Tabela '!$BB295</f>
        <v>9.5319391094038974E-2</v>
      </c>
      <c r="BE295" s="31">
        <f t="shared" si="159"/>
        <v>0.32365401588702558</v>
      </c>
      <c r="BF295" s="31">
        <f t="shared" si="160"/>
        <v>0.38278905560458959</v>
      </c>
      <c r="BG295" s="31">
        <f t="shared" si="161"/>
        <v>0.38623124448367169</v>
      </c>
      <c r="BH295" s="29">
        <f t="shared" si="162"/>
        <v>4335.3286106032911</v>
      </c>
      <c r="BI295" s="32">
        <f t="shared" si="163"/>
        <v>1674.4393645189762</v>
      </c>
      <c r="BJ295" s="30">
        <f t="shared" si="164"/>
        <v>4.0448413417564444E-2</v>
      </c>
      <c r="BK295" s="30">
        <f t="shared" si="165"/>
        <v>0.16247714808043875</v>
      </c>
      <c r="BL295" s="31">
        <f>IFERROR('Tabela '!$J295/'Tabela '!$K295-1,"")</f>
        <v>3.2910930804995964E-2</v>
      </c>
      <c r="BM295" s="30">
        <f t="shared" si="166"/>
        <v>0.89370042848026254</v>
      </c>
      <c r="BN295" s="33">
        <f>IFERROR('Tabela '!$J295/'Tabela '!$I295,"")</f>
        <v>11.917333883094425</v>
      </c>
      <c r="BO295" s="31">
        <f t="shared" si="167"/>
        <v>7.6260634986511699E-2</v>
      </c>
      <c r="BP295" s="31">
        <f t="shared" si="168"/>
        <v>0.20751193193608633</v>
      </c>
      <c r="BQ295" s="31">
        <f t="shared" si="169"/>
        <v>5.45756380991907E-2</v>
      </c>
      <c r="BR295" s="30">
        <v>0.55989999999999995</v>
      </c>
      <c r="BS295" s="31">
        <f t="shared" si="170"/>
        <v>1.4214567337621914E-2</v>
      </c>
      <c r="BT295" s="31">
        <f t="shared" si="171"/>
        <v>8.3004772774434535E-4</v>
      </c>
      <c r="BU295" s="31">
        <f t="shared" si="172"/>
        <v>8.6978766948068564E-3</v>
      </c>
      <c r="BV295" s="31">
        <f t="shared" si="173"/>
        <v>5.1163980557687389E-3</v>
      </c>
      <c r="BW295" s="31">
        <f t="shared" si="174"/>
        <v>0.16519281611815115</v>
      </c>
      <c r="BX295" s="31">
        <f t="shared" si="175"/>
        <v>8.004375968638891E-2</v>
      </c>
      <c r="BY295" s="31">
        <f t="shared" si="176"/>
        <v>9.061901723037652E-2</v>
      </c>
      <c r="BZ295" s="31">
        <f t="shared" si="177"/>
        <v>0.17066277691676543</v>
      </c>
      <c r="CA295" s="31">
        <f>IFERROR('Tabela '!$V295/'Tabela '!$K295,"")</f>
        <v>0.23083234570152247</v>
      </c>
      <c r="CB295" s="31">
        <f t="shared" si="178"/>
        <v>0.49794876470051963</v>
      </c>
      <c r="CC295" s="34">
        <f>IFERROR('Tabela '!$AJ295/'Tabela '!$K295,"")</f>
        <v>0.57325189169477619</v>
      </c>
      <c r="CD295" s="35">
        <f>IFERROR('Tabela '!$AJ295/'Tabela '!$AK295,"")</f>
        <v>3.2749999999999999</v>
      </c>
      <c r="CE295" s="34">
        <f t="shared" si="179"/>
        <v>0.69465648854961837</v>
      </c>
      <c r="CF295" s="31">
        <f t="shared" si="180"/>
        <v>0.17503874555565685</v>
      </c>
      <c r="CG295" s="31">
        <f t="shared" si="181"/>
        <v>0.17405119152691967</v>
      </c>
      <c r="CH295" s="31">
        <f t="shared" si="182"/>
        <v>2.7083333333333348E-2</v>
      </c>
      <c r="CI295" s="31">
        <f t="shared" si="183"/>
        <v>-9.875540287371809E-4</v>
      </c>
      <c r="CJ295" s="30">
        <f t="shared" si="184"/>
        <v>0.18645833333333334</v>
      </c>
      <c r="CK295" s="30">
        <f t="shared" si="185"/>
        <v>0.10446247464503043</v>
      </c>
      <c r="CL295" s="30">
        <f t="shared" si="186"/>
        <v>-8.1995858688302906E-2</v>
      </c>
      <c r="CM295" s="30">
        <f t="shared" si="187"/>
        <v>-0.42458100558659218</v>
      </c>
      <c r="CN295" s="30">
        <f>IFERROR('Tabela '!$AO295/'Tabela '!$AK295,"")</f>
        <v>1.7708333333333333E-2</v>
      </c>
      <c r="CO295" s="30">
        <f>IFERROR('Tabela '!$AP295/'Tabela '!$AL295,"")</f>
        <v>4.5638945233265719E-3</v>
      </c>
      <c r="CP295" s="30">
        <f>IFERROR('Tabela '!$CO295-'Tabela '!$CN295,"")</f>
        <v>-1.3144438810006761E-2</v>
      </c>
      <c r="CQ295" s="30">
        <f t="shared" si="188"/>
        <v>-0.42458100558659218</v>
      </c>
      <c r="CR295" s="30">
        <f>IFERROR('Tabela '!$AQ295/'Tabela '!$AK295,"")</f>
        <v>0.16875000000000001</v>
      </c>
      <c r="CS295" s="30">
        <f>IFERROR('Tabela '!$AR295/'Tabela '!$AL295,"")</f>
        <v>9.9898580121703856E-2</v>
      </c>
      <c r="CT295" s="30">
        <f>IFERROR('Tabela '!$CS295-'Tabela '!$CR295,"")</f>
        <v>-6.8851419878296155E-2</v>
      </c>
      <c r="CU295" s="30">
        <f t="shared" si="189"/>
        <v>-0.39197530864197527</v>
      </c>
      <c r="CV295" s="35">
        <f>IFERROR('Tabela '!$AS295/'Tabela '!$K295,"")</f>
        <v>16.245145409791231</v>
      </c>
      <c r="CW295" s="35">
        <f>IFERROR('Tabela '!$AV295/'Tabela '!$J295,"")</f>
        <v>41.396910856134156</v>
      </c>
      <c r="CX295" s="30">
        <f>IFERROR('Tabela '!$AV295/'Tabela '!$AS295-1,"")</f>
        <v>1.6321292082180556</v>
      </c>
      <c r="CY295" s="34">
        <f>IFERROR('Tabela '!$CW295/'Tabela '!$CV295-1,"")</f>
        <v>1.5482634849906312</v>
      </c>
      <c r="CZ295" s="30">
        <f>IFERROR('Tabela '!$AU295/'Tabela '!$AT295,"")</f>
        <v>9.8977431953015532E-2</v>
      </c>
      <c r="DA295" s="30">
        <f t="shared" si="190"/>
        <v>0.32024209849110497</v>
      </c>
      <c r="DB295" s="30">
        <f t="shared" si="191"/>
        <v>0.22126466653808943</v>
      </c>
      <c r="DC295" s="36">
        <f t="shared" si="192"/>
        <v>42.346938775510203</v>
      </c>
      <c r="DD295" s="36">
        <f t="shared" si="193"/>
        <v>652.89767441860465</v>
      </c>
      <c r="DE295" s="30">
        <f t="shared" si="194"/>
        <v>14.417824600728496</v>
      </c>
      <c r="DH295" s="23"/>
      <c r="DQ295" s="23"/>
      <c r="DR295" s="23"/>
      <c r="DU295" s="23"/>
      <c r="DV295" s="23"/>
      <c r="DX295" s="23"/>
      <c r="EA295" s="23"/>
      <c r="EB295" s="23"/>
    </row>
    <row r="296" spans="1:132" ht="13.8" x14ac:dyDescent="0.25">
      <c r="A296" s="11" t="s">
        <v>133</v>
      </c>
      <c r="B296" s="11">
        <v>43</v>
      </c>
      <c r="C296" s="11">
        <v>4313706</v>
      </c>
      <c r="D296" s="11">
        <v>431370</v>
      </c>
      <c r="E296" s="54" t="s">
        <v>728</v>
      </c>
      <c r="F296" s="54" t="s">
        <v>740</v>
      </c>
      <c r="G296" s="54" t="s">
        <v>776</v>
      </c>
      <c r="H296" s="12" t="s">
        <v>413</v>
      </c>
      <c r="I296" s="13">
        <v>1419.43</v>
      </c>
      <c r="J296" s="14">
        <v>33131</v>
      </c>
      <c r="K296" s="13">
        <v>34328</v>
      </c>
      <c r="L296" s="13">
        <v>2459</v>
      </c>
      <c r="M296" s="13">
        <v>40</v>
      </c>
      <c r="N296" s="13">
        <v>8276</v>
      </c>
      <c r="O296" s="13">
        <v>9490</v>
      </c>
      <c r="P296" s="13">
        <v>17500</v>
      </c>
      <c r="Q296" s="15">
        <v>10230</v>
      </c>
      <c r="R296" s="15">
        <v>1765</v>
      </c>
      <c r="S296" s="15">
        <v>45001971</v>
      </c>
      <c r="T296" s="13">
        <v>29489</v>
      </c>
      <c r="U296" s="16">
        <v>29831</v>
      </c>
      <c r="V296" s="15">
        <v>9024</v>
      </c>
      <c r="W296" s="15">
        <v>10250</v>
      </c>
      <c r="X296" s="15">
        <v>1425</v>
      </c>
      <c r="Y296" s="15">
        <v>6501</v>
      </c>
      <c r="Z296" s="15">
        <v>7926</v>
      </c>
      <c r="AA296" s="13">
        <v>16641</v>
      </c>
      <c r="AB296" s="15">
        <v>991</v>
      </c>
      <c r="AC296" s="15">
        <v>24</v>
      </c>
      <c r="AD296" s="15">
        <v>11115</v>
      </c>
      <c r="AE296" s="15">
        <v>287</v>
      </c>
      <c r="AF296" s="15">
        <v>71</v>
      </c>
      <c r="AG296" s="17">
        <v>0.92037708976228427</v>
      </c>
      <c r="AH296" s="15">
        <v>5173</v>
      </c>
      <c r="AI296" s="15">
        <v>2557</v>
      </c>
      <c r="AJ296" s="13">
        <v>19723</v>
      </c>
      <c r="AK296" s="13">
        <v>5027</v>
      </c>
      <c r="AL296" s="13">
        <v>6037</v>
      </c>
      <c r="AM296" s="13">
        <v>560</v>
      </c>
      <c r="AN296" s="13">
        <v>508</v>
      </c>
      <c r="AO296" s="13">
        <v>352</v>
      </c>
      <c r="AP296" s="13">
        <v>275</v>
      </c>
      <c r="AQ296" s="13">
        <v>208</v>
      </c>
      <c r="AR296" s="13">
        <v>233</v>
      </c>
      <c r="AS296" s="13">
        <v>642628</v>
      </c>
      <c r="AT296" s="13">
        <v>591747</v>
      </c>
      <c r="AU296" s="13">
        <v>64513</v>
      </c>
      <c r="AV296" s="13">
        <v>1460340</v>
      </c>
      <c r="AW296" s="13">
        <v>1342763</v>
      </c>
      <c r="AX296" s="13">
        <v>114538</v>
      </c>
      <c r="AY296" s="18">
        <f>'Tabela '!$L296/'Tabela '!$J296</f>
        <v>7.4220518547583839E-2</v>
      </c>
      <c r="AZ296" s="18">
        <f>'Tabela '!$M296/'Tabela '!$J296</f>
        <v>1.2073284838972564E-3</v>
      </c>
      <c r="BA296" s="18">
        <f t="shared" si="156"/>
        <v>1.6266775111834077E-2</v>
      </c>
      <c r="BB296" s="18">
        <f t="shared" si="157"/>
        <v>0.47291428571428573</v>
      </c>
      <c r="BC296" s="18">
        <f t="shared" si="158"/>
        <v>0.54228571428571426</v>
      </c>
      <c r="BD296" s="18">
        <f>'Tabela '!$BC296-'Tabela '!$BB296</f>
        <v>6.9371428571428528E-2</v>
      </c>
      <c r="BE296" s="18">
        <f t="shared" si="159"/>
        <v>0.24979626331834234</v>
      </c>
      <c r="BF296" s="18">
        <f t="shared" si="160"/>
        <v>0.28643868280462409</v>
      </c>
      <c r="BG296" s="18">
        <f t="shared" si="161"/>
        <v>0.30877425975672329</v>
      </c>
      <c r="BH296" s="16">
        <f t="shared" si="162"/>
        <v>4399.0196480938421</v>
      </c>
      <c r="BI296" s="37">
        <f t="shared" si="163"/>
        <v>1358.3040354954574</v>
      </c>
      <c r="BJ296" s="17">
        <f t="shared" si="164"/>
        <v>3.0816091458153581E-2</v>
      </c>
      <c r="BK296" s="17">
        <f t="shared" si="165"/>
        <v>0.17253176930596287</v>
      </c>
      <c r="BL296" s="18">
        <f>IFERROR('Tabela '!$J296/'Tabela '!$K296-1,"")</f>
        <v>-3.4869494290375225E-2</v>
      </c>
      <c r="BM296" s="17">
        <f t="shared" si="166"/>
        <v>0.86899906781635983</v>
      </c>
      <c r="BN296" s="19">
        <f>IFERROR('Tabela '!$J296/'Tabela '!$I296,"")</f>
        <v>23.341059439352414</v>
      </c>
      <c r="BO296" s="18">
        <f t="shared" si="167"/>
        <v>7.9622910237715727E-2</v>
      </c>
      <c r="BP296" s="18">
        <f t="shared" si="168"/>
        <v>0.17542134355183289</v>
      </c>
      <c r="BQ296" s="18">
        <f t="shared" si="169"/>
        <v>8.6710298755468138E-2</v>
      </c>
      <c r="BR296" s="17">
        <v>0.53039999999999998</v>
      </c>
      <c r="BS296" s="18">
        <f t="shared" si="170"/>
        <v>3.3605751297093832E-2</v>
      </c>
      <c r="BT296" s="18">
        <f t="shared" si="171"/>
        <v>8.1386279629692428E-4</v>
      </c>
      <c r="BU296" s="18">
        <f t="shared" si="172"/>
        <v>2.5820962663067926E-2</v>
      </c>
      <c r="BV296" s="18">
        <f t="shared" si="173"/>
        <v>6.3877642825011247E-3</v>
      </c>
      <c r="BW296" s="18">
        <f t="shared" si="174"/>
        <v>0.29859007224423212</v>
      </c>
      <c r="BX296" s="18">
        <f t="shared" si="175"/>
        <v>4.1511302726637146E-2</v>
      </c>
      <c r="BY296" s="18">
        <f t="shared" si="176"/>
        <v>0.18937893264973199</v>
      </c>
      <c r="BZ296" s="18">
        <f t="shared" si="177"/>
        <v>0.23089023537636913</v>
      </c>
      <c r="CA296" s="18">
        <f>IFERROR('Tabela '!$V296/'Tabela '!$K296,"")</f>
        <v>0.26287578652994642</v>
      </c>
      <c r="CB296" s="18">
        <f t="shared" si="178"/>
        <v>0.48476462363085526</v>
      </c>
      <c r="CC296" s="20">
        <f>IFERROR('Tabela '!$AJ296/'Tabela '!$K296,"")</f>
        <v>0.57454556047541361</v>
      </c>
      <c r="CD296" s="21">
        <f>IFERROR('Tabela '!$AJ296/'Tabela '!$AK296,"")</f>
        <v>3.923413566739606</v>
      </c>
      <c r="CE296" s="20">
        <f t="shared" si="179"/>
        <v>0.74511991076408257</v>
      </c>
      <c r="CF296" s="18">
        <f t="shared" si="180"/>
        <v>0.14644022372407364</v>
      </c>
      <c r="CG296" s="18">
        <f t="shared" si="181"/>
        <v>0.18221605143219341</v>
      </c>
      <c r="CH296" s="18">
        <f t="shared" si="182"/>
        <v>0.20091505868311121</v>
      </c>
      <c r="CI296" s="18">
        <f t="shared" si="183"/>
        <v>3.5775827708119767E-2</v>
      </c>
      <c r="CJ296" s="17">
        <f t="shared" si="184"/>
        <v>0.11139844837875472</v>
      </c>
      <c r="CK296" s="17">
        <f t="shared" si="185"/>
        <v>8.414775550770251E-2</v>
      </c>
      <c r="CL296" s="17">
        <f t="shared" si="186"/>
        <v>-2.7250692871052209E-2</v>
      </c>
      <c r="CM296" s="17">
        <f t="shared" si="187"/>
        <v>-9.285714285714286E-2</v>
      </c>
      <c r="CN296" s="17">
        <f>IFERROR('Tabela '!$AO296/'Tabela '!$AK296,"")</f>
        <v>7.0021881838074396E-2</v>
      </c>
      <c r="CO296" s="17">
        <f>IFERROR('Tabela '!$AP296/'Tabela '!$AL296,"")</f>
        <v>4.5552426702004309E-2</v>
      </c>
      <c r="CP296" s="17">
        <f>IFERROR('Tabela '!$CO296-'Tabela '!$CN296,"")</f>
        <v>-2.4469455136070087E-2</v>
      </c>
      <c r="CQ296" s="17">
        <f t="shared" si="188"/>
        <v>-9.285714285714286E-2</v>
      </c>
      <c r="CR296" s="17">
        <f>IFERROR('Tabela '!$AQ296/'Tabela '!$AK296,"")</f>
        <v>4.1376566540680323E-2</v>
      </c>
      <c r="CS296" s="17">
        <f>IFERROR('Tabela '!$AR296/'Tabela '!$AL296,"")</f>
        <v>3.8595328805698194E-2</v>
      </c>
      <c r="CT296" s="17">
        <f>IFERROR('Tabela '!$CS296-'Tabela '!$CR296,"")</f>
        <v>-2.7812377349821296E-3</v>
      </c>
      <c r="CU296" s="17">
        <f t="shared" si="189"/>
        <v>0.12019230769230771</v>
      </c>
      <c r="CV296" s="21">
        <f>IFERROR('Tabela '!$AS296/'Tabela '!$K296,"")</f>
        <v>18.720228384991845</v>
      </c>
      <c r="CW296" s="21">
        <f>IFERROR('Tabela '!$AV296/'Tabela '!$J296,"")</f>
        <v>44.077751954362981</v>
      </c>
      <c r="CX296" s="17">
        <f>IFERROR('Tabela '!$AV296/'Tabela '!$AS296-1,"")</f>
        <v>1.2724500021785543</v>
      </c>
      <c r="CY296" s="20">
        <f>IFERROR('Tabela '!$CW296/'Tabela '!$CV296-1,"")</f>
        <v>1.3545520411332408</v>
      </c>
      <c r="CZ296" s="17">
        <f>IFERROR('Tabela '!$AU296/'Tabela '!$AT296,"")</f>
        <v>0.10902125401565196</v>
      </c>
      <c r="DA296" s="17">
        <f t="shared" si="190"/>
        <v>8.5300235410120773E-2</v>
      </c>
      <c r="DB296" s="17">
        <f t="shared" si="191"/>
        <v>-2.3721018605531191E-2</v>
      </c>
      <c r="DC296" s="22">
        <f t="shared" si="192"/>
        <v>70.737938596491233</v>
      </c>
      <c r="DD296" s="22">
        <f t="shared" si="193"/>
        <v>146.2809706257982</v>
      </c>
      <c r="DE296" s="17">
        <f t="shared" si="194"/>
        <v>1.0679280952789041</v>
      </c>
      <c r="DH296" s="23"/>
      <c r="DQ296" s="23"/>
      <c r="DR296" s="23"/>
      <c r="DU296" s="23"/>
      <c r="DV296" s="23"/>
      <c r="DX296" s="23"/>
      <c r="EA296" s="23"/>
      <c r="EB296" s="23"/>
    </row>
    <row r="297" spans="1:132" ht="13.8" x14ac:dyDescent="0.25">
      <c r="A297" s="24" t="s">
        <v>133</v>
      </c>
      <c r="B297" s="24">
        <v>43</v>
      </c>
      <c r="C297" s="24">
        <v>4313805</v>
      </c>
      <c r="D297" s="24">
        <v>431380</v>
      </c>
      <c r="E297" s="55" t="s">
        <v>728</v>
      </c>
      <c r="F297" s="55" t="s">
        <v>742</v>
      </c>
      <c r="G297" s="55" t="s">
        <v>743</v>
      </c>
      <c r="H297" s="25" t="s">
        <v>414</v>
      </c>
      <c r="I297" s="26">
        <v>144.04499999999999</v>
      </c>
      <c r="J297" s="27">
        <v>7056</v>
      </c>
      <c r="K297" s="26">
        <v>6920</v>
      </c>
      <c r="L297" s="26">
        <v>587</v>
      </c>
      <c r="M297" s="26">
        <v>7</v>
      </c>
      <c r="N297" s="26">
        <v>1610</v>
      </c>
      <c r="O297" s="26">
        <v>1917</v>
      </c>
      <c r="P297" s="26">
        <v>4442</v>
      </c>
      <c r="Q297" s="28">
        <v>1862</v>
      </c>
      <c r="R297" s="28">
        <v>266</v>
      </c>
      <c r="S297" s="28">
        <v>7893707</v>
      </c>
      <c r="T297" s="26">
        <v>6090</v>
      </c>
      <c r="U297" s="29">
        <v>3393</v>
      </c>
      <c r="V297" s="28">
        <v>1722</v>
      </c>
      <c r="W297" s="28">
        <v>911</v>
      </c>
      <c r="X297" s="28">
        <v>167</v>
      </c>
      <c r="Y297" s="28">
        <v>957</v>
      </c>
      <c r="Z297" s="28">
        <v>1124</v>
      </c>
      <c r="AA297" s="26">
        <v>3494</v>
      </c>
      <c r="AB297" s="28">
        <v>273</v>
      </c>
      <c r="AC297" s="28">
        <v>3</v>
      </c>
      <c r="AD297" s="28">
        <v>2293</v>
      </c>
      <c r="AE297" s="28">
        <v>85</v>
      </c>
      <c r="AF297" s="28">
        <v>9</v>
      </c>
      <c r="AG297" s="30">
        <v>0.91724137931034477</v>
      </c>
      <c r="AH297" s="28">
        <v>969</v>
      </c>
      <c r="AI297" s="28">
        <v>444</v>
      </c>
      <c r="AJ297" s="26">
        <v>4327</v>
      </c>
      <c r="AK297" s="26">
        <v>849</v>
      </c>
      <c r="AL297" s="26">
        <v>1552</v>
      </c>
      <c r="AM297" s="26">
        <v>268</v>
      </c>
      <c r="AN297" s="26">
        <v>669</v>
      </c>
      <c r="AO297" s="26">
        <v>108</v>
      </c>
      <c r="AP297" s="26">
        <v>450</v>
      </c>
      <c r="AQ297" s="26">
        <v>160</v>
      </c>
      <c r="AR297" s="26">
        <v>219</v>
      </c>
      <c r="AS297" s="26">
        <v>79192</v>
      </c>
      <c r="AT297" s="26">
        <v>75904</v>
      </c>
      <c r="AU297" s="26">
        <v>9421</v>
      </c>
      <c r="AV297" s="26">
        <v>183202</v>
      </c>
      <c r="AW297" s="26">
        <v>173915</v>
      </c>
      <c r="AX297" s="26">
        <v>33791</v>
      </c>
      <c r="AY297" s="31">
        <f>'Tabela '!$L297/'Tabela '!$J297</f>
        <v>8.3191609977324263E-2</v>
      </c>
      <c r="AZ297" s="31">
        <f>'Tabela '!$M297/'Tabela '!$J297</f>
        <v>9.9206349206349201E-4</v>
      </c>
      <c r="BA297" s="31">
        <f t="shared" si="156"/>
        <v>1.192504258943782E-2</v>
      </c>
      <c r="BB297" s="31">
        <f t="shared" si="157"/>
        <v>0.36244934714092752</v>
      </c>
      <c r="BC297" s="31">
        <f t="shared" si="158"/>
        <v>0.43156235929761366</v>
      </c>
      <c r="BD297" s="31">
        <f>'Tabela '!$BC297-'Tabela '!$BB297</f>
        <v>6.9113012156686138E-2</v>
      </c>
      <c r="BE297" s="31">
        <f t="shared" si="159"/>
        <v>0.22817460317460317</v>
      </c>
      <c r="BF297" s="31">
        <f t="shared" si="160"/>
        <v>0.27168367346938777</v>
      </c>
      <c r="BG297" s="31">
        <f t="shared" si="161"/>
        <v>0.2638888888888889</v>
      </c>
      <c r="BH297" s="29">
        <f t="shared" si="162"/>
        <v>4239.3700322234154</v>
      </c>
      <c r="BI297" s="32">
        <f t="shared" si="163"/>
        <v>1118.7226473922904</v>
      </c>
      <c r="BJ297" s="30">
        <f t="shared" si="164"/>
        <v>4.3087449918669009E-2</v>
      </c>
      <c r="BK297" s="30">
        <f t="shared" si="165"/>
        <v>0.14285714285714285</v>
      </c>
      <c r="BL297" s="31">
        <f>IFERROR('Tabela '!$J297/'Tabela '!$K297-1,"")</f>
        <v>1.9653179190751491E-2</v>
      </c>
      <c r="BM297" s="30">
        <f t="shared" si="166"/>
        <v>0.49031791907514449</v>
      </c>
      <c r="BN297" s="33">
        <f>IFERROR('Tabela '!$J297/'Tabela '!$I297,"")</f>
        <v>48.98469228366136</v>
      </c>
      <c r="BO297" s="31">
        <f t="shared" si="167"/>
        <v>8.2758620689655227E-2</v>
      </c>
      <c r="BP297" s="31">
        <f t="shared" si="168"/>
        <v>0.15911330049261083</v>
      </c>
      <c r="BQ297" s="31">
        <f t="shared" si="169"/>
        <v>7.2906403940886697E-2</v>
      </c>
      <c r="BR297" s="30">
        <v>0.435</v>
      </c>
      <c r="BS297" s="31">
        <f t="shared" si="170"/>
        <v>4.4827586206896551E-2</v>
      </c>
      <c r="BT297" s="31">
        <f t="shared" si="171"/>
        <v>4.9261083743842361E-4</v>
      </c>
      <c r="BU297" s="31">
        <f t="shared" si="172"/>
        <v>3.7069341474051463E-2</v>
      </c>
      <c r="BV297" s="31">
        <f t="shared" si="173"/>
        <v>3.9249890972525075E-3</v>
      </c>
      <c r="BW297" s="31">
        <f t="shared" si="174"/>
        <v>0.13164739884393065</v>
      </c>
      <c r="BX297" s="31">
        <f t="shared" si="175"/>
        <v>2.4132947976878611E-2</v>
      </c>
      <c r="BY297" s="31">
        <f t="shared" si="176"/>
        <v>0.13829479768786127</v>
      </c>
      <c r="BZ297" s="31">
        <f t="shared" si="177"/>
        <v>0.16242774566473989</v>
      </c>
      <c r="CA297" s="31">
        <f>IFERROR('Tabela '!$V297/'Tabela '!$K297,"")</f>
        <v>0.24884393063583815</v>
      </c>
      <c r="CB297" s="31">
        <f t="shared" si="178"/>
        <v>0.50491329479768787</v>
      </c>
      <c r="CC297" s="34">
        <f>IFERROR('Tabela '!$AJ297/'Tabela '!$K297,"")</f>
        <v>0.62528901734104048</v>
      </c>
      <c r="CD297" s="35">
        <f>IFERROR('Tabela '!$AJ297/'Tabela '!$AK297,"")</f>
        <v>5.0965842167255593</v>
      </c>
      <c r="CE297" s="34">
        <f t="shared" si="179"/>
        <v>0.8037901548416917</v>
      </c>
      <c r="CF297" s="31">
        <f t="shared" si="180"/>
        <v>0.1226878612716763</v>
      </c>
      <c r="CG297" s="31">
        <f t="shared" si="181"/>
        <v>0.2199546485260771</v>
      </c>
      <c r="CH297" s="31">
        <f t="shared" si="182"/>
        <v>0.82803297997644298</v>
      </c>
      <c r="CI297" s="31">
        <f t="shared" si="183"/>
        <v>9.7266787254400799E-2</v>
      </c>
      <c r="CJ297" s="30">
        <f t="shared" si="184"/>
        <v>0.31566548881036516</v>
      </c>
      <c r="CK297" s="30">
        <f t="shared" si="185"/>
        <v>0.43105670103092786</v>
      </c>
      <c r="CL297" s="30">
        <f t="shared" si="186"/>
        <v>0.1153912122205627</v>
      </c>
      <c r="CM297" s="30">
        <f t="shared" si="187"/>
        <v>1.4962686567164178</v>
      </c>
      <c r="CN297" s="30">
        <f>IFERROR('Tabela '!$AO297/'Tabela '!$AK297,"")</f>
        <v>0.12720848056537101</v>
      </c>
      <c r="CO297" s="30">
        <f>IFERROR('Tabela '!$AP297/'Tabela '!$AL297,"")</f>
        <v>0.28994845360824745</v>
      </c>
      <c r="CP297" s="30">
        <f>IFERROR('Tabela '!$CO297-'Tabela '!$CN297,"")</f>
        <v>0.16273997304287643</v>
      </c>
      <c r="CQ297" s="30">
        <f t="shared" si="188"/>
        <v>1.4962686567164178</v>
      </c>
      <c r="CR297" s="30">
        <f>IFERROR('Tabela '!$AQ297/'Tabela '!$AK297,"")</f>
        <v>0.18845700824499412</v>
      </c>
      <c r="CS297" s="30">
        <f>IFERROR('Tabela '!$AR297/'Tabela '!$AL297,"")</f>
        <v>0.14110824742268041</v>
      </c>
      <c r="CT297" s="30">
        <f>IFERROR('Tabela '!$CS297-'Tabela '!$CR297,"")</f>
        <v>-4.7348760822313707E-2</v>
      </c>
      <c r="CU297" s="30">
        <f t="shared" si="189"/>
        <v>0.36874999999999991</v>
      </c>
      <c r="CV297" s="35">
        <f>IFERROR('Tabela '!$AS297/'Tabela '!$K297,"")</f>
        <v>11.44393063583815</v>
      </c>
      <c r="CW297" s="35">
        <f>IFERROR('Tabela '!$AV297/'Tabela '!$J297,"")</f>
        <v>25.964002267573697</v>
      </c>
      <c r="CX297" s="30">
        <f>IFERROR('Tabela '!$AV297/'Tabela '!$AS297-1,"")</f>
        <v>1.3133902414385292</v>
      </c>
      <c r="CY297" s="34">
        <f>IFERROR('Tabela '!$CW297/'Tabela '!$CV297-1,"")</f>
        <v>1.2688010871250883</v>
      </c>
      <c r="CZ297" s="30">
        <f>IFERROR('Tabela '!$AU297/'Tabela '!$AT297,"")</f>
        <v>0.12411730607082631</v>
      </c>
      <c r="DA297" s="30">
        <f t="shared" si="190"/>
        <v>0.19429606416927808</v>
      </c>
      <c r="DB297" s="30">
        <f t="shared" si="191"/>
        <v>7.0178758098451768E-2</v>
      </c>
      <c r="DC297" s="36">
        <f t="shared" si="192"/>
        <v>25.055851063829788</v>
      </c>
      <c r="DD297" s="36">
        <f t="shared" si="193"/>
        <v>30.197497765862376</v>
      </c>
      <c r="DE297" s="30">
        <f t="shared" si="194"/>
        <v>0.20520742595947916</v>
      </c>
      <c r="DH297" s="23"/>
      <c r="DQ297" s="23"/>
      <c r="DR297" s="23"/>
      <c r="DU297" s="23"/>
      <c r="DV297" s="23"/>
      <c r="DX297" s="23"/>
      <c r="EA297" s="23"/>
      <c r="EB297" s="23"/>
    </row>
    <row r="298" spans="1:132" ht="13.8" x14ac:dyDescent="0.25">
      <c r="A298" s="11" t="s">
        <v>133</v>
      </c>
      <c r="B298" s="11">
        <v>43</v>
      </c>
      <c r="C298" s="11">
        <v>4313904</v>
      </c>
      <c r="D298" s="11">
        <v>431390</v>
      </c>
      <c r="E298" s="54" t="s">
        <v>728</v>
      </c>
      <c r="F298" s="54" t="s">
        <v>734</v>
      </c>
      <c r="G298" s="54" t="s">
        <v>735</v>
      </c>
      <c r="H298" s="12" t="s">
        <v>415</v>
      </c>
      <c r="I298" s="13">
        <v>490.85700000000003</v>
      </c>
      <c r="J298" s="14">
        <v>44128</v>
      </c>
      <c r="K298" s="13">
        <v>38058</v>
      </c>
      <c r="L298" s="13">
        <v>4456</v>
      </c>
      <c r="M298" s="13">
        <v>74</v>
      </c>
      <c r="N298" s="13">
        <v>16038</v>
      </c>
      <c r="O298" s="13">
        <v>17514</v>
      </c>
      <c r="P298" s="13">
        <v>24215</v>
      </c>
      <c r="Q298" s="15">
        <v>8489</v>
      </c>
      <c r="R298" s="15">
        <v>1088</v>
      </c>
      <c r="S298" s="15">
        <v>35398995</v>
      </c>
      <c r="T298" s="13">
        <v>33102</v>
      </c>
      <c r="U298" s="16">
        <v>34562</v>
      </c>
      <c r="V298" s="15">
        <v>11780</v>
      </c>
      <c r="W298" s="15">
        <v>20004</v>
      </c>
      <c r="X298" s="15">
        <v>703</v>
      </c>
      <c r="Y298" s="15">
        <v>4638</v>
      </c>
      <c r="Z298" s="15">
        <v>5341</v>
      </c>
      <c r="AA298" s="13">
        <v>19013</v>
      </c>
      <c r="AB298" s="15">
        <v>262</v>
      </c>
      <c r="AC298" s="15">
        <v>33</v>
      </c>
      <c r="AD298" s="15">
        <v>13006</v>
      </c>
      <c r="AE298" s="15">
        <v>49</v>
      </c>
      <c r="AF298" s="15">
        <v>88</v>
      </c>
      <c r="AG298" s="17">
        <v>0.9722373270497251</v>
      </c>
      <c r="AH298" s="15">
        <v>6419</v>
      </c>
      <c r="AI298" s="15">
        <v>2499</v>
      </c>
      <c r="AJ298" s="13">
        <v>23922</v>
      </c>
      <c r="AK298" s="13">
        <v>13188</v>
      </c>
      <c r="AL298" s="13">
        <v>13430</v>
      </c>
      <c r="AM298" s="13">
        <v>7260</v>
      </c>
      <c r="AN298" s="13">
        <v>7026</v>
      </c>
      <c r="AO298" s="13">
        <v>598</v>
      </c>
      <c r="AP298" s="13">
        <v>641</v>
      </c>
      <c r="AQ298" s="13">
        <v>6662</v>
      </c>
      <c r="AR298" s="13">
        <v>6385</v>
      </c>
      <c r="AS298" s="13">
        <v>1100161</v>
      </c>
      <c r="AT298" s="13">
        <v>958265</v>
      </c>
      <c r="AU298" s="13">
        <v>427218</v>
      </c>
      <c r="AV298" s="13">
        <v>2126578</v>
      </c>
      <c r="AW298" s="13">
        <v>1889970</v>
      </c>
      <c r="AX298" s="13">
        <v>706056</v>
      </c>
      <c r="AY298" s="18">
        <f>'Tabela '!$L298/'Tabela '!$J298</f>
        <v>0.10097897026831038</v>
      </c>
      <c r="AZ298" s="18">
        <f>'Tabela '!$M298/'Tabela '!$J298</f>
        <v>1.6769398114575779E-3</v>
      </c>
      <c r="BA298" s="18">
        <f t="shared" si="156"/>
        <v>1.660682226211849E-2</v>
      </c>
      <c r="BB298" s="18">
        <f t="shared" si="157"/>
        <v>0.66231674581870736</v>
      </c>
      <c r="BC298" s="18">
        <f t="shared" si="158"/>
        <v>0.72327069997935167</v>
      </c>
      <c r="BD298" s="18">
        <f>'Tabela '!$BC298-'Tabela '!$BB298</f>
        <v>6.0953954160644308E-2</v>
      </c>
      <c r="BE298" s="18">
        <f t="shared" si="159"/>
        <v>0.36344271211022477</v>
      </c>
      <c r="BF298" s="18">
        <f t="shared" si="160"/>
        <v>0.39689086294416243</v>
      </c>
      <c r="BG298" s="18">
        <f t="shared" si="161"/>
        <v>0.19237218999274835</v>
      </c>
      <c r="BH298" s="16">
        <f t="shared" si="162"/>
        <v>4169.9840970667919</v>
      </c>
      <c r="BI298" s="37">
        <f t="shared" si="163"/>
        <v>802.18897298767217</v>
      </c>
      <c r="BJ298" s="17">
        <f t="shared" si="164"/>
        <v>1.6645989472288344E-2</v>
      </c>
      <c r="BK298" s="17">
        <f t="shared" si="165"/>
        <v>0.12816586170338085</v>
      </c>
      <c r="BL298" s="18">
        <f>IFERROR('Tabela '!$J298/'Tabela '!$K298-1,"")</f>
        <v>0.15949340480319507</v>
      </c>
      <c r="BM298" s="17">
        <f t="shared" si="166"/>
        <v>0.90814020705239373</v>
      </c>
      <c r="BN298" s="19">
        <f>IFERROR('Tabela '!$J298/'Tabela '!$I298,"")</f>
        <v>89.899909749682692</v>
      </c>
      <c r="BO298" s="18">
        <f t="shared" si="167"/>
        <v>2.7762672950274903E-2</v>
      </c>
      <c r="BP298" s="18">
        <f t="shared" si="168"/>
        <v>0.19391577548184399</v>
      </c>
      <c r="BQ298" s="18">
        <f t="shared" si="169"/>
        <v>7.5493927859343848E-2</v>
      </c>
      <c r="BR298" s="17">
        <v>0.45429999999999998</v>
      </c>
      <c r="BS298" s="18">
        <f t="shared" si="170"/>
        <v>7.9149296115038365E-3</v>
      </c>
      <c r="BT298" s="18">
        <f t="shared" si="171"/>
        <v>9.9691861518941445E-4</v>
      </c>
      <c r="BU298" s="18">
        <f t="shared" si="172"/>
        <v>3.7674919268030141E-3</v>
      </c>
      <c r="BV298" s="18">
        <f t="shared" si="173"/>
        <v>6.7661079501768412E-3</v>
      </c>
      <c r="BW298" s="18">
        <f t="shared" si="174"/>
        <v>0.52561879236954123</v>
      </c>
      <c r="BX298" s="18">
        <f t="shared" si="175"/>
        <v>1.8471806190551263E-2</v>
      </c>
      <c r="BY298" s="18">
        <f t="shared" si="176"/>
        <v>0.12186662462557149</v>
      </c>
      <c r="BZ298" s="18">
        <f t="shared" si="177"/>
        <v>0.14033843081612274</v>
      </c>
      <c r="CA298" s="18">
        <f>IFERROR('Tabela '!$V298/'Tabela '!$K298,"")</f>
        <v>0.30952756319302116</v>
      </c>
      <c r="CB298" s="18">
        <f t="shared" si="178"/>
        <v>0.49957958904829469</v>
      </c>
      <c r="CC298" s="20">
        <f>IFERROR('Tabela '!$AJ298/'Tabela '!$K298,"")</f>
        <v>0.62856692416837456</v>
      </c>
      <c r="CD298" s="21">
        <f>IFERROR('Tabela '!$AJ298/'Tabela '!$AK298,"")</f>
        <v>1.8139217470427662</v>
      </c>
      <c r="CE298" s="20">
        <f t="shared" si="179"/>
        <v>0.44870830198143968</v>
      </c>
      <c r="CF298" s="18">
        <f t="shared" si="180"/>
        <v>0.34652372694308686</v>
      </c>
      <c r="CG298" s="18">
        <f t="shared" si="181"/>
        <v>0.30434191443074693</v>
      </c>
      <c r="CH298" s="18">
        <f t="shared" si="182"/>
        <v>1.835001516530177E-2</v>
      </c>
      <c r="CI298" s="18">
        <f t="shared" si="183"/>
        <v>-4.2181812512339933E-2</v>
      </c>
      <c r="CJ298" s="17">
        <f t="shared" si="184"/>
        <v>0.55050045495905364</v>
      </c>
      <c r="CK298" s="17">
        <f t="shared" si="185"/>
        <v>0.5231571109456441</v>
      </c>
      <c r="CL298" s="17">
        <f t="shared" si="186"/>
        <v>-2.7343344013409543E-2</v>
      </c>
      <c r="CM298" s="17">
        <f t="shared" si="187"/>
        <v>-3.2231404958677712E-2</v>
      </c>
      <c r="CN298" s="17">
        <f>IFERROR('Tabela '!$AO298/'Tabela '!$AK298,"")</f>
        <v>4.5344252350621776E-2</v>
      </c>
      <c r="CO298" s="17">
        <f>IFERROR('Tabela '!$AP298/'Tabela '!$AL298,"")</f>
        <v>4.7728965003723006E-2</v>
      </c>
      <c r="CP298" s="17">
        <f>IFERROR('Tabela '!$CO298-'Tabela '!$CN298,"")</f>
        <v>2.38471265310123E-3</v>
      </c>
      <c r="CQ298" s="17">
        <f t="shared" si="188"/>
        <v>-3.2231404958677712E-2</v>
      </c>
      <c r="CR298" s="17">
        <f>IFERROR('Tabela '!$AQ298/'Tabela '!$AK298,"")</f>
        <v>0.50515620260843186</v>
      </c>
      <c r="CS298" s="17">
        <f>IFERROR('Tabela '!$AR298/'Tabela '!$AL298,"")</f>
        <v>0.47542814594192107</v>
      </c>
      <c r="CT298" s="17">
        <f>IFERROR('Tabela '!$CS298-'Tabela '!$CR298,"")</f>
        <v>-2.9728056666510794E-2</v>
      </c>
      <c r="CU298" s="17">
        <f t="shared" si="189"/>
        <v>-4.1579105373761638E-2</v>
      </c>
      <c r="CV298" s="21">
        <f>IFERROR('Tabela '!$AS298/'Tabela '!$K298,"")</f>
        <v>28.907483314940354</v>
      </c>
      <c r="CW298" s="21">
        <f>IFERROR('Tabela '!$AV298/'Tabela '!$J298,"")</f>
        <v>48.191125815808554</v>
      </c>
      <c r="CX298" s="17">
        <f>IFERROR('Tabela '!$AV298/'Tabela '!$AS298-1,"")</f>
        <v>0.93296981078223995</v>
      </c>
      <c r="CY298" s="20">
        <f>IFERROR('Tabela '!$CW298/'Tabela '!$CV298-1,"")</f>
        <v>0.66708133291222094</v>
      </c>
      <c r="CZ298" s="17">
        <f>IFERROR('Tabela '!$AU298/'Tabela '!$AT298,"")</f>
        <v>0.44582448487631293</v>
      </c>
      <c r="DA298" s="17">
        <f t="shared" si="190"/>
        <v>0.37358053302433369</v>
      </c>
      <c r="DB298" s="17">
        <f t="shared" si="191"/>
        <v>-7.2243951851979238E-2</v>
      </c>
      <c r="DC298" s="22">
        <f t="shared" si="192"/>
        <v>54.367269025197253</v>
      </c>
      <c r="DD298" s="22">
        <f t="shared" si="193"/>
        <v>92.090256945350205</v>
      </c>
      <c r="DE298" s="17">
        <f t="shared" si="194"/>
        <v>0.69385475114944106</v>
      </c>
      <c r="DH298" s="23"/>
      <c r="DQ298" s="23"/>
      <c r="DR298" s="23"/>
      <c r="DU298" s="23"/>
      <c r="DV298" s="23"/>
      <c r="DX298" s="23"/>
      <c r="EA298" s="23"/>
      <c r="EB298" s="23"/>
    </row>
    <row r="299" spans="1:132" ht="13.8" x14ac:dyDescent="0.25">
      <c r="A299" s="24" t="s">
        <v>133</v>
      </c>
      <c r="B299" s="24">
        <v>43</v>
      </c>
      <c r="C299" s="24">
        <v>4313953</v>
      </c>
      <c r="D299" s="24">
        <v>431395</v>
      </c>
      <c r="E299" s="55" t="s">
        <v>764</v>
      </c>
      <c r="F299" s="55" t="s">
        <v>784</v>
      </c>
      <c r="G299" s="55" t="s">
        <v>771</v>
      </c>
      <c r="H299" s="25" t="s">
        <v>416</v>
      </c>
      <c r="I299" s="26">
        <v>841.22500000000002</v>
      </c>
      <c r="J299" s="27">
        <v>9083</v>
      </c>
      <c r="K299" s="26">
        <v>9895</v>
      </c>
      <c r="L299" s="26">
        <v>730</v>
      </c>
      <c r="M299" s="26">
        <v>12</v>
      </c>
      <c r="N299" s="26">
        <v>2465</v>
      </c>
      <c r="O299" s="26">
        <v>2822</v>
      </c>
      <c r="P299" s="26">
        <v>5898</v>
      </c>
      <c r="Q299" s="28">
        <v>3138</v>
      </c>
      <c r="R299" s="28">
        <v>580</v>
      </c>
      <c r="S299" s="28">
        <v>13935597</v>
      </c>
      <c r="T299" s="26">
        <v>8494</v>
      </c>
      <c r="U299" s="29">
        <v>8314</v>
      </c>
      <c r="V299" s="28">
        <v>2340</v>
      </c>
      <c r="W299" s="28">
        <v>842</v>
      </c>
      <c r="X299" s="28">
        <v>948</v>
      </c>
      <c r="Y299" s="28">
        <v>913</v>
      </c>
      <c r="Z299" s="28">
        <v>1861</v>
      </c>
      <c r="AA299" s="26">
        <v>4909</v>
      </c>
      <c r="AB299" s="28">
        <v>195</v>
      </c>
      <c r="AC299" s="28">
        <v>7</v>
      </c>
      <c r="AD299" s="28">
        <v>3378</v>
      </c>
      <c r="AE299" s="28">
        <v>57</v>
      </c>
      <c r="AF299" s="28">
        <v>15</v>
      </c>
      <c r="AG299" s="30">
        <v>0.90322580645161288</v>
      </c>
      <c r="AH299" s="28">
        <v>1415</v>
      </c>
      <c r="AI299" s="28">
        <v>199</v>
      </c>
      <c r="AJ299" s="26">
        <v>5395</v>
      </c>
      <c r="AK299" s="26">
        <v>1782</v>
      </c>
      <c r="AL299" s="26">
        <v>2654</v>
      </c>
      <c r="AM299" s="26">
        <v>321</v>
      </c>
      <c r="AN299" s="26">
        <v>663</v>
      </c>
      <c r="AO299" s="26">
        <v>0</v>
      </c>
      <c r="AP299" s="26">
        <v>33</v>
      </c>
      <c r="AQ299" s="26">
        <v>321</v>
      </c>
      <c r="AR299" s="26">
        <v>630</v>
      </c>
      <c r="AS299" s="26">
        <v>158235</v>
      </c>
      <c r="AT299" s="26">
        <v>148051</v>
      </c>
      <c r="AU299" s="26">
        <v>24620</v>
      </c>
      <c r="AV299" s="26">
        <v>346217</v>
      </c>
      <c r="AW299" s="26">
        <v>319152</v>
      </c>
      <c r="AX299" s="26">
        <v>71804</v>
      </c>
      <c r="AY299" s="31">
        <f>'Tabela '!$L299/'Tabela '!$J299</f>
        <v>8.0369921831993832E-2</v>
      </c>
      <c r="AZ299" s="31">
        <f>'Tabela '!$M299/'Tabela '!$J299</f>
        <v>1.3211493999779808E-3</v>
      </c>
      <c r="BA299" s="31">
        <f t="shared" si="156"/>
        <v>1.643835616438356E-2</v>
      </c>
      <c r="BB299" s="31">
        <f t="shared" si="157"/>
        <v>0.41793828416412343</v>
      </c>
      <c r="BC299" s="31">
        <f t="shared" si="158"/>
        <v>0.47846727704306546</v>
      </c>
      <c r="BD299" s="31">
        <f>'Tabela '!$BC299-'Tabela '!$BB299</f>
        <v>6.0528992878942034E-2</v>
      </c>
      <c r="BE299" s="31">
        <f t="shared" si="159"/>
        <v>0.27138610591214357</v>
      </c>
      <c r="BF299" s="31">
        <f t="shared" si="160"/>
        <v>0.3106903005614885</v>
      </c>
      <c r="BG299" s="31">
        <f t="shared" si="161"/>
        <v>0.34548056809424199</v>
      </c>
      <c r="BH299" s="29">
        <f t="shared" si="162"/>
        <v>4440.9168260038241</v>
      </c>
      <c r="BI299" s="32">
        <f t="shared" si="163"/>
        <v>1534.2504679070792</v>
      </c>
      <c r="BJ299" s="30">
        <f t="shared" si="164"/>
        <v>4.025104775328768E-2</v>
      </c>
      <c r="BK299" s="30">
        <f t="shared" si="165"/>
        <v>0.18483110261312938</v>
      </c>
      <c r="BL299" s="31">
        <f>IFERROR('Tabela '!$J299/'Tabela '!$K299-1,"")</f>
        <v>-8.2061647296614471E-2</v>
      </c>
      <c r="BM299" s="30">
        <f t="shared" si="166"/>
        <v>0.84022233451238004</v>
      </c>
      <c r="BN299" s="33">
        <f>IFERROR('Tabela '!$J299/'Tabela '!$I299,"")</f>
        <v>10.79734910398526</v>
      </c>
      <c r="BO299" s="31">
        <f t="shared" si="167"/>
        <v>9.6774193548387122E-2</v>
      </c>
      <c r="BP299" s="31">
        <f t="shared" si="168"/>
        <v>0.16658817989168825</v>
      </c>
      <c r="BQ299" s="31">
        <f t="shared" si="169"/>
        <v>2.3428302331057218E-2</v>
      </c>
      <c r="BR299" s="30">
        <v>0.49380000000000002</v>
      </c>
      <c r="BS299" s="31">
        <f t="shared" si="170"/>
        <v>2.2957381681186721E-2</v>
      </c>
      <c r="BT299" s="31">
        <f t="shared" si="171"/>
        <v>8.2411113727336941E-4</v>
      </c>
      <c r="BU299" s="31">
        <f t="shared" si="172"/>
        <v>1.6873889875666074E-2</v>
      </c>
      <c r="BV299" s="31">
        <f t="shared" si="173"/>
        <v>4.4404973357015983E-3</v>
      </c>
      <c r="BW299" s="31">
        <f t="shared" si="174"/>
        <v>8.5093481556341583E-2</v>
      </c>
      <c r="BX299" s="31">
        <f t="shared" si="175"/>
        <v>9.5805962607377462E-2</v>
      </c>
      <c r="BY299" s="31">
        <f t="shared" si="176"/>
        <v>9.2268822637695799E-2</v>
      </c>
      <c r="BZ299" s="31">
        <f t="shared" si="177"/>
        <v>0.18807478524507326</v>
      </c>
      <c r="CA299" s="31">
        <f>IFERROR('Tabela '!$V299/'Tabela '!$K299,"")</f>
        <v>0.23648307225871654</v>
      </c>
      <c r="CB299" s="31">
        <f t="shared" si="178"/>
        <v>0.49610914603335016</v>
      </c>
      <c r="CC299" s="34">
        <f>IFERROR('Tabela '!$AJ299/'Tabela '!$K299,"")</f>
        <v>0.54522486104092971</v>
      </c>
      <c r="CD299" s="35">
        <f>IFERROR('Tabela '!$AJ299/'Tabela '!$AK299,"")</f>
        <v>3.0274971941638609</v>
      </c>
      <c r="CE299" s="34">
        <f t="shared" si="179"/>
        <v>0.66969416126042636</v>
      </c>
      <c r="CF299" s="31">
        <f t="shared" si="180"/>
        <v>0.18009095502779182</v>
      </c>
      <c r="CG299" s="31">
        <f t="shared" si="181"/>
        <v>0.29219420896179676</v>
      </c>
      <c r="CH299" s="31">
        <f t="shared" si="182"/>
        <v>0.489337822671156</v>
      </c>
      <c r="CI299" s="31">
        <f t="shared" si="183"/>
        <v>0.11210325393400494</v>
      </c>
      <c r="CJ299" s="30">
        <f t="shared" si="184"/>
        <v>0.18013468013468015</v>
      </c>
      <c r="CK299" s="30">
        <f t="shared" si="185"/>
        <v>0.24981160512434061</v>
      </c>
      <c r="CL299" s="30">
        <f t="shared" si="186"/>
        <v>6.9676924989660466E-2</v>
      </c>
      <c r="CM299" s="30">
        <f t="shared" si="187"/>
        <v>1.0654205607476634</v>
      </c>
      <c r="CN299" s="30">
        <f>IFERROR('Tabela '!$AO299/'Tabela '!$AK299,"")</f>
        <v>0</v>
      </c>
      <c r="CO299" s="30">
        <f>IFERROR('Tabela '!$AP299/'Tabela '!$AL299,"")</f>
        <v>1.2434061793519217E-2</v>
      </c>
      <c r="CP299" s="30">
        <f>IFERROR('Tabela '!$CO299-'Tabela '!$CN299,"")</f>
        <v>1.2434061793519217E-2</v>
      </c>
      <c r="CQ299" s="30">
        <f t="shared" si="188"/>
        <v>1.0654205607476634</v>
      </c>
      <c r="CR299" s="30">
        <f>IFERROR('Tabela '!$AQ299/'Tabela '!$AK299,"")</f>
        <v>0.18013468013468015</v>
      </c>
      <c r="CS299" s="30">
        <f>IFERROR('Tabela '!$AR299/'Tabela '!$AL299,"")</f>
        <v>0.23737754333082139</v>
      </c>
      <c r="CT299" s="30">
        <f>IFERROR('Tabela '!$CS299-'Tabela '!$CR299,"")</f>
        <v>5.7242863196141247E-2</v>
      </c>
      <c r="CU299" s="30">
        <f t="shared" si="189"/>
        <v>0.96261682242990654</v>
      </c>
      <c r="CV299" s="35">
        <f>IFERROR('Tabela '!$AS299/'Tabela '!$K299,"")</f>
        <v>15.991409802930773</v>
      </c>
      <c r="CW299" s="35">
        <f>IFERROR('Tabela '!$AV299/'Tabela '!$J299,"")</f>
        <v>38.117031817681379</v>
      </c>
      <c r="CX299" s="30">
        <f>IFERROR('Tabela '!$AV299/'Tabela '!$AS299-1,"")</f>
        <v>1.1879925427370681</v>
      </c>
      <c r="CY299" s="34">
        <f>IFERROR('Tabela '!$CW299/'Tabela '!$CV299-1,"")</f>
        <v>1.383594210104953</v>
      </c>
      <c r="CZ299" s="30">
        <f>IFERROR('Tabela '!$AU299/'Tabela '!$AT299,"")</f>
        <v>0.16629404732153111</v>
      </c>
      <c r="DA299" s="30">
        <f t="shared" si="190"/>
        <v>0.22498370682308116</v>
      </c>
      <c r="DB299" s="30">
        <f t="shared" si="191"/>
        <v>5.8689659501550057E-2</v>
      </c>
      <c r="DC299" s="36">
        <f t="shared" si="192"/>
        <v>76.697819314641748</v>
      </c>
      <c r="DD299" s="36">
        <f t="shared" si="193"/>
        <v>103.16666666666667</v>
      </c>
      <c r="DE299" s="30">
        <f t="shared" si="194"/>
        <v>0.34510560519902511</v>
      </c>
      <c r="DH299" s="23"/>
      <c r="DQ299" s="23"/>
      <c r="DR299" s="23"/>
      <c r="DU299" s="23"/>
      <c r="DV299" s="23"/>
      <c r="DX299" s="23"/>
      <c r="EA299" s="23"/>
      <c r="EB299" s="23"/>
    </row>
    <row r="300" spans="1:132" ht="13.8" x14ac:dyDescent="0.25">
      <c r="A300" s="11" t="s">
        <v>133</v>
      </c>
      <c r="B300" s="11">
        <v>43</v>
      </c>
      <c r="C300" s="11">
        <v>4314001</v>
      </c>
      <c r="D300" s="11">
        <v>431400</v>
      </c>
      <c r="E300" s="54" t="s">
        <v>730</v>
      </c>
      <c r="F300" s="54" t="s">
        <v>754</v>
      </c>
      <c r="G300" s="54" t="s">
        <v>758</v>
      </c>
      <c r="H300" s="12" t="s">
        <v>417</v>
      </c>
      <c r="I300" s="13">
        <v>121.446</v>
      </c>
      <c r="J300" s="14">
        <v>7727</v>
      </c>
      <c r="K300" s="13">
        <v>6812</v>
      </c>
      <c r="L300" s="13">
        <v>1106</v>
      </c>
      <c r="M300" s="13">
        <v>15</v>
      </c>
      <c r="N300" s="13">
        <v>3175</v>
      </c>
      <c r="O300" s="13">
        <v>3754</v>
      </c>
      <c r="P300" s="13">
        <v>4772</v>
      </c>
      <c r="Q300" s="15">
        <v>1111</v>
      </c>
      <c r="R300" s="15">
        <v>103</v>
      </c>
      <c r="S300" s="15">
        <v>4392036</v>
      </c>
      <c r="T300" s="13">
        <v>6090</v>
      </c>
      <c r="U300" s="16">
        <v>3816</v>
      </c>
      <c r="V300" s="15">
        <v>1837</v>
      </c>
      <c r="W300" s="15">
        <v>242</v>
      </c>
      <c r="X300" s="15">
        <v>66</v>
      </c>
      <c r="Y300" s="15">
        <v>547</v>
      </c>
      <c r="Z300" s="15">
        <v>613</v>
      </c>
      <c r="AA300" s="13">
        <v>3451</v>
      </c>
      <c r="AB300" s="15">
        <v>59</v>
      </c>
      <c r="AC300" s="15">
        <v>16</v>
      </c>
      <c r="AD300" s="15">
        <v>2146</v>
      </c>
      <c r="AE300" s="15">
        <v>4</v>
      </c>
      <c r="AF300" s="15">
        <v>21</v>
      </c>
      <c r="AG300" s="17">
        <v>0.97389162561576359</v>
      </c>
      <c r="AH300" s="15">
        <v>1147</v>
      </c>
      <c r="AI300" s="15">
        <v>444</v>
      </c>
      <c r="AJ300" s="13">
        <v>4719</v>
      </c>
      <c r="AK300" s="13">
        <v>2137</v>
      </c>
      <c r="AL300" s="13">
        <v>2577</v>
      </c>
      <c r="AM300" s="13">
        <v>1137</v>
      </c>
      <c r="AN300" s="13">
        <v>1309</v>
      </c>
      <c r="AO300" s="13">
        <v>79</v>
      </c>
      <c r="AP300" s="13">
        <v>194</v>
      </c>
      <c r="AQ300" s="13">
        <v>1058</v>
      </c>
      <c r="AR300" s="13">
        <v>1115</v>
      </c>
      <c r="AS300" s="13">
        <v>143527</v>
      </c>
      <c r="AT300" s="13">
        <v>125843</v>
      </c>
      <c r="AU300" s="13">
        <v>37062</v>
      </c>
      <c r="AV300" s="13">
        <v>290121</v>
      </c>
      <c r="AW300" s="13">
        <v>252874</v>
      </c>
      <c r="AX300" s="13">
        <v>71010</v>
      </c>
      <c r="AY300" s="18">
        <f>'Tabela '!$L300/'Tabela '!$J300</f>
        <v>0.14313446356930246</v>
      </c>
      <c r="AZ300" s="18">
        <f>'Tabela '!$M300/'Tabela '!$J300</f>
        <v>1.9412449851171217E-3</v>
      </c>
      <c r="BA300" s="18">
        <f t="shared" si="156"/>
        <v>1.3562386980108499E-2</v>
      </c>
      <c r="BB300" s="18">
        <f t="shared" si="157"/>
        <v>0.66533948030176027</v>
      </c>
      <c r="BC300" s="18">
        <f t="shared" si="158"/>
        <v>0.78667225481978209</v>
      </c>
      <c r="BD300" s="18">
        <f>'Tabela '!$BC300-'Tabela '!$BB300</f>
        <v>0.12133277451802182</v>
      </c>
      <c r="BE300" s="18">
        <f t="shared" si="159"/>
        <v>0.41089685518312413</v>
      </c>
      <c r="BF300" s="18">
        <f t="shared" si="160"/>
        <v>0.485828911608645</v>
      </c>
      <c r="BG300" s="18">
        <f t="shared" si="161"/>
        <v>0.14378154523100814</v>
      </c>
      <c r="BH300" s="16">
        <f t="shared" si="162"/>
        <v>3953.227722772277</v>
      </c>
      <c r="BI300" s="37">
        <f t="shared" si="163"/>
        <v>568.40119063025759</v>
      </c>
      <c r="BJ300" s="17">
        <f t="shared" si="164"/>
        <v>1.5138635259081556E-2</v>
      </c>
      <c r="BK300" s="17">
        <f t="shared" si="165"/>
        <v>9.2709270927092705E-2</v>
      </c>
      <c r="BL300" s="18">
        <f>IFERROR('Tabela '!$J300/'Tabela '!$K300-1,"")</f>
        <v>0.13432178508514392</v>
      </c>
      <c r="BM300" s="17">
        <f t="shared" si="166"/>
        <v>0.56018790369935412</v>
      </c>
      <c r="BN300" s="19">
        <f>IFERROR('Tabela '!$J300/'Tabela '!$I300,"")</f>
        <v>63.62498559030351</v>
      </c>
      <c r="BO300" s="18">
        <f t="shared" si="167"/>
        <v>2.610837438423641E-2</v>
      </c>
      <c r="BP300" s="18">
        <f t="shared" si="168"/>
        <v>0.18834154351395729</v>
      </c>
      <c r="BQ300" s="18">
        <f t="shared" si="169"/>
        <v>7.2906403940886697E-2</v>
      </c>
      <c r="BR300" s="17">
        <v>0.47720000000000001</v>
      </c>
      <c r="BS300" s="18">
        <f t="shared" si="170"/>
        <v>9.688013136288998E-3</v>
      </c>
      <c r="BT300" s="18">
        <f t="shared" si="171"/>
        <v>2.6272577996715929E-3</v>
      </c>
      <c r="BU300" s="18">
        <f t="shared" si="172"/>
        <v>1.863932898415657E-3</v>
      </c>
      <c r="BV300" s="18">
        <f t="shared" si="173"/>
        <v>9.7856477166821994E-3</v>
      </c>
      <c r="BW300" s="18">
        <f t="shared" si="174"/>
        <v>3.5525543159130944E-2</v>
      </c>
      <c r="BX300" s="18">
        <f t="shared" si="175"/>
        <v>9.6887844979448041E-3</v>
      </c>
      <c r="BY300" s="18">
        <f t="shared" si="176"/>
        <v>8.0299471520845572E-2</v>
      </c>
      <c r="BZ300" s="18">
        <f t="shared" si="177"/>
        <v>8.9988256018790375E-2</v>
      </c>
      <c r="CA300" s="18">
        <f>IFERROR('Tabela '!$V300/'Tabela '!$K300,"")</f>
        <v>0.26967116852613038</v>
      </c>
      <c r="CB300" s="18">
        <f t="shared" si="178"/>
        <v>0.5066059894304169</v>
      </c>
      <c r="CC300" s="20">
        <f>IFERROR('Tabela '!$AJ300/'Tabela '!$K300,"")</f>
        <v>0.6927480916030534</v>
      </c>
      <c r="CD300" s="21">
        <f>IFERROR('Tabela '!$AJ300/'Tabela '!$AK300,"")</f>
        <v>2.2082358446420214</v>
      </c>
      <c r="CE300" s="20">
        <f t="shared" si="179"/>
        <v>0.54714981987709266</v>
      </c>
      <c r="CF300" s="18">
        <f t="shared" si="180"/>
        <v>0.31371109806224312</v>
      </c>
      <c r="CG300" s="18">
        <f t="shared" si="181"/>
        <v>0.33350588844312151</v>
      </c>
      <c r="CH300" s="18">
        <f t="shared" si="182"/>
        <v>0.20589611605053815</v>
      </c>
      <c r="CI300" s="18">
        <f t="shared" si="183"/>
        <v>1.9794790380878391E-2</v>
      </c>
      <c r="CJ300" s="17">
        <f t="shared" si="184"/>
        <v>0.53205428170332236</v>
      </c>
      <c r="CK300" s="17">
        <f t="shared" si="185"/>
        <v>0.50795498641831593</v>
      </c>
      <c r="CL300" s="17">
        <f t="shared" si="186"/>
        <v>-2.4099295285006428E-2</v>
      </c>
      <c r="CM300" s="17">
        <f t="shared" si="187"/>
        <v>0.15127528583992955</v>
      </c>
      <c r="CN300" s="17">
        <f>IFERROR('Tabela '!$AO300/'Tabela '!$AK300,"")</f>
        <v>3.6967711745437531E-2</v>
      </c>
      <c r="CO300" s="17">
        <f>IFERROR('Tabela '!$AP300/'Tabela '!$AL300,"")</f>
        <v>7.5281334885525811E-2</v>
      </c>
      <c r="CP300" s="17">
        <f>IFERROR('Tabela '!$CO300-'Tabela '!$CN300,"")</f>
        <v>3.8313623140088279E-2</v>
      </c>
      <c r="CQ300" s="17">
        <f t="shared" si="188"/>
        <v>0.15127528583992955</v>
      </c>
      <c r="CR300" s="17">
        <f>IFERROR('Tabela '!$AQ300/'Tabela '!$AK300,"")</f>
        <v>0.49508656995788486</v>
      </c>
      <c r="CS300" s="17">
        <f>IFERROR('Tabela '!$AR300/'Tabela '!$AL300,"")</f>
        <v>0.43267365153279008</v>
      </c>
      <c r="CT300" s="17">
        <f>IFERROR('Tabela '!$CS300-'Tabela '!$CR300,"")</f>
        <v>-6.2412918425094777E-2</v>
      </c>
      <c r="CU300" s="17">
        <f t="shared" si="189"/>
        <v>5.387523629489599E-2</v>
      </c>
      <c r="CV300" s="21">
        <f>IFERROR('Tabela '!$AS300/'Tabela '!$K300,"")</f>
        <v>21.069729888432178</v>
      </c>
      <c r="CW300" s="21">
        <f>IFERROR('Tabela '!$AV300/'Tabela '!$J300,"")</f>
        <v>37.546395755144296</v>
      </c>
      <c r="CX300" s="17">
        <f>IFERROR('Tabela '!$AV300/'Tabela '!$AS300-1,"")</f>
        <v>1.0213688016888809</v>
      </c>
      <c r="CY300" s="20">
        <f>IFERROR('Tabela '!$CW300/'Tabela '!$CV300-1,"")</f>
        <v>0.78200650667848515</v>
      </c>
      <c r="CZ300" s="17">
        <f>IFERROR('Tabela '!$AU300/'Tabela '!$AT300,"")</f>
        <v>0.29450982573524154</v>
      </c>
      <c r="DA300" s="17">
        <f t="shared" si="190"/>
        <v>0.28081178768873033</v>
      </c>
      <c r="DB300" s="17">
        <f t="shared" si="191"/>
        <v>-1.3698038046511207E-2</v>
      </c>
      <c r="DC300" s="22">
        <f t="shared" si="192"/>
        <v>30.47861842105263</v>
      </c>
      <c r="DD300" s="22">
        <f t="shared" si="193"/>
        <v>47.245508982035929</v>
      </c>
      <c r="DE300" s="17">
        <f t="shared" si="194"/>
        <v>0.55011977017310709</v>
      </c>
      <c r="DH300" s="23"/>
      <c r="DQ300" s="23"/>
      <c r="DR300" s="23"/>
      <c r="DU300" s="23"/>
      <c r="DV300" s="23"/>
      <c r="DX300" s="23"/>
      <c r="EA300" s="23"/>
      <c r="EB300" s="23"/>
    </row>
    <row r="301" spans="1:132" ht="13.8" x14ac:dyDescent="0.25">
      <c r="A301" s="24" t="s">
        <v>133</v>
      </c>
      <c r="B301" s="24">
        <v>43</v>
      </c>
      <c r="C301" s="24">
        <v>4314027</v>
      </c>
      <c r="D301" s="24">
        <v>431402</v>
      </c>
      <c r="E301" s="55" t="s">
        <v>764</v>
      </c>
      <c r="F301" s="55" t="s">
        <v>784</v>
      </c>
      <c r="G301" s="55" t="s">
        <v>785</v>
      </c>
      <c r="H301" s="25" t="s">
        <v>418</v>
      </c>
      <c r="I301" s="26">
        <v>337.84199999999998</v>
      </c>
      <c r="J301" s="27">
        <v>7623</v>
      </c>
      <c r="K301" s="26">
        <v>7336</v>
      </c>
      <c r="L301" s="26">
        <v>384</v>
      </c>
      <c r="M301" s="26">
        <v>8</v>
      </c>
      <c r="N301" s="26">
        <v>2290</v>
      </c>
      <c r="O301" s="26">
        <v>2650</v>
      </c>
      <c r="P301" s="26">
        <v>4251</v>
      </c>
      <c r="Q301" s="28">
        <v>1735</v>
      </c>
      <c r="R301" s="28">
        <v>210</v>
      </c>
      <c r="S301" s="28">
        <v>7328011</v>
      </c>
      <c r="T301" s="26">
        <v>6492</v>
      </c>
      <c r="U301" s="29">
        <v>2852</v>
      </c>
      <c r="V301" s="28">
        <v>1791</v>
      </c>
      <c r="W301" s="28">
        <v>3808</v>
      </c>
      <c r="X301" s="28">
        <v>299</v>
      </c>
      <c r="Y301" s="28">
        <v>544</v>
      </c>
      <c r="Z301" s="28">
        <v>843</v>
      </c>
      <c r="AA301" s="26">
        <v>3694</v>
      </c>
      <c r="AB301" s="28">
        <v>247</v>
      </c>
      <c r="AC301" s="28" t="e">
        <v>#NULL!</v>
      </c>
      <c r="AD301" s="28">
        <v>2526</v>
      </c>
      <c r="AE301" s="28">
        <v>46</v>
      </c>
      <c r="AF301" s="28">
        <v>6</v>
      </c>
      <c r="AG301" s="30">
        <v>0.92883548983364139</v>
      </c>
      <c r="AH301" s="28">
        <v>1140</v>
      </c>
      <c r="AI301" s="28">
        <v>175</v>
      </c>
      <c r="AJ301" s="26">
        <v>5020</v>
      </c>
      <c r="AK301" s="26">
        <v>519</v>
      </c>
      <c r="AL301" s="26">
        <v>603</v>
      </c>
      <c r="AM301" s="26">
        <v>178</v>
      </c>
      <c r="AN301" s="26">
        <v>90</v>
      </c>
      <c r="AO301" s="26">
        <v>1</v>
      </c>
      <c r="AP301" s="26">
        <v>0</v>
      </c>
      <c r="AQ301" s="26">
        <v>177</v>
      </c>
      <c r="AR301" s="26">
        <v>90</v>
      </c>
      <c r="AS301" s="26">
        <v>80377</v>
      </c>
      <c r="AT301" s="26">
        <v>77024</v>
      </c>
      <c r="AU301" s="26">
        <v>4717</v>
      </c>
      <c r="AV301" s="26">
        <v>154885</v>
      </c>
      <c r="AW301" s="26">
        <v>147531</v>
      </c>
      <c r="AX301" s="26">
        <v>6280</v>
      </c>
      <c r="AY301" s="31">
        <f>'Tabela '!$L301/'Tabela '!$J301</f>
        <v>5.0373868555686735E-2</v>
      </c>
      <c r="AZ301" s="31">
        <f>'Tabela '!$M301/'Tabela '!$J301</f>
        <v>1.0494555949101404E-3</v>
      </c>
      <c r="BA301" s="31">
        <f t="shared" si="156"/>
        <v>2.0833333333333332E-2</v>
      </c>
      <c r="BB301" s="31">
        <f t="shared" si="157"/>
        <v>0.53869677722888731</v>
      </c>
      <c r="BC301" s="31">
        <f t="shared" si="158"/>
        <v>0.62338273347447659</v>
      </c>
      <c r="BD301" s="31">
        <f>'Tabela '!$BC301-'Tabela '!$BB301</f>
        <v>8.4685956245589278E-2</v>
      </c>
      <c r="BE301" s="31">
        <f t="shared" si="159"/>
        <v>0.30040666404302768</v>
      </c>
      <c r="BF301" s="31">
        <f t="shared" si="160"/>
        <v>0.34763216581398398</v>
      </c>
      <c r="BG301" s="31">
        <f t="shared" si="161"/>
        <v>0.22760068214613668</v>
      </c>
      <c r="BH301" s="29">
        <f t="shared" si="162"/>
        <v>4223.6374639769456</v>
      </c>
      <c r="BI301" s="32">
        <f t="shared" si="163"/>
        <v>961.30276793913163</v>
      </c>
      <c r="BJ301" s="30">
        <f t="shared" si="164"/>
        <v>4.7312593214320305E-2</v>
      </c>
      <c r="BK301" s="30">
        <f t="shared" si="165"/>
        <v>0.12103746397694524</v>
      </c>
      <c r="BL301" s="31">
        <f>IFERROR('Tabela '!$J301/'Tabela '!$K301-1,"")</f>
        <v>3.9122137404580259E-2</v>
      </c>
      <c r="BM301" s="30">
        <f t="shared" si="166"/>
        <v>0.38876772082878952</v>
      </c>
      <c r="BN301" s="33">
        <f>IFERROR('Tabela '!$J301/'Tabela '!$I301,"")</f>
        <v>22.56380201395919</v>
      </c>
      <c r="BO301" s="31">
        <f t="shared" si="167"/>
        <v>7.1164510166358608E-2</v>
      </c>
      <c r="BP301" s="31">
        <f t="shared" si="168"/>
        <v>0.1756007393715342</v>
      </c>
      <c r="BQ301" s="31">
        <f t="shared" si="169"/>
        <v>2.6956253850893407E-2</v>
      </c>
      <c r="BR301" s="30">
        <v>0.37430000000000002</v>
      </c>
      <c r="BS301" s="31">
        <f t="shared" si="170"/>
        <v>3.8046826863832407E-2</v>
      </c>
      <c r="BT301" s="31" t="str">
        <f t="shared" si="171"/>
        <v/>
      </c>
      <c r="BU301" s="31">
        <f t="shared" si="172"/>
        <v>1.8210609659540775E-2</v>
      </c>
      <c r="BV301" s="31">
        <f t="shared" si="173"/>
        <v>2.3752969121140144E-3</v>
      </c>
      <c r="BW301" s="31">
        <f t="shared" si="174"/>
        <v>0.51908396946564883</v>
      </c>
      <c r="BX301" s="31">
        <f t="shared" si="175"/>
        <v>4.0757906215921486E-2</v>
      </c>
      <c r="BY301" s="31">
        <f t="shared" si="176"/>
        <v>7.4154852780806982E-2</v>
      </c>
      <c r="BZ301" s="31">
        <f t="shared" si="177"/>
        <v>0.11491275899672847</v>
      </c>
      <c r="CA301" s="31">
        <f>IFERROR('Tabela '!$V301/'Tabela '!$K301,"")</f>
        <v>0.24413849509269356</v>
      </c>
      <c r="CB301" s="31">
        <f t="shared" si="178"/>
        <v>0.50354416575790617</v>
      </c>
      <c r="CC301" s="34">
        <f>IFERROR('Tabela '!$AJ301/'Tabela '!$K301,"")</f>
        <v>0.68429661941112319</v>
      </c>
      <c r="CD301" s="35">
        <f>IFERROR('Tabela '!$AJ301/'Tabela '!$AK301,"")</f>
        <v>9.672447013487476</v>
      </c>
      <c r="CE301" s="34">
        <f t="shared" si="179"/>
        <v>0.89661354581673303</v>
      </c>
      <c r="CF301" s="31">
        <f t="shared" si="180"/>
        <v>7.0747001090512546E-2</v>
      </c>
      <c r="CG301" s="31">
        <f t="shared" si="181"/>
        <v>7.9102715466351836E-2</v>
      </c>
      <c r="CH301" s="31">
        <f t="shared" si="182"/>
        <v>0.16184971098265888</v>
      </c>
      <c r="CI301" s="31">
        <f t="shared" si="183"/>
        <v>8.3557143758392904E-3</v>
      </c>
      <c r="CJ301" s="30">
        <f t="shared" si="184"/>
        <v>0.34296724470134876</v>
      </c>
      <c r="CK301" s="30">
        <f t="shared" si="185"/>
        <v>0.14925373134328357</v>
      </c>
      <c r="CL301" s="30">
        <f t="shared" si="186"/>
        <v>-0.19371351335806519</v>
      </c>
      <c r="CM301" s="30">
        <f t="shared" si="187"/>
        <v>-0.4943820224719101</v>
      </c>
      <c r="CN301" s="30">
        <f>IFERROR('Tabela '!$AO301/'Tabela '!$AK301,"")</f>
        <v>1.9267822736030828E-3</v>
      </c>
      <c r="CO301" s="30">
        <f>IFERROR('Tabela '!$AP301/'Tabela '!$AL301,"")</f>
        <v>0</v>
      </c>
      <c r="CP301" s="30">
        <f>IFERROR('Tabela '!$CO301-'Tabela '!$CN301,"")</f>
        <v>-1.9267822736030828E-3</v>
      </c>
      <c r="CQ301" s="30">
        <f t="shared" si="188"/>
        <v>-0.4943820224719101</v>
      </c>
      <c r="CR301" s="30">
        <f>IFERROR('Tabela '!$AQ301/'Tabela '!$AK301,"")</f>
        <v>0.34104046242774566</v>
      </c>
      <c r="CS301" s="30">
        <f>IFERROR('Tabela '!$AR301/'Tabela '!$AL301,"")</f>
        <v>0.14925373134328357</v>
      </c>
      <c r="CT301" s="30">
        <f>IFERROR('Tabela '!$CS301-'Tabela '!$CR301,"")</f>
        <v>-0.19178673108446209</v>
      </c>
      <c r="CU301" s="30">
        <f t="shared" si="189"/>
        <v>-0.49152542372881358</v>
      </c>
      <c r="CV301" s="35">
        <f>IFERROR('Tabela '!$AS301/'Tabela '!$K301,"")</f>
        <v>10.956515812431842</v>
      </c>
      <c r="CW301" s="35">
        <f>IFERROR('Tabela '!$AV301/'Tabela '!$J301,"")</f>
        <v>20.318116227207135</v>
      </c>
      <c r="CX301" s="30">
        <f>IFERROR('Tabela '!$AV301/'Tabela '!$AS301-1,"")</f>
        <v>0.92698159921370538</v>
      </c>
      <c r="CY301" s="34">
        <f>IFERROR('Tabela '!$CW301/'Tabela '!$CV301-1,"")</f>
        <v>0.85443224607526469</v>
      </c>
      <c r="CZ301" s="30">
        <f>IFERROR('Tabela '!$AU301/'Tabela '!$AT301,"")</f>
        <v>6.1240652264229332E-2</v>
      </c>
      <c r="DA301" s="30">
        <f t="shared" si="190"/>
        <v>4.256732483342484E-2</v>
      </c>
      <c r="DB301" s="30">
        <f t="shared" si="191"/>
        <v>-1.8673327430804493E-2</v>
      </c>
      <c r="DC301" s="36">
        <f t="shared" si="192"/>
        <v>26.351955307262571</v>
      </c>
      <c r="DD301" s="36">
        <f t="shared" si="193"/>
        <v>69.777777777777771</v>
      </c>
      <c r="DE301" s="30">
        <f t="shared" si="194"/>
        <v>1.6479165194450331</v>
      </c>
      <c r="DH301" s="23"/>
      <c r="DQ301" s="23"/>
      <c r="DR301" s="23"/>
      <c r="DU301" s="23"/>
      <c r="DV301" s="23"/>
      <c r="DX301" s="23"/>
      <c r="EA301" s="23"/>
      <c r="EB301" s="23"/>
    </row>
    <row r="302" spans="1:132" ht="13.8" x14ac:dyDescent="0.25">
      <c r="A302" s="11" t="s">
        <v>133</v>
      </c>
      <c r="B302" s="11">
        <v>43</v>
      </c>
      <c r="C302" s="11">
        <v>4314035</v>
      </c>
      <c r="D302" s="11">
        <v>431403</v>
      </c>
      <c r="E302" s="54" t="s">
        <v>746</v>
      </c>
      <c r="F302" s="54" t="s">
        <v>747</v>
      </c>
      <c r="G302" s="54" t="s">
        <v>748</v>
      </c>
      <c r="H302" s="12" t="s">
        <v>419</v>
      </c>
      <c r="I302" s="13">
        <v>57.405999999999999</v>
      </c>
      <c r="J302" s="14">
        <v>3862</v>
      </c>
      <c r="K302" s="13">
        <v>3511</v>
      </c>
      <c r="L302" s="13">
        <v>504</v>
      </c>
      <c r="M302" s="13">
        <v>5</v>
      </c>
      <c r="N302" s="13">
        <v>1725</v>
      </c>
      <c r="O302" s="13">
        <v>2049</v>
      </c>
      <c r="P302" s="13">
        <v>2490</v>
      </c>
      <c r="Q302" s="15">
        <v>875</v>
      </c>
      <c r="R302" s="15">
        <v>106</v>
      </c>
      <c r="S302" s="15">
        <v>3669448</v>
      </c>
      <c r="T302" s="13">
        <v>3151</v>
      </c>
      <c r="U302" s="16">
        <v>981</v>
      </c>
      <c r="V302" s="15">
        <v>951</v>
      </c>
      <c r="W302" s="15">
        <v>513</v>
      </c>
      <c r="X302" s="15">
        <v>29</v>
      </c>
      <c r="Y302" s="15">
        <v>92</v>
      </c>
      <c r="Z302" s="15">
        <v>121</v>
      </c>
      <c r="AA302" s="13">
        <v>1784</v>
      </c>
      <c r="AB302" s="15">
        <v>23</v>
      </c>
      <c r="AC302" s="15">
        <v>5</v>
      </c>
      <c r="AD302" s="15">
        <v>1177</v>
      </c>
      <c r="AE302" s="15">
        <v>3</v>
      </c>
      <c r="AF302" s="15">
        <v>8</v>
      </c>
      <c r="AG302" s="17">
        <v>0.98381466201205969</v>
      </c>
      <c r="AH302" s="15">
        <v>689</v>
      </c>
      <c r="AI302" s="15">
        <v>85</v>
      </c>
      <c r="AJ302" s="13">
        <v>2439</v>
      </c>
      <c r="AK302" s="13">
        <v>687</v>
      </c>
      <c r="AL302" s="13">
        <v>864</v>
      </c>
      <c r="AM302" s="13">
        <v>99</v>
      </c>
      <c r="AN302" s="13">
        <v>154</v>
      </c>
      <c r="AO302" s="13">
        <v>1</v>
      </c>
      <c r="AP302" s="13">
        <v>8</v>
      </c>
      <c r="AQ302" s="13">
        <v>98</v>
      </c>
      <c r="AR302" s="13">
        <v>146</v>
      </c>
      <c r="AS302" s="13">
        <v>49842</v>
      </c>
      <c r="AT302" s="13">
        <v>46640</v>
      </c>
      <c r="AU302" s="13">
        <v>2955</v>
      </c>
      <c r="AV302" s="13">
        <v>95838</v>
      </c>
      <c r="AW302" s="13">
        <v>87413</v>
      </c>
      <c r="AX302" s="13">
        <v>6397</v>
      </c>
      <c r="AY302" s="18">
        <f>'Tabela '!$L302/'Tabela '!$J302</f>
        <v>0.13050233039875711</v>
      </c>
      <c r="AZ302" s="18">
        <f>'Tabela '!$M302/'Tabela '!$J302</f>
        <v>1.2946659761781461E-3</v>
      </c>
      <c r="BA302" s="18">
        <f t="shared" si="156"/>
        <v>9.9206349206349201E-3</v>
      </c>
      <c r="BB302" s="18">
        <f t="shared" si="157"/>
        <v>0.69277108433734935</v>
      </c>
      <c r="BC302" s="18">
        <f t="shared" si="158"/>
        <v>0.82289156626506021</v>
      </c>
      <c r="BD302" s="18">
        <f>'Tabela '!$BC302-'Tabela '!$BB302</f>
        <v>0.13012048192771086</v>
      </c>
      <c r="BE302" s="18">
        <f t="shared" si="159"/>
        <v>0.44665976178146038</v>
      </c>
      <c r="BF302" s="18">
        <f t="shared" si="160"/>
        <v>0.5305541170378042</v>
      </c>
      <c r="BG302" s="18">
        <f t="shared" si="161"/>
        <v>0.22656654583117555</v>
      </c>
      <c r="BH302" s="16">
        <f t="shared" si="162"/>
        <v>4193.6548571428575</v>
      </c>
      <c r="BI302" s="37">
        <f t="shared" si="163"/>
        <v>950.14189539098913</v>
      </c>
      <c r="BJ302" s="17">
        <f t="shared" si="164"/>
        <v>3.8288027713433086E-2</v>
      </c>
      <c r="BK302" s="17">
        <f t="shared" si="165"/>
        <v>0.12114285714285715</v>
      </c>
      <c r="BL302" s="18">
        <f>IFERROR('Tabela '!$J302/'Tabela '!$K302-1,"")</f>
        <v>9.9971518086015454E-2</v>
      </c>
      <c r="BM302" s="17">
        <f t="shared" si="166"/>
        <v>0.27940757618911993</v>
      </c>
      <c r="BN302" s="19">
        <f>IFERROR('Tabela '!$J302/'Tabela '!$I302,"")</f>
        <v>67.275197714524609</v>
      </c>
      <c r="BO302" s="18">
        <f t="shared" si="167"/>
        <v>1.6185337987940307E-2</v>
      </c>
      <c r="BP302" s="18">
        <f t="shared" si="168"/>
        <v>0.21866074262139004</v>
      </c>
      <c r="BQ302" s="18">
        <f t="shared" si="169"/>
        <v>2.6975563313233895E-2</v>
      </c>
      <c r="BR302" s="17">
        <v>0.39829999999999999</v>
      </c>
      <c r="BS302" s="18">
        <f t="shared" si="170"/>
        <v>7.2992700729927005E-3</v>
      </c>
      <c r="BT302" s="18">
        <f t="shared" si="171"/>
        <v>1.5867978419549348E-3</v>
      </c>
      <c r="BU302" s="18">
        <f t="shared" si="172"/>
        <v>2.5488530161427358E-3</v>
      </c>
      <c r="BV302" s="18">
        <f t="shared" si="173"/>
        <v>6.7969413763806288E-3</v>
      </c>
      <c r="BW302" s="18">
        <f t="shared" si="174"/>
        <v>0.14611221874109939</v>
      </c>
      <c r="BX302" s="18">
        <f t="shared" si="175"/>
        <v>8.2597550555397331E-3</v>
      </c>
      <c r="BY302" s="18">
        <f t="shared" si="176"/>
        <v>2.6203360865850185E-2</v>
      </c>
      <c r="BZ302" s="18">
        <f t="shared" si="177"/>
        <v>3.4463115921389918E-2</v>
      </c>
      <c r="CA302" s="18">
        <f>IFERROR('Tabela '!$V302/'Tabela '!$K302,"")</f>
        <v>0.27086300199373398</v>
      </c>
      <c r="CB302" s="18">
        <f t="shared" si="178"/>
        <v>0.5081173454856166</v>
      </c>
      <c r="CC302" s="20">
        <f>IFERROR('Tabela '!$AJ302/'Tabela '!$K302,"")</f>
        <v>0.69467388208487613</v>
      </c>
      <c r="CD302" s="21">
        <f>IFERROR('Tabela '!$AJ302/'Tabela '!$AK302,"")</f>
        <v>3.5502183406113539</v>
      </c>
      <c r="CE302" s="20">
        <f t="shared" si="179"/>
        <v>0.71832718327183276</v>
      </c>
      <c r="CF302" s="18">
        <f t="shared" si="180"/>
        <v>0.19567074907433779</v>
      </c>
      <c r="CG302" s="18">
        <f t="shared" si="181"/>
        <v>0.22371828068358363</v>
      </c>
      <c r="CH302" s="18">
        <f t="shared" si="182"/>
        <v>0.25764192139737996</v>
      </c>
      <c r="CI302" s="18">
        <f t="shared" si="183"/>
        <v>2.8047531609245835E-2</v>
      </c>
      <c r="CJ302" s="17">
        <f t="shared" si="184"/>
        <v>0.14410480349344978</v>
      </c>
      <c r="CK302" s="17">
        <f t="shared" si="185"/>
        <v>0.17824074074074076</v>
      </c>
      <c r="CL302" s="17">
        <f t="shared" si="186"/>
        <v>3.4135937247290971E-2</v>
      </c>
      <c r="CM302" s="17">
        <f t="shared" si="187"/>
        <v>0.55555555555555558</v>
      </c>
      <c r="CN302" s="17">
        <f>IFERROR('Tabela '!$AO302/'Tabela '!$AK302,"")</f>
        <v>1.455604075691412E-3</v>
      </c>
      <c r="CO302" s="17">
        <f>IFERROR('Tabela '!$AP302/'Tabela '!$AL302,"")</f>
        <v>9.2592592592592587E-3</v>
      </c>
      <c r="CP302" s="17">
        <f>IFERROR('Tabela '!$CO302-'Tabela '!$CN302,"")</f>
        <v>7.8036551835678463E-3</v>
      </c>
      <c r="CQ302" s="17">
        <f t="shared" si="188"/>
        <v>0.55555555555555558</v>
      </c>
      <c r="CR302" s="17">
        <f>IFERROR('Tabela '!$AQ302/'Tabela '!$AK302,"")</f>
        <v>0.14264919941775836</v>
      </c>
      <c r="CS302" s="17">
        <f>IFERROR('Tabela '!$AR302/'Tabela '!$AL302,"")</f>
        <v>0.16898148148148148</v>
      </c>
      <c r="CT302" s="17">
        <f>IFERROR('Tabela '!$CS302-'Tabela '!$CR302,"")</f>
        <v>2.6332282063723123E-2</v>
      </c>
      <c r="CU302" s="17">
        <f t="shared" si="189"/>
        <v>0.48979591836734704</v>
      </c>
      <c r="CV302" s="21">
        <f>IFERROR('Tabela '!$AS302/'Tabela '!$K302,"")</f>
        <v>14.195955568214185</v>
      </c>
      <c r="CW302" s="21">
        <f>IFERROR('Tabela '!$AV302/'Tabela '!$J302,"")</f>
        <v>24.815639564992232</v>
      </c>
      <c r="CX302" s="17">
        <f>IFERROR('Tabela '!$AV302/'Tabela '!$AS302-1,"")</f>
        <v>0.92283616227278209</v>
      </c>
      <c r="CY302" s="20">
        <f>IFERROR('Tabela '!$CW302/'Tabela '!$CV302-1,"")</f>
        <v>0.74807813716720273</v>
      </c>
      <c r="CZ302" s="17">
        <f>IFERROR('Tabela '!$AU302/'Tabela '!$AT302,"")</f>
        <v>6.3357632933104632E-2</v>
      </c>
      <c r="DA302" s="17">
        <f t="shared" si="190"/>
        <v>7.3181334584100768E-2</v>
      </c>
      <c r="DB302" s="17">
        <f t="shared" si="191"/>
        <v>9.8237016509961361E-3</v>
      </c>
      <c r="DC302" s="22">
        <f t="shared" si="192"/>
        <v>29.55</v>
      </c>
      <c r="DD302" s="22">
        <f t="shared" si="193"/>
        <v>39.487654320987652</v>
      </c>
      <c r="DE302" s="17">
        <f t="shared" si="194"/>
        <v>0.33629963861210332</v>
      </c>
      <c r="DH302" s="23"/>
      <c r="DQ302" s="23"/>
      <c r="DR302" s="23"/>
      <c r="DU302" s="23"/>
      <c r="DV302" s="23"/>
      <c r="DX302" s="23"/>
      <c r="EA302" s="23"/>
      <c r="EB302" s="23"/>
    </row>
    <row r="303" spans="1:132" ht="13.8" x14ac:dyDescent="0.25">
      <c r="A303" s="24" t="s">
        <v>133</v>
      </c>
      <c r="B303" s="24">
        <v>43</v>
      </c>
      <c r="C303" s="24">
        <v>4314050</v>
      </c>
      <c r="D303" s="24">
        <v>431405</v>
      </c>
      <c r="E303" s="55" t="s">
        <v>746</v>
      </c>
      <c r="F303" s="55" t="s">
        <v>749</v>
      </c>
      <c r="G303" s="55" t="s">
        <v>792</v>
      </c>
      <c r="H303" s="25" t="s">
        <v>420</v>
      </c>
      <c r="I303" s="26">
        <v>108.758</v>
      </c>
      <c r="J303" s="27">
        <v>58858</v>
      </c>
      <c r="K303" s="26">
        <v>51502</v>
      </c>
      <c r="L303" s="26">
        <v>6451</v>
      </c>
      <c r="M303" s="26">
        <v>191</v>
      </c>
      <c r="N303" s="26">
        <v>17905</v>
      </c>
      <c r="O303" s="26">
        <v>20047</v>
      </c>
      <c r="P303" s="26">
        <v>29105</v>
      </c>
      <c r="Q303" s="28">
        <v>14544</v>
      </c>
      <c r="R303" s="28">
        <v>2463</v>
      </c>
      <c r="S303" s="28">
        <v>63204469</v>
      </c>
      <c r="T303" s="26">
        <v>43784</v>
      </c>
      <c r="U303" s="29">
        <v>48633</v>
      </c>
      <c r="V303" s="28">
        <v>14892</v>
      </c>
      <c r="W303" s="28">
        <v>12684</v>
      </c>
      <c r="X303" s="28">
        <v>1465</v>
      </c>
      <c r="Y303" s="28">
        <v>5023</v>
      </c>
      <c r="Z303" s="28">
        <v>6488</v>
      </c>
      <c r="AA303" s="26">
        <v>25449</v>
      </c>
      <c r="AB303" s="28">
        <v>297</v>
      </c>
      <c r="AC303" s="28">
        <v>4</v>
      </c>
      <c r="AD303" s="28">
        <v>16823</v>
      </c>
      <c r="AE303" s="28">
        <v>74</v>
      </c>
      <c r="AF303" s="28">
        <v>35</v>
      </c>
      <c r="AG303" s="30">
        <v>0.95792983738351911</v>
      </c>
      <c r="AH303" s="28">
        <v>9325</v>
      </c>
      <c r="AI303" s="28">
        <v>811</v>
      </c>
      <c r="AJ303" s="26">
        <v>32579</v>
      </c>
      <c r="AK303" s="26">
        <v>16826</v>
      </c>
      <c r="AL303" s="26">
        <v>13252</v>
      </c>
      <c r="AM303" s="26">
        <v>11750</v>
      </c>
      <c r="AN303" s="26">
        <v>8793</v>
      </c>
      <c r="AO303" s="26">
        <v>450</v>
      </c>
      <c r="AP303" s="26">
        <v>590</v>
      </c>
      <c r="AQ303" s="26">
        <v>11300</v>
      </c>
      <c r="AR303" s="26">
        <v>8203</v>
      </c>
      <c r="AS303" s="26">
        <v>729607</v>
      </c>
      <c r="AT303" s="26">
        <v>650778</v>
      </c>
      <c r="AU303" s="26">
        <v>290464</v>
      </c>
      <c r="AV303" s="26">
        <v>1227222</v>
      </c>
      <c r="AW303" s="26">
        <v>1124332</v>
      </c>
      <c r="AX303" s="26">
        <v>381007</v>
      </c>
      <c r="AY303" s="31">
        <f>'Tabela '!$L303/'Tabela '!$J303</f>
        <v>0.10960277277515376</v>
      </c>
      <c r="AZ303" s="31">
        <f>'Tabela '!$M303/'Tabela '!$J303</f>
        <v>3.2450983723538007E-3</v>
      </c>
      <c r="BA303" s="31">
        <f t="shared" si="156"/>
        <v>2.9607812742210509E-2</v>
      </c>
      <c r="BB303" s="31">
        <f t="shared" si="157"/>
        <v>0.61518639409036247</v>
      </c>
      <c r="BC303" s="31">
        <f t="shared" si="158"/>
        <v>0.68878199622058067</v>
      </c>
      <c r="BD303" s="31">
        <f>'Tabela '!$BC303-'Tabela '!$BB303</f>
        <v>7.3595602130218207E-2</v>
      </c>
      <c r="BE303" s="31">
        <f t="shared" si="159"/>
        <v>0.3042067348533759</v>
      </c>
      <c r="BF303" s="31">
        <f t="shared" si="160"/>
        <v>0.34059940874647454</v>
      </c>
      <c r="BG303" s="31">
        <f t="shared" si="161"/>
        <v>0.24710319752624962</v>
      </c>
      <c r="BH303" s="29">
        <f t="shared" si="162"/>
        <v>4345.7418179317929</v>
      </c>
      <c r="BI303" s="32">
        <f t="shared" si="163"/>
        <v>1073.846698834483</v>
      </c>
      <c r="BJ303" s="30">
        <f t="shared" si="164"/>
        <v>5.1502066455783875E-2</v>
      </c>
      <c r="BK303" s="30">
        <f t="shared" si="165"/>
        <v>0.16934818481848185</v>
      </c>
      <c r="BL303" s="31">
        <f>IFERROR('Tabela '!$J303/'Tabela '!$K303-1,"")</f>
        <v>0.14282940468331318</v>
      </c>
      <c r="BM303" s="30">
        <f t="shared" si="166"/>
        <v>0.94429342549803896</v>
      </c>
      <c r="BN303" s="33">
        <f>IFERROR('Tabela '!$J303/'Tabela '!$I303,"")</f>
        <v>541.18317732948378</v>
      </c>
      <c r="BO303" s="31">
        <f t="shared" si="167"/>
        <v>4.2070162616480888E-2</v>
      </c>
      <c r="BP303" s="31">
        <f t="shared" si="168"/>
        <v>0.21297734332176138</v>
      </c>
      <c r="BQ303" s="31">
        <f t="shared" si="169"/>
        <v>1.8522748035812168E-2</v>
      </c>
      <c r="BR303" s="30">
        <v>0.37890000000000001</v>
      </c>
      <c r="BS303" s="31">
        <f t="shared" si="170"/>
        <v>6.7832998355563676E-3</v>
      </c>
      <c r="BT303" s="31">
        <f t="shared" si="171"/>
        <v>9.1357573542846706E-5</v>
      </c>
      <c r="BU303" s="31">
        <f t="shared" si="172"/>
        <v>4.398739820483861E-3</v>
      </c>
      <c r="BV303" s="31">
        <f t="shared" si="173"/>
        <v>2.0804850502288532E-3</v>
      </c>
      <c r="BW303" s="31">
        <f t="shared" si="174"/>
        <v>0.24628169779814377</v>
      </c>
      <c r="BX303" s="31">
        <f t="shared" si="175"/>
        <v>2.8445497262242242E-2</v>
      </c>
      <c r="BY303" s="31">
        <f t="shared" si="176"/>
        <v>9.7530193002213508E-2</v>
      </c>
      <c r="BZ303" s="31">
        <f t="shared" si="177"/>
        <v>0.12597569026445576</v>
      </c>
      <c r="CA303" s="31">
        <f>IFERROR('Tabela '!$V303/'Tabela '!$K303,"")</f>
        <v>0.28915381926915462</v>
      </c>
      <c r="CB303" s="31">
        <f t="shared" si="178"/>
        <v>0.49413615005242517</v>
      </c>
      <c r="CC303" s="34">
        <f>IFERROR('Tabela '!$AJ303/'Tabela '!$K303,"")</f>
        <v>0.63257737563589767</v>
      </c>
      <c r="CD303" s="35">
        <f>IFERROR('Tabela '!$AJ303/'Tabela '!$AK303,"")</f>
        <v>1.9362296445976466</v>
      </c>
      <c r="CE303" s="34">
        <f t="shared" si="179"/>
        <v>0.4835323367813622</v>
      </c>
      <c r="CF303" s="31">
        <f t="shared" si="180"/>
        <v>0.32670575899965049</v>
      </c>
      <c r="CG303" s="31">
        <f t="shared" si="181"/>
        <v>0.2251520608923171</v>
      </c>
      <c r="CH303" s="31">
        <f t="shared" si="182"/>
        <v>-0.21240936645667419</v>
      </c>
      <c r="CI303" s="31">
        <f t="shared" si="183"/>
        <v>-0.10155369810733339</v>
      </c>
      <c r="CJ303" s="30">
        <f t="shared" si="184"/>
        <v>0.6983240223463687</v>
      </c>
      <c r="CK303" s="30">
        <f t="shared" si="185"/>
        <v>0.66352248717174767</v>
      </c>
      <c r="CL303" s="30">
        <f t="shared" si="186"/>
        <v>-3.4801535174621034E-2</v>
      </c>
      <c r="CM303" s="30">
        <f t="shared" si="187"/>
        <v>-0.25165957446808507</v>
      </c>
      <c r="CN303" s="30">
        <f>IFERROR('Tabela '!$AO303/'Tabela '!$AK303,"")</f>
        <v>2.6744324260073695E-2</v>
      </c>
      <c r="CO303" s="30">
        <f>IFERROR('Tabela '!$AP303/'Tabela '!$AL303,"")</f>
        <v>4.4521581648053123E-2</v>
      </c>
      <c r="CP303" s="30">
        <f>IFERROR('Tabela '!$CO303-'Tabela '!$CN303,"")</f>
        <v>1.7777257387979428E-2</v>
      </c>
      <c r="CQ303" s="30">
        <f t="shared" si="188"/>
        <v>-0.25165957446808507</v>
      </c>
      <c r="CR303" s="30">
        <f>IFERROR('Tabela '!$AQ303/'Tabela '!$AK303,"")</f>
        <v>0.67157969808629503</v>
      </c>
      <c r="CS303" s="30">
        <f>IFERROR('Tabela '!$AR303/'Tabela '!$AL303,"")</f>
        <v>0.61900090552369458</v>
      </c>
      <c r="CT303" s="30">
        <f>IFERROR('Tabela '!$CS303-'Tabela '!$CR303,"")</f>
        <v>-5.2578792562600452E-2</v>
      </c>
      <c r="CU303" s="30">
        <f t="shared" si="189"/>
        <v>-0.27407079646017696</v>
      </c>
      <c r="CV303" s="35">
        <f>IFERROR('Tabela '!$AS303/'Tabela '!$K303,"")</f>
        <v>14.166576055298822</v>
      </c>
      <c r="CW303" s="35">
        <f>IFERROR('Tabela '!$AV303/'Tabela '!$J303,"")</f>
        <v>20.850555574433383</v>
      </c>
      <c r="CX303" s="30">
        <f>IFERROR('Tabela '!$AV303/'Tabela '!$AS303-1,"")</f>
        <v>0.68203155945598115</v>
      </c>
      <c r="CY303" s="34">
        <f>IFERROR('Tabela '!$CW303/'Tabela '!$CV303-1,"")</f>
        <v>0.47181333676139081</v>
      </c>
      <c r="CZ303" s="30">
        <f>IFERROR('Tabela '!$AU303/'Tabela '!$AT303,"")</f>
        <v>0.44633346548285285</v>
      </c>
      <c r="DA303" s="30">
        <f t="shared" si="190"/>
        <v>0.33887410480178454</v>
      </c>
      <c r="DB303" s="30">
        <f t="shared" si="191"/>
        <v>-0.10745936068106832</v>
      </c>
      <c r="DC303" s="36">
        <f t="shared" si="192"/>
        <v>23.808524590163934</v>
      </c>
      <c r="DD303" s="36">
        <f t="shared" si="193"/>
        <v>40.606096131301292</v>
      </c>
      <c r="DE303" s="30">
        <f t="shared" si="194"/>
        <v>0.705527613755494</v>
      </c>
      <c r="DH303" s="23"/>
      <c r="DQ303" s="23"/>
      <c r="DR303" s="23"/>
      <c r="DU303" s="23"/>
      <c r="DV303" s="23"/>
      <c r="DX303" s="23"/>
      <c r="EA303" s="23"/>
      <c r="EB303" s="23"/>
    </row>
    <row r="304" spans="1:132" ht="13.8" x14ac:dyDescent="0.25">
      <c r="A304" s="11" t="s">
        <v>133</v>
      </c>
      <c r="B304" s="11">
        <v>43</v>
      </c>
      <c r="C304" s="11">
        <v>4314068</v>
      </c>
      <c r="D304" s="11">
        <v>431406</v>
      </c>
      <c r="E304" s="54" t="s">
        <v>764</v>
      </c>
      <c r="F304" s="54" t="s">
        <v>770</v>
      </c>
      <c r="G304" s="54" t="s">
        <v>771</v>
      </c>
      <c r="H304" s="12" t="s">
        <v>421</v>
      </c>
      <c r="I304" s="13">
        <v>304.99900000000002</v>
      </c>
      <c r="J304" s="14">
        <v>5747</v>
      </c>
      <c r="K304" s="13">
        <v>5154</v>
      </c>
      <c r="L304" s="13">
        <v>167</v>
      </c>
      <c r="M304" s="13">
        <v>4</v>
      </c>
      <c r="N304" s="13">
        <v>1166</v>
      </c>
      <c r="O304" s="13">
        <v>1470</v>
      </c>
      <c r="P304" s="13">
        <v>2909</v>
      </c>
      <c r="Q304" s="15">
        <v>1271</v>
      </c>
      <c r="R304" s="15">
        <v>117</v>
      </c>
      <c r="S304" s="15">
        <v>5226006</v>
      </c>
      <c r="T304" s="13">
        <v>4436</v>
      </c>
      <c r="U304" s="16">
        <v>555</v>
      </c>
      <c r="V304" s="15">
        <v>1308</v>
      </c>
      <c r="W304" s="15">
        <v>311</v>
      </c>
      <c r="X304" s="15">
        <v>123</v>
      </c>
      <c r="Y304" s="15">
        <v>532</v>
      </c>
      <c r="Z304" s="15">
        <v>655</v>
      </c>
      <c r="AA304" s="13">
        <v>2678</v>
      </c>
      <c r="AB304" s="15">
        <v>355</v>
      </c>
      <c r="AC304" s="15" t="e">
        <v>#NULL!</v>
      </c>
      <c r="AD304" s="15">
        <v>1619</v>
      </c>
      <c r="AE304" s="15">
        <v>92</v>
      </c>
      <c r="AF304" s="15">
        <v>3</v>
      </c>
      <c r="AG304" s="17">
        <v>0.88412984670874661</v>
      </c>
      <c r="AH304" s="15">
        <v>769</v>
      </c>
      <c r="AI304" s="15">
        <v>50</v>
      </c>
      <c r="AJ304" s="13">
        <v>3435</v>
      </c>
      <c r="AK304" s="13">
        <v>165</v>
      </c>
      <c r="AL304" s="13">
        <v>234</v>
      </c>
      <c r="AM304" s="13">
        <v>14</v>
      </c>
      <c r="AN304" s="13">
        <v>18</v>
      </c>
      <c r="AO304" s="13">
        <v>0</v>
      </c>
      <c r="AP304" s="13">
        <v>0</v>
      </c>
      <c r="AQ304" s="13">
        <v>14</v>
      </c>
      <c r="AR304" s="13">
        <v>18</v>
      </c>
      <c r="AS304" s="13">
        <v>50410</v>
      </c>
      <c r="AT304" s="13">
        <v>49143</v>
      </c>
      <c r="AU304" s="13">
        <v>2303</v>
      </c>
      <c r="AV304" s="13">
        <v>104234</v>
      </c>
      <c r="AW304" s="13">
        <v>100766</v>
      </c>
      <c r="AX304" s="13">
        <v>3563</v>
      </c>
      <c r="AY304" s="18">
        <f>'Tabela '!$L304/'Tabela '!$J304</f>
        <v>2.9058639290064383E-2</v>
      </c>
      <c r="AZ304" s="18">
        <f>'Tabela '!$M304/'Tabela '!$J304</f>
        <v>6.9601531233687145E-4</v>
      </c>
      <c r="BA304" s="18">
        <f t="shared" si="156"/>
        <v>2.3952095808383235E-2</v>
      </c>
      <c r="BB304" s="18">
        <f t="shared" si="157"/>
        <v>0.4008250257820557</v>
      </c>
      <c r="BC304" s="18">
        <f t="shared" si="158"/>
        <v>0.50532829150910963</v>
      </c>
      <c r="BD304" s="18">
        <f>'Tabela '!$BC304-'Tabela '!$BB304</f>
        <v>0.10450326572705393</v>
      </c>
      <c r="BE304" s="18">
        <f t="shared" si="159"/>
        <v>0.20288846354619802</v>
      </c>
      <c r="BF304" s="18">
        <f t="shared" si="160"/>
        <v>0.25578562728380022</v>
      </c>
      <c r="BG304" s="18">
        <f t="shared" si="161"/>
        <v>0.22115886549504088</v>
      </c>
      <c r="BH304" s="16">
        <f t="shared" si="162"/>
        <v>4111.7277734067666</v>
      </c>
      <c r="BI304" s="37">
        <f t="shared" si="163"/>
        <v>909.34504959109097</v>
      </c>
      <c r="BJ304" s="17">
        <f t="shared" si="164"/>
        <v>5.0137248882322467E-2</v>
      </c>
      <c r="BK304" s="17">
        <f t="shared" si="165"/>
        <v>9.2053501180173095E-2</v>
      </c>
      <c r="BL304" s="18">
        <f>IFERROR('Tabela '!$J304/'Tabela '!$K304-1,"")</f>
        <v>0.11505626697710514</v>
      </c>
      <c r="BM304" s="17">
        <f t="shared" si="166"/>
        <v>0.10768335273573923</v>
      </c>
      <c r="BN304" s="19">
        <f>IFERROR('Tabela '!$J304/'Tabela '!$I304,"")</f>
        <v>18.842684730113866</v>
      </c>
      <c r="BO304" s="18">
        <f t="shared" si="167"/>
        <v>0.11587015329125339</v>
      </c>
      <c r="BP304" s="18">
        <f t="shared" si="168"/>
        <v>0.17335437330928766</v>
      </c>
      <c r="BQ304" s="18">
        <f t="shared" si="169"/>
        <v>1.1271415689810641E-2</v>
      </c>
      <c r="BR304" s="17">
        <v>0.45229999999999998</v>
      </c>
      <c r="BS304" s="18">
        <f t="shared" si="170"/>
        <v>8.0027051397655549E-2</v>
      </c>
      <c r="BT304" s="18" t="str">
        <f t="shared" si="171"/>
        <v/>
      </c>
      <c r="BU304" s="18">
        <f t="shared" si="172"/>
        <v>5.6825200741198269E-2</v>
      </c>
      <c r="BV304" s="18">
        <f t="shared" si="173"/>
        <v>1.8529956763434219E-3</v>
      </c>
      <c r="BW304" s="18">
        <f t="shared" si="174"/>
        <v>6.0341482343810635E-2</v>
      </c>
      <c r="BX304" s="18">
        <f t="shared" si="175"/>
        <v>2.3864959254947613E-2</v>
      </c>
      <c r="BY304" s="18">
        <f t="shared" si="176"/>
        <v>0.10322079937912301</v>
      </c>
      <c r="BZ304" s="18">
        <f t="shared" si="177"/>
        <v>0.12708575863407062</v>
      </c>
      <c r="CA304" s="18">
        <f>IFERROR('Tabela '!$V304/'Tabela '!$K304,"")</f>
        <v>0.25378346915017463</v>
      </c>
      <c r="CB304" s="18">
        <f t="shared" si="178"/>
        <v>0.5195964299573147</v>
      </c>
      <c r="CC304" s="20">
        <f>IFERROR('Tabela '!$AJ304/'Tabela '!$K304,"")</f>
        <v>0.66647264260768335</v>
      </c>
      <c r="CD304" s="21">
        <f>IFERROR('Tabela '!$AJ304/'Tabela '!$AK304,"")</f>
        <v>20.818181818181817</v>
      </c>
      <c r="CE304" s="20">
        <f t="shared" si="179"/>
        <v>0.95196506550218341</v>
      </c>
      <c r="CF304" s="18">
        <f t="shared" si="180"/>
        <v>3.2013969732246801E-2</v>
      </c>
      <c r="CG304" s="18">
        <f t="shared" si="181"/>
        <v>4.0716895771706979E-2</v>
      </c>
      <c r="CH304" s="18">
        <f t="shared" si="182"/>
        <v>0.41818181818181821</v>
      </c>
      <c r="CI304" s="18">
        <f t="shared" si="183"/>
        <v>8.7029260394601779E-3</v>
      </c>
      <c r="CJ304" s="17">
        <f t="shared" si="184"/>
        <v>8.4848484848484854E-2</v>
      </c>
      <c r="CK304" s="17">
        <f t="shared" si="185"/>
        <v>7.6923076923076927E-2</v>
      </c>
      <c r="CL304" s="17">
        <f t="shared" si="186"/>
        <v>-7.9254079254079263E-3</v>
      </c>
      <c r="CM304" s="17">
        <f t="shared" si="187"/>
        <v>0.28571428571428581</v>
      </c>
      <c r="CN304" s="17">
        <f>IFERROR('Tabela '!$AO304/'Tabela '!$AK304,"")</f>
        <v>0</v>
      </c>
      <c r="CO304" s="17">
        <f>IFERROR('Tabela '!$AP304/'Tabela '!$AL304,"")</f>
        <v>0</v>
      </c>
      <c r="CP304" s="17">
        <f>IFERROR('Tabela '!$CO304-'Tabela '!$CN304,"")</f>
        <v>0</v>
      </c>
      <c r="CQ304" s="17">
        <f t="shared" si="188"/>
        <v>0.28571428571428581</v>
      </c>
      <c r="CR304" s="17">
        <f>IFERROR('Tabela '!$AQ304/'Tabela '!$AK304,"")</f>
        <v>8.4848484848484854E-2</v>
      </c>
      <c r="CS304" s="17">
        <f>IFERROR('Tabela '!$AR304/'Tabela '!$AL304,"")</f>
        <v>7.6923076923076927E-2</v>
      </c>
      <c r="CT304" s="17">
        <f>IFERROR('Tabela '!$CS304-'Tabela '!$CR304,"")</f>
        <v>-7.9254079254079263E-3</v>
      </c>
      <c r="CU304" s="17">
        <f t="shared" si="189"/>
        <v>0.28571428571428581</v>
      </c>
      <c r="CV304" s="21">
        <f>IFERROR('Tabela '!$AS304/'Tabela '!$K304,"")</f>
        <v>9.7807528133488546</v>
      </c>
      <c r="CW304" s="21">
        <f>IFERROR('Tabela '!$AV304/'Tabela '!$J304,"")</f>
        <v>18.137115016530363</v>
      </c>
      <c r="CX304" s="17">
        <f>IFERROR('Tabela '!$AV304/'Tabela '!$AS304-1,"")</f>
        <v>1.0677246578059907</v>
      </c>
      <c r="CY304" s="20">
        <f>IFERROR('Tabela '!$CW304/'Tabela '!$CV304-1,"")</f>
        <v>0.85436799831774435</v>
      </c>
      <c r="CZ304" s="17">
        <f>IFERROR('Tabela '!$AU304/'Tabela '!$AT304,"")</f>
        <v>4.6863235862686446E-2</v>
      </c>
      <c r="DA304" s="17">
        <f t="shared" si="190"/>
        <v>3.5359148919278327E-2</v>
      </c>
      <c r="DB304" s="17">
        <f t="shared" si="191"/>
        <v>-1.1504086943408119E-2</v>
      </c>
      <c r="DC304" s="22">
        <f t="shared" si="192"/>
        <v>164.5</v>
      </c>
      <c r="DD304" s="22">
        <f t="shared" si="193"/>
        <v>197.94444444444446</v>
      </c>
      <c r="DE304" s="17">
        <f t="shared" si="194"/>
        <v>0.20330969267139487</v>
      </c>
      <c r="DH304" s="23"/>
      <c r="DQ304" s="23"/>
      <c r="DR304" s="23"/>
      <c r="DU304" s="23"/>
      <c r="DV304" s="23"/>
      <c r="DX304" s="23"/>
      <c r="EA304" s="23"/>
      <c r="EB304" s="23"/>
    </row>
    <row r="305" spans="1:132" ht="13.8" x14ac:dyDescent="0.25">
      <c r="A305" s="24" t="s">
        <v>133</v>
      </c>
      <c r="B305" s="24">
        <v>43</v>
      </c>
      <c r="C305" s="24">
        <v>4314076</v>
      </c>
      <c r="D305" s="24">
        <v>431407</v>
      </c>
      <c r="E305" s="55" t="s">
        <v>764</v>
      </c>
      <c r="F305" s="55" t="s">
        <v>784</v>
      </c>
      <c r="G305" s="55" t="s">
        <v>771</v>
      </c>
      <c r="H305" s="25" t="s">
        <v>422</v>
      </c>
      <c r="I305" s="26">
        <v>265.108</v>
      </c>
      <c r="J305" s="27">
        <v>6574</v>
      </c>
      <c r="K305" s="26">
        <v>6011</v>
      </c>
      <c r="L305" s="26">
        <v>430</v>
      </c>
      <c r="M305" s="26">
        <v>7</v>
      </c>
      <c r="N305" s="26">
        <v>1949</v>
      </c>
      <c r="O305" s="26">
        <v>2231</v>
      </c>
      <c r="P305" s="26">
        <v>3886</v>
      </c>
      <c r="Q305" s="28">
        <v>1461</v>
      </c>
      <c r="R305" s="28">
        <v>185</v>
      </c>
      <c r="S305" s="28">
        <v>6090467</v>
      </c>
      <c r="T305" s="26">
        <v>5328</v>
      </c>
      <c r="U305" s="29">
        <v>1429</v>
      </c>
      <c r="V305" s="28">
        <v>1536</v>
      </c>
      <c r="W305" s="28">
        <v>412</v>
      </c>
      <c r="X305" s="28">
        <v>323</v>
      </c>
      <c r="Y305" s="28">
        <v>164</v>
      </c>
      <c r="Z305" s="28">
        <v>487</v>
      </c>
      <c r="AA305" s="26">
        <v>2996</v>
      </c>
      <c r="AB305" s="28">
        <v>87</v>
      </c>
      <c r="AC305" s="28">
        <v>5</v>
      </c>
      <c r="AD305" s="28">
        <v>2088</v>
      </c>
      <c r="AE305" s="28">
        <v>30</v>
      </c>
      <c r="AF305" s="28">
        <v>10</v>
      </c>
      <c r="AG305" s="30">
        <v>0.94444444444444442</v>
      </c>
      <c r="AH305" s="28">
        <v>920</v>
      </c>
      <c r="AI305" s="28">
        <v>127</v>
      </c>
      <c r="AJ305" s="26">
        <v>3875</v>
      </c>
      <c r="AK305" s="26">
        <v>570</v>
      </c>
      <c r="AL305" s="26">
        <v>822</v>
      </c>
      <c r="AM305" s="26">
        <v>164</v>
      </c>
      <c r="AN305" s="26">
        <v>217</v>
      </c>
      <c r="AO305" s="26">
        <v>8</v>
      </c>
      <c r="AP305" s="26">
        <v>3</v>
      </c>
      <c r="AQ305" s="26">
        <v>156</v>
      </c>
      <c r="AR305" s="26">
        <v>214</v>
      </c>
      <c r="AS305" s="26">
        <v>91883</v>
      </c>
      <c r="AT305" s="26">
        <v>84461</v>
      </c>
      <c r="AU305" s="26">
        <v>10987</v>
      </c>
      <c r="AV305" s="26">
        <v>172014</v>
      </c>
      <c r="AW305" s="26">
        <v>155269</v>
      </c>
      <c r="AX305" s="26">
        <v>18374</v>
      </c>
      <c r="AY305" s="31">
        <f>'Tabela '!$L305/'Tabela '!$J305</f>
        <v>6.5409187709157282E-2</v>
      </c>
      <c r="AZ305" s="31">
        <f>'Tabela '!$M305/'Tabela '!$J305</f>
        <v>1.0648007301490721E-3</v>
      </c>
      <c r="BA305" s="31">
        <f t="shared" si="156"/>
        <v>1.627906976744186E-2</v>
      </c>
      <c r="BB305" s="31">
        <f t="shared" si="157"/>
        <v>0.50154400411734434</v>
      </c>
      <c r="BC305" s="31">
        <f t="shared" si="158"/>
        <v>0.57411219763252697</v>
      </c>
      <c r="BD305" s="31">
        <f>'Tabela '!$BC305-'Tabela '!$BB305</f>
        <v>7.2568193515182622E-2</v>
      </c>
      <c r="BE305" s="31">
        <f t="shared" si="159"/>
        <v>0.29647094615150593</v>
      </c>
      <c r="BF305" s="31">
        <f t="shared" si="160"/>
        <v>0.33936720413751142</v>
      </c>
      <c r="BG305" s="31">
        <f t="shared" si="161"/>
        <v>0.22223912382111347</v>
      </c>
      <c r="BH305" s="29">
        <f t="shared" si="162"/>
        <v>4168.6974674880221</v>
      </c>
      <c r="BI305" s="32">
        <f t="shared" si="163"/>
        <v>926.44767264983273</v>
      </c>
      <c r="BJ305" s="30">
        <f t="shared" si="164"/>
        <v>3.5406809910821214E-2</v>
      </c>
      <c r="BK305" s="30">
        <f t="shared" si="165"/>
        <v>0.12662559890485969</v>
      </c>
      <c r="BL305" s="31">
        <f>IFERROR('Tabela '!$J305/'Tabela '!$K305-1,"")</f>
        <v>9.3661620362668341E-2</v>
      </c>
      <c r="BM305" s="30">
        <f t="shared" si="166"/>
        <v>0.23773082681750124</v>
      </c>
      <c r="BN305" s="33">
        <f>IFERROR('Tabela '!$J305/'Tabela '!$I305,"")</f>
        <v>24.797441042895723</v>
      </c>
      <c r="BO305" s="31">
        <f t="shared" si="167"/>
        <v>5.555555555555558E-2</v>
      </c>
      <c r="BP305" s="31">
        <f t="shared" si="168"/>
        <v>0.17267267267267267</v>
      </c>
      <c r="BQ305" s="31">
        <f t="shared" si="169"/>
        <v>2.3836336336336337E-2</v>
      </c>
      <c r="BR305" s="30">
        <v>0.49559999999999998</v>
      </c>
      <c r="BS305" s="31">
        <f t="shared" si="170"/>
        <v>1.6328828828828829E-2</v>
      </c>
      <c r="BT305" s="31">
        <f t="shared" si="171"/>
        <v>9.3843843843843843E-4</v>
      </c>
      <c r="BU305" s="31">
        <f t="shared" si="172"/>
        <v>1.4367816091954023E-2</v>
      </c>
      <c r="BV305" s="31">
        <f t="shared" si="173"/>
        <v>4.7892720306513406E-3</v>
      </c>
      <c r="BW305" s="31">
        <f t="shared" si="174"/>
        <v>6.8541008151721844E-2</v>
      </c>
      <c r="BX305" s="31">
        <f t="shared" si="175"/>
        <v>5.3734819497587759E-2</v>
      </c>
      <c r="BY305" s="31">
        <f t="shared" si="176"/>
        <v>2.7283313924471801E-2</v>
      </c>
      <c r="BZ305" s="31">
        <f t="shared" si="177"/>
        <v>8.101813342205956E-2</v>
      </c>
      <c r="CA305" s="31">
        <f>IFERROR('Tabela '!$V305/'Tabela '!$K305,"")</f>
        <v>0.25553152553651637</v>
      </c>
      <c r="CB305" s="31">
        <f t="shared" si="178"/>
        <v>0.49841956413242389</v>
      </c>
      <c r="CC305" s="34">
        <f>IFERROR('Tabela '!$AJ305/'Tabela '!$K305,"")</f>
        <v>0.6446514723007819</v>
      </c>
      <c r="CD305" s="35">
        <f>IFERROR('Tabela '!$AJ305/'Tabela '!$AK305,"")</f>
        <v>6.7982456140350873</v>
      </c>
      <c r="CE305" s="34">
        <f t="shared" si="179"/>
        <v>0.85290322580645161</v>
      </c>
      <c r="CF305" s="31">
        <f t="shared" si="180"/>
        <v>9.4826152054566626E-2</v>
      </c>
      <c r="CG305" s="31">
        <f t="shared" si="181"/>
        <v>0.12503802859750532</v>
      </c>
      <c r="CH305" s="31">
        <f t="shared" si="182"/>
        <v>0.44210526315789478</v>
      </c>
      <c r="CI305" s="31">
        <f t="shared" si="183"/>
        <v>3.0211876542938693E-2</v>
      </c>
      <c r="CJ305" s="30">
        <f t="shared" si="184"/>
        <v>0.28771929824561404</v>
      </c>
      <c r="CK305" s="30">
        <f t="shared" si="185"/>
        <v>0.26399026763990269</v>
      </c>
      <c r="CL305" s="30">
        <f t="shared" si="186"/>
        <v>-2.3729030605711354E-2</v>
      </c>
      <c r="CM305" s="30">
        <f t="shared" si="187"/>
        <v>0.32317073170731714</v>
      </c>
      <c r="CN305" s="30">
        <f>IFERROR('Tabela '!$AO305/'Tabela '!$AK305,"")</f>
        <v>1.4035087719298246E-2</v>
      </c>
      <c r="CO305" s="30">
        <f>IFERROR('Tabela '!$AP305/'Tabela '!$AL305,"")</f>
        <v>3.6496350364963502E-3</v>
      </c>
      <c r="CP305" s="30">
        <f>IFERROR('Tabela '!$CO305-'Tabela '!$CN305,"")</f>
        <v>-1.0385452682801895E-2</v>
      </c>
      <c r="CQ305" s="30">
        <f t="shared" si="188"/>
        <v>0.32317073170731714</v>
      </c>
      <c r="CR305" s="30">
        <f>IFERROR('Tabela '!$AQ305/'Tabela '!$AK305,"")</f>
        <v>0.27368421052631581</v>
      </c>
      <c r="CS305" s="30">
        <f>IFERROR('Tabela '!$AR305/'Tabela '!$AL305,"")</f>
        <v>0.26034063260340634</v>
      </c>
      <c r="CT305" s="30">
        <f>IFERROR('Tabela '!$CS305-'Tabela '!$CR305,"")</f>
        <v>-1.3343577922909466E-2</v>
      </c>
      <c r="CU305" s="30">
        <f t="shared" si="189"/>
        <v>0.37179487179487181</v>
      </c>
      <c r="CV305" s="35">
        <f>IFERROR('Tabela '!$AS305/'Tabela '!$K305,"")</f>
        <v>15.28580934952587</v>
      </c>
      <c r="CW305" s="35">
        <f>IFERROR('Tabela '!$AV305/'Tabela '!$J305,"")</f>
        <v>26.165804685123213</v>
      </c>
      <c r="CX305" s="30">
        <f>IFERROR('Tabela '!$AV305/'Tabela '!$AS305-1,"")</f>
        <v>0.87209821185638248</v>
      </c>
      <c r="CY305" s="34">
        <f>IFERROR('Tabela '!$CW305/'Tabela '!$CV305-1,"")</f>
        <v>0.71177096919207705</v>
      </c>
      <c r="CZ305" s="30">
        <f>IFERROR('Tabela '!$AU305/'Tabela '!$AT305,"")</f>
        <v>0.13008370727317933</v>
      </c>
      <c r="DA305" s="30">
        <f t="shared" si="190"/>
        <v>0.11833656428520825</v>
      </c>
      <c r="DB305" s="30">
        <f t="shared" si="191"/>
        <v>-1.1747142987971082E-2</v>
      </c>
      <c r="DC305" s="36">
        <f t="shared" si="192"/>
        <v>63.877906976744185</v>
      </c>
      <c r="DD305" s="36">
        <f t="shared" si="193"/>
        <v>83.518181818181816</v>
      </c>
      <c r="DE305" s="30">
        <f t="shared" si="194"/>
        <v>0.30746584806837829</v>
      </c>
      <c r="DH305" s="23"/>
      <c r="DQ305" s="23"/>
      <c r="DR305" s="23"/>
      <c r="DU305" s="23"/>
      <c r="DV305" s="23"/>
      <c r="DX305" s="23"/>
      <c r="EA305" s="23"/>
      <c r="EB305" s="23"/>
    </row>
    <row r="306" spans="1:132" ht="13.8" x14ac:dyDescent="0.25">
      <c r="A306" s="11" t="s">
        <v>133</v>
      </c>
      <c r="B306" s="11">
        <v>43</v>
      </c>
      <c r="C306" s="11">
        <v>4314100</v>
      </c>
      <c r="D306" s="11">
        <v>431410</v>
      </c>
      <c r="E306" s="54" t="s">
        <v>728</v>
      </c>
      <c r="F306" s="54" t="s">
        <v>729</v>
      </c>
      <c r="G306" s="54" t="s">
        <v>741</v>
      </c>
      <c r="H306" s="12" t="s">
        <v>423</v>
      </c>
      <c r="I306" s="13">
        <v>783.42100000000005</v>
      </c>
      <c r="J306" s="14">
        <v>204722</v>
      </c>
      <c r="K306" s="13">
        <v>184826</v>
      </c>
      <c r="L306" s="13">
        <v>25914</v>
      </c>
      <c r="M306" s="13">
        <v>439</v>
      </c>
      <c r="N306" s="13">
        <v>62155</v>
      </c>
      <c r="O306" s="13">
        <v>70103</v>
      </c>
      <c r="P306" s="13">
        <v>109043</v>
      </c>
      <c r="Q306" s="15">
        <v>47692</v>
      </c>
      <c r="R306" s="15">
        <v>7682</v>
      </c>
      <c r="S306" s="15">
        <v>203040851</v>
      </c>
      <c r="T306" s="13">
        <v>160354</v>
      </c>
      <c r="U306" s="16">
        <v>180120</v>
      </c>
      <c r="V306" s="15">
        <v>55648</v>
      </c>
      <c r="W306" s="15">
        <v>27638</v>
      </c>
      <c r="X306" s="15">
        <v>4607</v>
      </c>
      <c r="Y306" s="15">
        <v>25733</v>
      </c>
      <c r="Z306" s="15">
        <v>30340</v>
      </c>
      <c r="AA306" s="13">
        <v>88050</v>
      </c>
      <c r="AB306" s="15">
        <v>1062</v>
      </c>
      <c r="AC306" s="15">
        <v>324</v>
      </c>
      <c r="AD306" s="15">
        <v>61808</v>
      </c>
      <c r="AE306" s="15">
        <v>215</v>
      </c>
      <c r="AF306" s="15">
        <v>1207</v>
      </c>
      <c r="AG306" s="17">
        <v>0.96624967259937389</v>
      </c>
      <c r="AH306" s="15">
        <v>29132</v>
      </c>
      <c r="AI306" s="15">
        <v>20317</v>
      </c>
      <c r="AJ306" s="13">
        <v>116153</v>
      </c>
      <c r="AK306" s="13">
        <v>52806</v>
      </c>
      <c r="AL306" s="13">
        <v>63268</v>
      </c>
      <c r="AM306" s="13">
        <v>11687</v>
      </c>
      <c r="AN306" s="13">
        <v>11649</v>
      </c>
      <c r="AO306" s="13">
        <v>2679</v>
      </c>
      <c r="AP306" s="13">
        <v>3485</v>
      </c>
      <c r="AQ306" s="13">
        <v>9008</v>
      </c>
      <c r="AR306" s="13">
        <v>8164</v>
      </c>
      <c r="AS306" s="13">
        <v>3903722</v>
      </c>
      <c r="AT306" s="13">
        <v>3417616</v>
      </c>
      <c r="AU306" s="13">
        <v>471002</v>
      </c>
      <c r="AV306" s="13">
        <v>9145515</v>
      </c>
      <c r="AW306" s="13">
        <v>7929316</v>
      </c>
      <c r="AX306" s="13">
        <v>965124</v>
      </c>
      <c r="AY306" s="18">
        <f>'Tabela '!$L306/'Tabela '!$J306</f>
        <v>0.12658141284278193</v>
      </c>
      <c r="AZ306" s="18">
        <f>'Tabela '!$M306/'Tabela '!$J306</f>
        <v>2.1443713914479148E-3</v>
      </c>
      <c r="BA306" s="18">
        <f t="shared" si="156"/>
        <v>1.6940649841784363E-2</v>
      </c>
      <c r="BB306" s="18">
        <f t="shared" si="157"/>
        <v>0.57000449364012362</v>
      </c>
      <c r="BC306" s="18">
        <f t="shared" si="158"/>
        <v>0.64289317058408146</v>
      </c>
      <c r="BD306" s="18">
        <f>'Tabela '!$BC306-'Tabela '!$BB306</f>
        <v>7.2888676943957842E-2</v>
      </c>
      <c r="BE306" s="18">
        <f t="shared" si="159"/>
        <v>0.30360684244976116</v>
      </c>
      <c r="BF306" s="18">
        <f t="shared" si="160"/>
        <v>0.34243022244800264</v>
      </c>
      <c r="BG306" s="18">
        <f t="shared" si="161"/>
        <v>0.23295981868094293</v>
      </c>
      <c r="BH306" s="16">
        <f t="shared" si="162"/>
        <v>4257.3356328105347</v>
      </c>
      <c r="BI306" s="37">
        <f t="shared" si="163"/>
        <v>991.78813708345956</v>
      </c>
      <c r="BJ306" s="17">
        <f t="shared" si="164"/>
        <v>2.2201139137599139E-2</v>
      </c>
      <c r="BK306" s="17">
        <f t="shared" si="165"/>
        <v>0.16107523274343705</v>
      </c>
      <c r="BL306" s="18">
        <f>IFERROR('Tabela '!$J306/'Tabela '!$K306-1,"")</f>
        <v>0.10764719249456256</v>
      </c>
      <c r="BM306" s="17">
        <f t="shared" si="166"/>
        <v>0.97453821432049603</v>
      </c>
      <c r="BN306" s="19">
        <f>IFERROR('Tabela '!$J306/'Tabela '!$I306,"")</f>
        <v>261.31798866765121</v>
      </c>
      <c r="BO306" s="18">
        <f t="shared" si="167"/>
        <v>3.3750327400626112E-2</v>
      </c>
      <c r="BP306" s="18">
        <f t="shared" si="168"/>
        <v>0.18167304838045822</v>
      </c>
      <c r="BQ306" s="18">
        <f t="shared" si="169"/>
        <v>0.12670092420519599</v>
      </c>
      <c r="BR306" s="17">
        <v>0.53069999999999995</v>
      </c>
      <c r="BS306" s="18">
        <f t="shared" si="170"/>
        <v>6.6228469511206457E-3</v>
      </c>
      <c r="BT306" s="18">
        <f t="shared" si="171"/>
        <v>2.0205295783079936E-3</v>
      </c>
      <c r="BU306" s="18">
        <f t="shared" si="172"/>
        <v>3.4785141082060577E-3</v>
      </c>
      <c r="BV306" s="18">
        <f t="shared" si="173"/>
        <v>1.9528216412114937E-2</v>
      </c>
      <c r="BW306" s="18">
        <f t="shared" si="174"/>
        <v>0.14953523854868903</v>
      </c>
      <c r="BX306" s="18">
        <f t="shared" si="175"/>
        <v>2.4926146754244531E-2</v>
      </c>
      <c r="BY306" s="18">
        <f t="shared" si="176"/>
        <v>0.13922824710809084</v>
      </c>
      <c r="BZ306" s="18">
        <f t="shared" si="177"/>
        <v>0.16415439386233538</v>
      </c>
      <c r="CA306" s="18">
        <f>IFERROR('Tabela '!$V306/'Tabela '!$K306,"")</f>
        <v>0.30108318093774683</v>
      </c>
      <c r="CB306" s="18">
        <f t="shared" si="178"/>
        <v>0.47639401382922314</v>
      </c>
      <c r="CC306" s="20">
        <f>IFERROR('Tabela '!$AJ306/'Tabela '!$K306,"")</f>
        <v>0.62844513217837317</v>
      </c>
      <c r="CD306" s="21">
        <f>IFERROR('Tabela '!$AJ306/'Tabela '!$AK306,"")</f>
        <v>2.1996174677120024</v>
      </c>
      <c r="CE306" s="20">
        <f t="shared" si="179"/>
        <v>0.5453754961128856</v>
      </c>
      <c r="CF306" s="18">
        <f t="shared" si="180"/>
        <v>0.28570655643686493</v>
      </c>
      <c r="CG306" s="18">
        <f t="shared" si="181"/>
        <v>0.30904348335791954</v>
      </c>
      <c r="CH306" s="18">
        <f t="shared" si="182"/>
        <v>0.19812142559557633</v>
      </c>
      <c r="CI306" s="18">
        <f t="shared" si="183"/>
        <v>2.3336926921054602E-2</v>
      </c>
      <c r="CJ306" s="17">
        <f t="shared" si="184"/>
        <v>0.22131954702117185</v>
      </c>
      <c r="CK306" s="17">
        <f t="shared" si="185"/>
        <v>0.18412151482582031</v>
      </c>
      <c r="CL306" s="17">
        <f t="shared" si="186"/>
        <v>-3.7198032195351532E-2</v>
      </c>
      <c r="CM306" s="17">
        <f t="shared" si="187"/>
        <v>-3.2514759989732411E-3</v>
      </c>
      <c r="CN306" s="17">
        <f>IFERROR('Tabela '!$AO306/'Tabela '!$AK306,"")</f>
        <v>5.0732871264629019E-2</v>
      </c>
      <c r="CO306" s="17">
        <f>IFERROR('Tabela '!$AP306/'Tabela '!$AL306,"")</f>
        <v>5.5083138395397357E-2</v>
      </c>
      <c r="CP306" s="17">
        <f>IFERROR('Tabela '!$CO306-'Tabela '!$CN306,"")</f>
        <v>4.3502671307683385E-3</v>
      </c>
      <c r="CQ306" s="17">
        <f t="shared" si="188"/>
        <v>-3.2514759989732411E-3</v>
      </c>
      <c r="CR306" s="17">
        <f>IFERROR('Tabela '!$AQ306/'Tabela '!$AK306,"")</f>
        <v>0.17058667575654282</v>
      </c>
      <c r="CS306" s="17">
        <f>IFERROR('Tabela '!$AR306/'Tabela '!$AL306,"")</f>
        <v>0.12903837643042296</v>
      </c>
      <c r="CT306" s="17">
        <f>IFERROR('Tabela '!$CS306-'Tabela '!$CR306,"")</f>
        <v>-4.1548299326119864E-2</v>
      </c>
      <c r="CU306" s="17">
        <f t="shared" si="189"/>
        <v>-9.3694493783303745E-2</v>
      </c>
      <c r="CV306" s="21">
        <f>IFERROR('Tabela '!$AS306/'Tabela '!$K306,"")</f>
        <v>21.121065218097019</v>
      </c>
      <c r="CW306" s="21">
        <f>IFERROR('Tabela '!$AV306/'Tabela '!$J306,"")</f>
        <v>44.672849034300171</v>
      </c>
      <c r="CX306" s="17">
        <f>IFERROR('Tabela '!$AV306/'Tabela '!$AS306-1,"")</f>
        <v>1.3427680044839256</v>
      </c>
      <c r="CY306" s="20">
        <f>IFERROR('Tabela '!$CW306/'Tabela '!$CV306-1,"")</f>
        <v>1.1150850382310944</v>
      </c>
      <c r="CZ306" s="17">
        <f>IFERROR('Tabela '!$AU306/'Tabela '!$AT306,"")</f>
        <v>0.13781595123618334</v>
      </c>
      <c r="DA306" s="17">
        <f t="shared" si="190"/>
        <v>0.12171592102017374</v>
      </c>
      <c r="DB306" s="17">
        <f t="shared" si="191"/>
        <v>-1.61000302160096E-2</v>
      </c>
      <c r="DC306" s="22">
        <f t="shared" si="192"/>
        <v>32.785883335653629</v>
      </c>
      <c r="DD306" s="22">
        <f t="shared" si="193"/>
        <v>63.771904321395532</v>
      </c>
      <c r="DE306" s="17">
        <f t="shared" si="194"/>
        <v>0.94510252075610746</v>
      </c>
      <c r="DH306" s="23"/>
      <c r="DQ306" s="23"/>
      <c r="DR306" s="23"/>
      <c r="DU306" s="23"/>
      <c r="DV306" s="23"/>
      <c r="DX306" s="23"/>
      <c r="EA306" s="23"/>
      <c r="EB306" s="23"/>
    </row>
    <row r="307" spans="1:132" ht="13.8" x14ac:dyDescent="0.25">
      <c r="A307" s="24" t="s">
        <v>133</v>
      </c>
      <c r="B307" s="24">
        <v>43</v>
      </c>
      <c r="C307" s="24">
        <v>4314134</v>
      </c>
      <c r="D307" s="24">
        <v>431413</v>
      </c>
      <c r="E307" s="55" t="s">
        <v>728</v>
      </c>
      <c r="F307" s="55" t="s">
        <v>762</v>
      </c>
      <c r="G307" s="55" t="s">
        <v>763</v>
      </c>
      <c r="H307" s="25" t="s">
        <v>424</v>
      </c>
      <c r="I307" s="26">
        <v>148.28299999999999</v>
      </c>
      <c r="J307" s="27">
        <v>2299</v>
      </c>
      <c r="K307" s="26">
        <v>2196</v>
      </c>
      <c r="L307" s="26">
        <v>172</v>
      </c>
      <c r="M307" s="26">
        <v>2</v>
      </c>
      <c r="N307" s="26">
        <v>946</v>
      </c>
      <c r="O307" s="26">
        <v>1068</v>
      </c>
      <c r="P307" s="26">
        <v>1551</v>
      </c>
      <c r="Q307" s="28">
        <v>397</v>
      </c>
      <c r="R307" s="28">
        <v>36</v>
      </c>
      <c r="S307" s="28">
        <v>1623036</v>
      </c>
      <c r="T307" s="26">
        <v>1974</v>
      </c>
      <c r="U307" s="29">
        <v>594</v>
      </c>
      <c r="V307" s="28">
        <v>465</v>
      </c>
      <c r="W307" s="28">
        <v>508</v>
      </c>
      <c r="X307" s="28">
        <v>21</v>
      </c>
      <c r="Y307" s="28">
        <v>97</v>
      </c>
      <c r="Z307" s="28">
        <v>118</v>
      </c>
      <c r="AA307" s="26">
        <v>1126</v>
      </c>
      <c r="AB307" s="28">
        <v>33</v>
      </c>
      <c r="AC307" s="28">
        <v>2</v>
      </c>
      <c r="AD307" s="28">
        <v>699</v>
      </c>
      <c r="AE307" s="28">
        <v>2</v>
      </c>
      <c r="AF307" s="28">
        <v>3</v>
      </c>
      <c r="AG307" s="30">
        <v>0.96200607902735558</v>
      </c>
      <c r="AH307" s="28">
        <v>327</v>
      </c>
      <c r="AI307" s="28">
        <v>34</v>
      </c>
      <c r="AJ307" s="26">
        <v>1608</v>
      </c>
      <c r="AK307" s="26">
        <v>317</v>
      </c>
      <c r="AL307" s="26">
        <v>527</v>
      </c>
      <c r="AM307" s="26">
        <v>191</v>
      </c>
      <c r="AN307" s="26">
        <v>295</v>
      </c>
      <c r="AO307" s="26">
        <v>0</v>
      </c>
      <c r="AP307" s="26">
        <v>0</v>
      </c>
      <c r="AQ307" s="26">
        <v>191</v>
      </c>
      <c r="AR307" s="26">
        <v>295</v>
      </c>
      <c r="AS307" s="26">
        <v>46621</v>
      </c>
      <c r="AT307" s="26">
        <v>43252</v>
      </c>
      <c r="AU307" s="26">
        <v>13693</v>
      </c>
      <c r="AV307" s="26">
        <v>95004</v>
      </c>
      <c r="AW307" s="26">
        <v>87633</v>
      </c>
      <c r="AX307" s="26">
        <v>23605</v>
      </c>
      <c r="AY307" s="31">
        <f>'Tabela '!$L307/'Tabela '!$J307</f>
        <v>7.4815137016093949E-2</v>
      </c>
      <c r="AZ307" s="31">
        <f>'Tabela '!$M307/'Tabela '!$J307</f>
        <v>8.6994345367551109E-4</v>
      </c>
      <c r="BA307" s="31">
        <f t="shared" si="156"/>
        <v>1.1627906976744186E-2</v>
      </c>
      <c r="BB307" s="31">
        <f t="shared" si="157"/>
        <v>0.60992907801418439</v>
      </c>
      <c r="BC307" s="31">
        <f t="shared" si="158"/>
        <v>0.68858800773694395</v>
      </c>
      <c r="BD307" s="31">
        <f>'Tabela '!$BC307-'Tabela '!$BB307</f>
        <v>7.8658929722759563E-2</v>
      </c>
      <c r="BE307" s="31">
        <f t="shared" si="159"/>
        <v>0.41148325358851673</v>
      </c>
      <c r="BF307" s="31">
        <f t="shared" si="160"/>
        <v>0.46454980426272291</v>
      </c>
      <c r="BG307" s="31">
        <f t="shared" si="161"/>
        <v>0.17268377555458894</v>
      </c>
      <c r="BH307" s="29">
        <f t="shared" si="162"/>
        <v>4088.251889168766</v>
      </c>
      <c r="BI307" s="32">
        <f t="shared" si="163"/>
        <v>705.97477163984342</v>
      </c>
      <c r="BJ307" s="30">
        <f t="shared" si="164"/>
        <v>1.7083870152835669E-2</v>
      </c>
      <c r="BK307" s="30">
        <f t="shared" si="165"/>
        <v>9.06801007556675E-2</v>
      </c>
      <c r="BL307" s="31">
        <f>IFERROR('Tabela '!$J307/'Tabela '!$K307-1,"")</f>
        <v>4.6903460837887101E-2</v>
      </c>
      <c r="BM307" s="30">
        <f t="shared" si="166"/>
        <v>0.27049180327868855</v>
      </c>
      <c r="BN307" s="33">
        <f>IFERROR('Tabela '!$J307/'Tabela '!$I307,"")</f>
        <v>15.504137358969</v>
      </c>
      <c r="BO307" s="31">
        <f t="shared" si="167"/>
        <v>3.7993920972644424E-2</v>
      </c>
      <c r="BP307" s="31">
        <f t="shared" si="168"/>
        <v>0.16565349544072949</v>
      </c>
      <c r="BQ307" s="31">
        <f t="shared" si="169"/>
        <v>1.7223910840932118E-2</v>
      </c>
      <c r="BR307" s="30">
        <v>0.39190000000000003</v>
      </c>
      <c r="BS307" s="31">
        <f t="shared" si="170"/>
        <v>1.6717325227963525E-2</v>
      </c>
      <c r="BT307" s="31">
        <f t="shared" si="171"/>
        <v>1.0131712259371835E-3</v>
      </c>
      <c r="BU307" s="31">
        <f t="shared" si="172"/>
        <v>2.8612303290414878E-3</v>
      </c>
      <c r="BV307" s="31">
        <f t="shared" si="173"/>
        <v>4.2918454935622317E-3</v>
      </c>
      <c r="BW307" s="31">
        <f t="shared" si="174"/>
        <v>0.23132969034608378</v>
      </c>
      <c r="BX307" s="31">
        <f t="shared" si="175"/>
        <v>9.562841530054645E-3</v>
      </c>
      <c r="BY307" s="31">
        <f t="shared" si="176"/>
        <v>4.41712204007286E-2</v>
      </c>
      <c r="BZ307" s="31">
        <f t="shared" si="177"/>
        <v>5.3734061930783242E-2</v>
      </c>
      <c r="CA307" s="31">
        <f>IFERROR('Tabela '!$V307/'Tabela '!$K307,"")</f>
        <v>0.21174863387978143</v>
      </c>
      <c r="CB307" s="31">
        <f t="shared" si="178"/>
        <v>0.51275045537340624</v>
      </c>
      <c r="CC307" s="34">
        <f>IFERROR('Tabela '!$AJ307/'Tabela '!$K307,"")</f>
        <v>0.73224043715846998</v>
      </c>
      <c r="CD307" s="35">
        <f>IFERROR('Tabela '!$AJ307/'Tabela '!$AK307,"")</f>
        <v>5.072555205047319</v>
      </c>
      <c r="CE307" s="34">
        <f t="shared" si="179"/>
        <v>0.80286069651741299</v>
      </c>
      <c r="CF307" s="31">
        <f t="shared" si="180"/>
        <v>0.14435336976320584</v>
      </c>
      <c r="CG307" s="31">
        <f t="shared" si="181"/>
        <v>0.22923010004349717</v>
      </c>
      <c r="CH307" s="31">
        <f t="shared" si="182"/>
        <v>0.66246056782334395</v>
      </c>
      <c r="CI307" s="31">
        <f t="shared" si="183"/>
        <v>8.4876730280291329E-2</v>
      </c>
      <c r="CJ307" s="30">
        <f t="shared" si="184"/>
        <v>0.60252365930599372</v>
      </c>
      <c r="CK307" s="30">
        <f t="shared" si="185"/>
        <v>0.5597722960151803</v>
      </c>
      <c r="CL307" s="30">
        <f t="shared" si="186"/>
        <v>-4.2751363290813416E-2</v>
      </c>
      <c r="CM307" s="30">
        <f t="shared" si="187"/>
        <v>0.54450261780104703</v>
      </c>
      <c r="CN307" s="30">
        <f>IFERROR('Tabela '!$AO307/'Tabela '!$AK307,"")</f>
        <v>0</v>
      </c>
      <c r="CO307" s="30">
        <f>IFERROR('Tabela '!$AP307/'Tabela '!$AL307,"")</f>
        <v>0</v>
      </c>
      <c r="CP307" s="30">
        <f>IFERROR('Tabela '!$CO307-'Tabela '!$CN307,"")</f>
        <v>0</v>
      </c>
      <c r="CQ307" s="30">
        <f t="shared" si="188"/>
        <v>0.54450261780104703</v>
      </c>
      <c r="CR307" s="30">
        <f>IFERROR('Tabela '!$AQ307/'Tabela '!$AK307,"")</f>
        <v>0.60252365930599372</v>
      </c>
      <c r="CS307" s="30">
        <f>IFERROR('Tabela '!$AR307/'Tabela '!$AL307,"")</f>
        <v>0.5597722960151803</v>
      </c>
      <c r="CT307" s="30">
        <f>IFERROR('Tabela '!$CS307-'Tabela '!$CR307,"")</f>
        <v>-4.2751363290813416E-2</v>
      </c>
      <c r="CU307" s="30">
        <f t="shared" si="189"/>
        <v>0.54450261780104703</v>
      </c>
      <c r="CV307" s="35">
        <f>IFERROR('Tabela '!$AS307/'Tabela '!$K307,"")</f>
        <v>21.229963570127506</v>
      </c>
      <c r="CW307" s="35">
        <f>IFERROR('Tabela '!$AV307/'Tabela '!$J307,"")</f>
        <v>41.324053936494131</v>
      </c>
      <c r="CX307" s="30">
        <f>IFERROR('Tabela '!$AV307/'Tabela '!$AS307-1,"")</f>
        <v>1.0377941271101006</v>
      </c>
      <c r="CY307" s="34">
        <f>IFERROR('Tabela '!$CW307/'Tabela '!$CV307-1,"")</f>
        <v>0.94649669557798211</v>
      </c>
      <c r="CZ307" s="30">
        <f>IFERROR('Tabela '!$AU307/'Tabela '!$AT307,"")</f>
        <v>0.31658651623046336</v>
      </c>
      <c r="DA307" s="30">
        <f t="shared" si="190"/>
        <v>0.26936199833396096</v>
      </c>
      <c r="DB307" s="30">
        <f t="shared" si="191"/>
        <v>-4.7224517896502394E-2</v>
      </c>
      <c r="DC307" s="36">
        <f t="shared" si="192"/>
        <v>71.691099476439788</v>
      </c>
      <c r="DD307" s="36">
        <f t="shared" si="193"/>
        <v>80.016949152542367</v>
      </c>
      <c r="DE307" s="30">
        <f t="shared" si="194"/>
        <v>0.11613505354090359</v>
      </c>
      <c r="DH307" s="23"/>
      <c r="DQ307" s="23"/>
      <c r="DR307" s="23"/>
      <c r="DU307" s="23"/>
      <c r="DV307" s="23"/>
      <c r="DX307" s="23"/>
      <c r="EA307" s="23"/>
      <c r="EB307" s="23"/>
    </row>
    <row r="308" spans="1:132" ht="13.8" x14ac:dyDescent="0.25">
      <c r="A308" s="11" t="s">
        <v>133</v>
      </c>
      <c r="B308" s="11">
        <v>43</v>
      </c>
      <c r="C308" s="11">
        <v>4314159</v>
      </c>
      <c r="D308" s="11">
        <v>431415</v>
      </c>
      <c r="E308" s="54" t="s">
        <v>764</v>
      </c>
      <c r="F308" s="54" t="s">
        <v>765</v>
      </c>
      <c r="G308" s="54" t="s">
        <v>756</v>
      </c>
      <c r="H308" s="12" t="s">
        <v>425</v>
      </c>
      <c r="I308" s="13">
        <v>171.863</v>
      </c>
      <c r="J308" s="14">
        <v>8515</v>
      </c>
      <c r="K308" s="13">
        <v>8044</v>
      </c>
      <c r="L308" s="13">
        <v>497</v>
      </c>
      <c r="M308" s="13">
        <v>13</v>
      </c>
      <c r="N308" s="13">
        <v>2501</v>
      </c>
      <c r="O308" s="13">
        <v>2780</v>
      </c>
      <c r="P308" s="13">
        <v>4483</v>
      </c>
      <c r="Q308" s="15">
        <v>1550</v>
      </c>
      <c r="R308" s="15">
        <v>177</v>
      </c>
      <c r="S308" s="15">
        <v>6377658</v>
      </c>
      <c r="T308" s="13">
        <v>7087</v>
      </c>
      <c r="U308" s="16">
        <v>4098</v>
      </c>
      <c r="V308" s="15">
        <v>2001</v>
      </c>
      <c r="W308" s="15">
        <v>2122</v>
      </c>
      <c r="X308" s="15">
        <v>213</v>
      </c>
      <c r="Y308" s="15">
        <v>255</v>
      </c>
      <c r="Z308" s="15">
        <v>468</v>
      </c>
      <c r="AA308" s="13">
        <v>4050</v>
      </c>
      <c r="AB308" s="15">
        <v>71</v>
      </c>
      <c r="AC308" s="15">
        <v>1</v>
      </c>
      <c r="AD308" s="15">
        <v>2883</v>
      </c>
      <c r="AE308" s="15">
        <v>22</v>
      </c>
      <c r="AF308" s="15">
        <v>8</v>
      </c>
      <c r="AG308" s="17">
        <v>0.94115987018484548</v>
      </c>
      <c r="AH308" s="15">
        <v>1241</v>
      </c>
      <c r="AI308" s="15">
        <v>196</v>
      </c>
      <c r="AJ308" s="13">
        <v>5843</v>
      </c>
      <c r="AK308" s="13">
        <v>1264</v>
      </c>
      <c r="AL308" s="13">
        <v>1254</v>
      </c>
      <c r="AM308" s="13">
        <v>726</v>
      </c>
      <c r="AN308" s="13">
        <v>550</v>
      </c>
      <c r="AO308" s="13">
        <v>1</v>
      </c>
      <c r="AP308" s="13">
        <v>5</v>
      </c>
      <c r="AQ308" s="13">
        <v>725</v>
      </c>
      <c r="AR308" s="13">
        <v>545</v>
      </c>
      <c r="AS308" s="13">
        <v>87373</v>
      </c>
      <c r="AT308" s="13">
        <v>81785</v>
      </c>
      <c r="AU308" s="13">
        <v>12904</v>
      </c>
      <c r="AV308" s="13">
        <v>169255</v>
      </c>
      <c r="AW308" s="13">
        <v>158374</v>
      </c>
      <c r="AX308" s="13">
        <v>32724</v>
      </c>
      <c r="AY308" s="18">
        <f>'Tabela '!$L308/'Tabela '!$J308</f>
        <v>5.8367586611861422E-2</v>
      </c>
      <c r="AZ308" s="18">
        <f>'Tabela '!$M308/'Tabela '!$J308</f>
        <v>1.5267175572519084E-3</v>
      </c>
      <c r="BA308" s="18">
        <f t="shared" si="156"/>
        <v>2.6156941649899398E-2</v>
      </c>
      <c r="BB308" s="18">
        <f t="shared" si="157"/>
        <v>0.55788534463528883</v>
      </c>
      <c r="BC308" s="18">
        <f t="shared" si="158"/>
        <v>0.62012045505242031</v>
      </c>
      <c r="BD308" s="18">
        <f>'Tabela '!$BC308-'Tabela '!$BB308</f>
        <v>6.2235110417131478E-2</v>
      </c>
      <c r="BE308" s="18">
        <f t="shared" si="159"/>
        <v>0.29371697005284791</v>
      </c>
      <c r="BF308" s="18">
        <f t="shared" si="160"/>
        <v>0.32648267762771582</v>
      </c>
      <c r="BG308" s="18">
        <f t="shared" si="161"/>
        <v>0.182031708749266</v>
      </c>
      <c r="BH308" s="16">
        <f t="shared" si="162"/>
        <v>4114.6180645161294</v>
      </c>
      <c r="BI308" s="37">
        <f t="shared" si="163"/>
        <v>748.99095713446854</v>
      </c>
      <c r="BJ308" s="17">
        <f t="shared" si="164"/>
        <v>3.7680765708546275E-2</v>
      </c>
      <c r="BK308" s="17">
        <f t="shared" si="165"/>
        <v>0.11419354838709678</v>
      </c>
      <c r="BL308" s="18">
        <f>IFERROR('Tabela '!$J308/'Tabela '!$K308-1,"")</f>
        <v>5.8552958727001503E-2</v>
      </c>
      <c r="BM308" s="17">
        <f t="shared" si="166"/>
        <v>0.50944803580308307</v>
      </c>
      <c r="BN308" s="19">
        <f>IFERROR('Tabela '!$J308/'Tabela '!$I308,"")</f>
        <v>49.545277342999945</v>
      </c>
      <c r="BO308" s="18">
        <f t="shared" si="167"/>
        <v>5.8840129815154518E-2</v>
      </c>
      <c r="BP308" s="18">
        <f t="shared" si="168"/>
        <v>0.17510935515733031</v>
      </c>
      <c r="BQ308" s="18">
        <f t="shared" si="169"/>
        <v>2.7656272047410752E-2</v>
      </c>
      <c r="BR308" s="17">
        <v>0.34429999999999999</v>
      </c>
      <c r="BS308" s="18">
        <f t="shared" si="170"/>
        <v>1.0018343445745731E-2</v>
      </c>
      <c r="BT308" s="18">
        <f t="shared" si="171"/>
        <v>1.4110342881332017E-4</v>
      </c>
      <c r="BU308" s="18">
        <f t="shared" si="172"/>
        <v>7.630939993062782E-3</v>
      </c>
      <c r="BV308" s="18">
        <f t="shared" si="173"/>
        <v>2.7748872702046479E-3</v>
      </c>
      <c r="BW308" s="18">
        <f t="shared" si="174"/>
        <v>0.26379910492292391</v>
      </c>
      <c r="BX308" s="18">
        <f t="shared" si="175"/>
        <v>2.6479363500745898E-2</v>
      </c>
      <c r="BY308" s="18">
        <f t="shared" si="176"/>
        <v>3.1700646444554947E-2</v>
      </c>
      <c r="BZ308" s="18">
        <f t="shared" si="177"/>
        <v>5.8180009945300842E-2</v>
      </c>
      <c r="CA308" s="18">
        <f>IFERROR('Tabela '!$V308/'Tabela '!$K308,"")</f>
        <v>0.24875683739433119</v>
      </c>
      <c r="CB308" s="18">
        <f t="shared" si="178"/>
        <v>0.50348085529587272</v>
      </c>
      <c r="CC308" s="20">
        <f>IFERROR('Tabela '!$AJ308/'Tabela '!$K308,"")</f>
        <v>0.72637991049229245</v>
      </c>
      <c r="CD308" s="21">
        <f>IFERROR('Tabela '!$AJ308/'Tabela '!$AK308,"")</f>
        <v>4.6226265822784809</v>
      </c>
      <c r="CE308" s="20">
        <f t="shared" si="179"/>
        <v>0.7836727708368989</v>
      </c>
      <c r="CF308" s="18">
        <f t="shared" si="180"/>
        <v>0.15713575335653904</v>
      </c>
      <c r="CG308" s="18">
        <f t="shared" si="181"/>
        <v>0.14726952436876101</v>
      </c>
      <c r="CH308" s="18">
        <f t="shared" si="182"/>
        <v>-7.9113924050633333E-3</v>
      </c>
      <c r="CI308" s="18">
        <f t="shared" si="183"/>
        <v>-9.8662289877780307E-3</v>
      </c>
      <c r="CJ308" s="17">
        <f t="shared" si="184"/>
        <v>0.57436708860759489</v>
      </c>
      <c r="CK308" s="17">
        <f t="shared" si="185"/>
        <v>0.43859649122807015</v>
      </c>
      <c r="CL308" s="17">
        <f t="shared" si="186"/>
        <v>-0.13577059737952474</v>
      </c>
      <c r="CM308" s="17">
        <f t="shared" si="187"/>
        <v>-0.24242424242424243</v>
      </c>
      <c r="CN308" s="17">
        <f>IFERROR('Tabela '!$AO308/'Tabela '!$AK308,"")</f>
        <v>7.911392405063291E-4</v>
      </c>
      <c r="CO308" s="17">
        <f>IFERROR('Tabela '!$AP308/'Tabela '!$AL308,"")</f>
        <v>3.9872408293460922E-3</v>
      </c>
      <c r="CP308" s="17">
        <f>IFERROR('Tabela '!$CO308-'Tabela '!$CN308,"")</f>
        <v>3.1961015888397632E-3</v>
      </c>
      <c r="CQ308" s="17">
        <f t="shared" si="188"/>
        <v>-0.24242424242424243</v>
      </c>
      <c r="CR308" s="17">
        <f>IFERROR('Tabela '!$AQ308/'Tabela '!$AK308,"")</f>
        <v>0.57357594936708856</v>
      </c>
      <c r="CS308" s="17">
        <f>IFERROR('Tabela '!$AR308/'Tabela '!$AL308,"")</f>
        <v>0.43460925039872406</v>
      </c>
      <c r="CT308" s="17">
        <f>IFERROR('Tabela '!$CS308-'Tabela '!$CR308,"")</f>
        <v>-0.1389666989683645</v>
      </c>
      <c r="CU308" s="17">
        <f t="shared" si="189"/>
        <v>-0.24827586206896557</v>
      </c>
      <c r="CV308" s="21">
        <f>IFERROR('Tabela '!$AS308/'Tabela '!$K308,"")</f>
        <v>10.861884634510194</v>
      </c>
      <c r="CW308" s="21">
        <f>IFERROR('Tabela '!$AV308/'Tabela '!$J308,"")</f>
        <v>19.877275396359366</v>
      </c>
      <c r="CX308" s="17">
        <f>IFERROR('Tabela '!$AV308/'Tabela '!$AS308-1,"")</f>
        <v>0.93715449852929389</v>
      </c>
      <c r="CY308" s="20">
        <f>IFERROR('Tabela '!$CW308/'Tabela '!$CV308-1,"")</f>
        <v>0.8300024411238569</v>
      </c>
      <c r="CZ308" s="17">
        <f>IFERROR('Tabela '!$AU308/'Tabela '!$AT308,"")</f>
        <v>0.15777954392614782</v>
      </c>
      <c r="DA308" s="17">
        <f t="shared" si="190"/>
        <v>0.20662482478184552</v>
      </c>
      <c r="DB308" s="17">
        <f t="shared" si="191"/>
        <v>4.8845280855697698E-2</v>
      </c>
      <c r="DC308" s="22">
        <f t="shared" si="192"/>
        <v>17.74965612104539</v>
      </c>
      <c r="DD308" s="22">
        <f t="shared" si="193"/>
        <v>58.962162162162166</v>
      </c>
      <c r="DE308" s="17">
        <f t="shared" si="194"/>
        <v>2.3218763090430796</v>
      </c>
      <c r="DH308" s="23"/>
      <c r="DQ308" s="23"/>
      <c r="DR308" s="23"/>
      <c r="DU308" s="23"/>
      <c r="DV308" s="23"/>
      <c r="DX308" s="23"/>
      <c r="EA308" s="23"/>
      <c r="EB308" s="23"/>
    </row>
    <row r="309" spans="1:132" ht="13.8" x14ac:dyDescent="0.25">
      <c r="A309" s="24" t="s">
        <v>133</v>
      </c>
      <c r="B309" s="24">
        <v>43</v>
      </c>
      <c r="C309" s="24">
        <v>4314175</v>
      </c>
      <c r="D309" s="24">
        <v>431417</v>
      </c>
      <c r="E309" s="55" t="s">
        <v>751</v>
      </c>
      <c r="F309" s="55" t="s">
        <v>752</v>
      </c>
      <c r="G309" s="55" t="s">
        <v>753</v>
      </c>
      <c r="H309" s="25" t="s">
        <v>426</v>
      </c>
      <c r="I309" s="26">
        <v>1375.758</v>
      </c>
      <c r="J309" s="27">
        <v>1954</v>
      </c>
      <c r="K309" s="26">
        <v>2212</v>
      </c>
      <c r="L309" s="26">
        <v>36</v>
      </c>
      <c r="M309" s="26">
        <v>0</v>
      </c>
      <c r="N309" s="26">
        <v>355</v>
      </c>
      <c r="O309" s="26">
        <v>478</v>
      </c>
      <c r="P309" s="26">
        <v>1390</v>
      </c>
      <c r="Q309" s="28">
        <v>748</v>
      </c>
      <c r="R309" s="28">
        <v>74</v>
      </c>
      <c r="S309" s="28">
        <v>3122097</v>
      </c>
      <c r="T309" s="26">
        <v>1881</v>
      </c>
      <c r="U309" s="29">
        <v>768</v>
      </c>
      <c r="V309" s="28">
        <v>530</v>
      </c>
      <c r="W309" s="28">
        <v>405</v>
      </c>
      <c r="X309" s="28">
        <v>259</v>
      </c>
      <c r="Y309" s="28">
        <v>500</v>
      </c>
      <c r="Z309" s="28">
        <v>759</v>
      </c>
      <c r="AA309" s="26">
        <v>1161</v>
      </c>
      <c r="AB309" s="28">
        <v>92</v>
      </c>
      <c r="AC309" s="28" t="e">
        <v>#NULL!</v>
      </c>
      <c r="AD309" s="28">
        <v>758</v>
      </c>
      <c r="AE309" s="28">
        <v>46</v>
      </c>
      <c r="AF309" s="28">
        <v>3</v>
      </c>
      <c r="AG309" s="30">
        <v>0.91015417331206805</v>
      </c>
      <c r="AH309" s="28">
        <v>304</v>
      </c>
      <c r="AI309" s="28">
        <v>56</v>
      </c>
      <c r="AJ309" s="26">
        <v>1196</v>
      </c>
      <c r="AK309" s="26">
        <v>367</v>
      </c>
      <c r="AL309" s="26">
        <v>393</v>
      </c>
      <c r="AM309" s="26">
        <v>13</v>
      </c>
      <c r="AN309" s="26">
        <v>10</v>
      </c>
      <c r="AO309" s="26">
        <v>0</v>
      </c>
      <c r="AP309" s="26">
        <v>0</v>
      </c>
      <c r="AQ309" s="26">
        <v>13</v>
      </c>
      <c r="AR309" s="26">
        <v>10</v>
      </c>
      <c r="AS309" s="26">
        <v>39314</v>
      </c>
      <c r="AT309" s="26">
        <v>38517</v>
      </c>
      <c r="AU309" s="26">
        <v>1305</v>
      </c>
      <c r="AV309" s="26">
        <v>110305</v>
      </c>
      <c r="AW309" s="26">
        <v>108364</v>
      </c>
      <c r="AX309" s="26">
        <v>4124</v>
      </c>
      <c r="AY309" s="31">
        <f>'Tabela '!$L309/'Tabela '!$J309</f>
        <v>1.8423746161719549E-2</v>
      </c>
      <c r="AZ309" s="31">
        <f>'Tabela '!$M309/'Tabela '!$J309</f>
        <v>0</v>
      </c>
      <c r="BA309" s="31">
        <f t="shared" si="156"/>
        <v>0</v>
      </c>
      <c r="BB309" s="31">
        <f t="shared" si="157"/>
        <v>0.25539568345323743</v>
      </c>
      <c r="BC309" s="31">
        <f t="shared" si="158"/>
        <v>0.34388489208633094</v>
      </c>
      <c r="BD309" s="31">
        <f>'Tabela '!$BC309-'Tabela '!$BB309</f>
        <v>8.8489208633093508E-2</v>
      </c>
      <c r="BE309" s="31">
        <f t="shared" si="159"/>
        <v>0.18167860798362334</v>
      </c>
      <c r="BF309" s="31">
        <f t="shared" si="160"/>
        <v>0.24462640736949848</v>
      </c>
      <c r="BG309" s="31">
        <f t="shared" si="161"/>
        <v>0.38280450358239509</v>
      </c>
      <c r="BH309" s="29">
        <f t="shared" si="162"/>
        <v>4173.9264705882351</v>
      </c>
      <c r="BI309" s="32">
        <f t="shared" si="163"/>
        <v>1597.7978505629478</v>
      </c>
      <c r="BJ309" s="30">
        <f t="shared" si="164"/>
        <v>2.8304220116948463E-2</v>
      </c>
      <c r="BK309" s="30">
        <f t="shared" si="165"/>
        <v>9.8930481283422467E-2</v>
      </c>
      <c r="BL309" s="31">
        <f>IFERROR('Tabela '!$J309/'Tabela '!$K309-1,"")</f>
        <v>-0.1166365280289331</v>
      </c>
      <c r="BM309" s="30">
        <f t="shared" si="166"/>
        <v>0.34719710669077758</v>
      </c>
      <c r="BN309" s="33">
        <f>IFERROR('Tabela '!$J309/'Tabela '!$I309,"")</f>
        <v>1.4203079320636331</v>
      </c>
      <c r="BO309" s="31">
        <f t="shared" si="167"/>
        <v>8.9845826687931951E-2</v>
      </c>
      <c r="BP309" s="31">
        <f t="shared" si="168"/>
        <v>0.16161616161616163</v>
      </c>
      <c r="BQ309" s="31">
        <f t="shared" si="169"/>
        <v>2.9771398192450824E-2</v>
      </c>
      <c r="BR309" s="30">
        <v>0.52849999999999997</v>
      </c>
      <c r="BS309" s="31">
        <f t="shared" si="170"/>
        <v>4.891015417331207E-2</v>
      </c>
      <c r="BT309" s="31" t="str">
        <f t="shared" si="171"/>
        <v/>
      </c>
      <c r="BU309" s="31">
        <f t="shared" si="172"/>
        <v>6.0686015831134567E-2</v>
      </c>
      <c r="BV309" s="31">
        <f t="shared" si="173"/>
        <v>3.9577836411609502E-3</v>
      </c>
      <c r="BW309" s="31">
        <f t="shared" si="174"/>
        <v>0.18309222423146473</v>
      </c>
      <c r="BX309" s="31">
        <f t="shared" si="175"/>
        <v>0.11708860759493671</v>
      </c>
      <c r="BY309" s="31">
        <f t="shared" si="176"/>
        <v>0.22603978300180833</v>
      </c>
      <c r="BZ309" s="31">
        <f t="shared" si="177"/>
        <v>0.34312839059674505</v>
      </c>
      <c r="CA309" s="31">
        <f>IFERROR('Tabela '!$V309/'Tabela '!$K309,"")</f>
        <v>0.23960216998191683</v>
      </c>
      <c r="CB309" s="31">
        <f t="shared" si="178"/>
        <v>0.52486437613019887</v>
      </c>
      <c r="CC309" s="34">
        <f>IFERROR('Tabela '!$AJ309/'Tabela '!$K309,"")</f>
        <v>0.54068716094032554</v>
      </c>
      <c r="CD309" s="35">
        <f>IFERROR('Tabela '!$AJ309/'Tabela '!$AK309,"")</f>
        <v>3.2588555858310628</v>
      </c>
      <c r="CE309" s="34">
        <f t="shared" si="179"/>
        <v>0.69314381270903014</v>
      </c>
      <c r="CF309" s="31">
        <f t="shared" si="180"/>
        <v>0.1659132007233273</v>
      </c>
      <c r="CG309" s="31">
        <f t="shared" si="181"/>
        <v>0.20112589559877175</v>
      </c>
      <c r="CH309" s="31">
        <f t="shared" si="182"/>
        <v>7.0844686648501298E-2</v>
      </c>
      <c r="CI309" s="31">
        <f t="shared" si="183"/>
        <v>3.5212694875444456E-2</v>
      </c>
      <c r="CJ309" s="30">
        <f t="shared" si="184"/>
        <v>3.5422343324250684E-2</v>
      </c>
      <c r="CK309" s="30">
        <f t="shared" si="185"/>
        <v>2.5445292620865138E-2</v>
      </c>
      <c r="CL309" s="30">
        <f t="shared" si="186"/>
        <v>-9.9770507033855454E-3</v>
      </c>
      <c r="CM309" s="30">
        <f t="shared" si="187"/>
        <v>-0.23076923076923073</v>
      </c>
      <c r="CN309" s="30">
        <f>IFERROR('Tabela '!$AO309/'Tabela '!$AK309,"")</f>
        <v>0</v>
      </c>
      <c r="CO309" s="30">
        <f>IFERROR('Tabela '!$AP309/'Tabela '!$AL309,"")</f>
        <v>0</v>
      </c>
      <c r="CP309" s="30">
        <f>IFERROR('Tabela '!$CO309-'Tabela '!$CN309,"")</f>
        <v>0</v>
      </c>
      <c r="CQ309" s="30">
        <f t="shared" si="188"/>
        <v>-0.23076923076923073</v>
      </c>
      <c r="CR309" s="30">
        <f>IFERROR('Tabela '!$AQ309/'Tabela '!$AK309,"")</f>
        <v>3.5422343324250684E-2</v>
      </c>
      <c r="CS309" s="30">
        <f>IFERROR('Tabela '!$AR309/'Tabela '!$AL309,"")</f>
        <v>2.5445292620865138E-2</v>
      </c>
      <c r="CT309" s="30">
        <f>IFERROR('Tabela '!$CS309-'Tabela '!$CR309,"")</f>
        <v>-9.9770507033855454E-3</v>
      </c>
      <c r="CU309" s="30">
        <f t="shared" si="189"/>
        <v>-0.23076923076923073</v>
      </c>
      <c r="CV309" s="35">
        <f>IFERROR('Tabela '!$AS309/'Tabela '!$K309,"")</f>
        <v>17.773056057866185</v>
      </c>
      <c r="CW309" s="35">
        <f>IFERROR('Tabela '!$AV309/'Tabela '!$J309,"")</f>
        <v>56.450870010235413</v>
      </c>
      <c r="CX309" s="30">
        <f>IFERROR('Tabela '!$AV309/'Tabela '!$AS309-1,"")</f>
        <v>1.8057435010428855</v>
      </c>
      <c r="CY309" s="34">
        <f>IFERROR('Tabela '!$CW309/'Tabela '!$CV309-1,"")</f>
        <v>2.1762050277926623</v>
      </c>
      <c r="CZ309" s="30">
        <f>IFERROR('Tabela '!$AU309/'Tabela '!$AT309,"")</f>
        <v>3.388114339122985E-2</v>
      </c>
      <c r="DA309" s="30">
        <f t="shared" si="190"/>
        <v>3.8056919272082983E-2</v>
      </c>
      <c r="DB309" s="30">
        <f t="shared" si="191"/>
        <v>4.1757758808531331E-3</v>
      </c>
      <c r="DC309" s="36">
        <f t="shared" si="192"/>
        <v>100.38461538461539</v>
      </c>
      <c r="DD309" s="36">
        <f t="shared" si="193"/>
        <v>412.4</v>
      </c>
      <c r="DE309" s="30">
        <f t="shared" si="194"/>
        <v>3.1081992337164746</v>
      </c>
      <c r="DH309" s="23"/>
      <c r="DQ309" s="23"/>
      <c r="DR309" s="23"/>
      <c r="DU309" s="23"/>
      <c r="DV309" s="23"/>
      <c r="DX309" s="23"/>
      <c r="EA309" s="23"/>
      <c r="EB309" s="23"/>
    </row>
    <row r="310" spans="1:132" ht="13.8" x14ac:dyDescent="0.25">
      <c r="A310" s="11" t="s">
        <v>133</v>
      </c>
      <c r="B310" s="11">
        <v>43</v>
      </c>
      <c r="C310" s="11">
        <v>4314209</v>
      </c>
      <c r="D310" s="11">
        <v>431420</v>
      </c>
      <c r="E310" s="54" t="s">
        <v>751</v>
      </c>
      <c r="F310" s="54" t="s">
        <v>768</v>
      </c>
      <c r="G310" s="54" t="s">
        <v>753</v>
      </c>
      <c r="H310" s="12" t="s">
        <v>427</v>
      </c>
      <c r="I310" s="13">
        <v>608.78899999999999</v>
      </c>
      <c r="J310" s="14">
        <v>7706</v>
      </c>
      <c r="K310" s="13">
        <v>7811</v>
      </c>
      <c r="L310" s="13">
        <v>385</v>
      </c>
      <c r="M310" s="13">
        <v>14</v>
      </c>
      <c r="N310" s="13">
        <v>1508</v>
      </c>
      <c r="O310" s="13">
        <v>1811</v>
      </c>
      <c r="P310" s="13">
        <v>4715</v>
      </c>
      <c r="Q310" s="15">
        <v>2672</v>
      </c>
      <c r="R310" s="15">
        <v>535</v>
      </c>
      <c r="S310" s="15">
        <v>12121550</v>
      </c>
      <c r="T310" s="13">
        <v>6810</v>
      </c>
      <c r="U310" s="16">
        <v>7301</v>
      </c>
      <c r="V310" s="15">
        <v>1717</v>
      </c>
      <c r="W310" s="15">
        <v>1556</v>
      </c>
      <c r="X310" s="15">
        <v>729</v>
      </c>
      <c r="Y310" s="15">
        <v>772</v>
      </c>
      <c r="Z310" s="15">
        <v>1501</v>
      </c>
      <c r="AA310" s="13">
        <v>3826</v>
      </c>
      <c r="AB310" s="15">
        <v>286</v>
      </c>
      <c r="AC310" s="15">
        <v>2</v>
      </c>
      <c r="AD310" s="15">
        <v>2842</v>
      </c>
      <c r="AE310" s="15">
        <v>98</v>
      </c>
      <c r="AF310" s="15">
        <v>8</v>
      </c>
      <c r="AG310" s="17">
        <v>0.92041116005873713</v>
      </c>
      <c r="AH310" s="15">
        <v>1230</v>
      </c>
      <c r="AI310" s="15">
        <v>308</v>
      </c>
      <c r="AJ310" s="13">
        <v>4506</v>
      </c>
      <c r="AK310" s="13">
        <v>1051</v>
      </c>
      <c r="AL310" s="13">
        <v>1151</v>
      </c>
      <c r="AM310" s="13">
        <v>243</v>
      </c>
      <c r="AN310" s="13">
        <v>38</v>
      </c>
      <c r="AO310" s="13">
        <v>48</v>
      </c>
      <c r="AP310" s="13">
        <v>2</v>
      </c>
      <c r="AQ310" s="13">
        <v>195</v>
      </c>
      <c r="AR310" s="13">
        <v>36</v>
      </c>
      <c r="AS310" s="13">
        <v>105593</v>
      </c>
      <c r="AT310" s="13">
        <v>100823</v>
      </c>
      <c r="AU310" s="13">
        <v>28517</v>
      </c>
      <c r="AV310" s="13">
        <v>149526</v>
      </c>
      <c r="AW310" s="13">
        <v>142639</v>
      </c>
      <c r="AX310" s="13">
        <v>7477</v>
      </c>
      <c r="AY310" s="18">
        <f>'Tabela '!$L310/'Tabela '!$J310</f>
        <v>4.9961069296651957E-2</v>
      </c>
      <c r="AZ310" s="18">
        <f>'Tabela '!$M310/'Tabela '!$J310</f>
        <v>1.8167661562418895E-3</v>
      </c>
      <c r="BA310" s="18">
        <f t="shared" si="156"/>
        <v>3.6363636363636362E-2</v>
      </c>
      <c r="BB310" s="18">
        <f t="shared" si="157"/>
        <v>0.31983032873806999</v>
      </c>
      <c r="BC310" s="18">
        <f t="shared" si="158"/>
        <v>0.38409331919406153</v>
      </c>
      <c r="BD310" s="18">
        <f>'Tabela '!$BC310-'Tabela '!$BB310</f>
        <v>6.4262990455991542E-2</v>
      </c>
      <c r="BE310" s="18">
        <f t="shared" si="159"/>
        <v>0.19569166882948352</v>
      </c>
      <c r="BF310" s="18">
        <f t="shared" si="160"/>
        <v>0.23501167921100441</v>
      </c>
      <c r="BG310" s="18">
        <f t="shared" si="161"/>
        <v>0.3467427978198806</v>
      </c>
      <c r="BH310" s="16">
        <f t="shared" si="162"/>
        <v>4536.5082335329344</v>
      </c>
      <c r="BI310" s="37">
        <f t="shared" si="163"/>
        <v>1573.0015572281338</v>
      </c>
      <c r="BJ310" s="17">
        <f t="shared" si="164"/>
        <v>8.1066503484343855E-2</v>
      </c>
      <c r="BK310" s="17">
        <f t="shared" si="165"/>
        <v>0.2002245508982036</v>
      </c>
      <c r="BL310" s="18">
        <f>IFERROR('Tabela '!$J310/'Tabela '!$K310-1,"")</f>
        <v>-1.3442580975547291E-2</v>
      </c>
      <c r="BM310" s="17">
        <f t="shared" si="166"/>
        <v>0.93470746383305592</v>
      </c>
      <c r="BN310" s="19">
        <f>IFERROR('Tabela '!$J310/'Tabela '!$I310,"")</f>
        <v>12.657915961030834</v>
      </c>
      <c r="BO310" s="18">
        <f t="shared" si="167"/>
        <v>7.9588839941262868E-2</v>
      </c>
      <c r="BP310" s="18">
        <f t="shared" si="168"/>
        <v>0.18061674008810572</v>
      </c>
      <c r="BQ310" s="18">
        <f t="shared" si="169"/>
        <v>4.5227606461086638E-2</v>
      </c>
      <c r="BR310" s="17">
        <v>0.50080000000000002</v>
      </c>
      <c r="BS310" s="18">
        <f t="shared" si="170"/>
        <v>4.1997063142437591E-2</v>
      </c>
      <c r="BT310" s="18">
        <f t="shared" si="171"/>
        <v>2.9368575624082231E-4</v>
      </c>
      <c r="BU310" s="18">
        <f t="shared" si="172"/>
        <v>3.4482758620689655E-2</v>
      </c>
      <c r="BV310" s="18">
        <f t="shared" si="173"/>
        <v>2.8149190710767065E-3</v>
      </c>
      <c r="BW310" s="18">
        <f t="shared" si="174"/>
        <v>0.19920624759953912</v>
      </c>
      <c r="BX310" s="18">
        <f t="shared" si="175"/>
        <v>9.3329919344514151E-2</v>
      </c>
      <c r="BY310" s="18">
        <f t="shared" si="176"/>
        <v>9.8834976315452572E-2</v>
      </c>
      <c r="BZ310" s="18">
        <f t="shared" si="177"/>
        <v>0.19216489565996672</v>
      </c>
      <c r="CA310" s="18">
        <f>IFERROR('Tabela '!$V310/'Tabela '!$K310,"")</f>
        <v>0.21981820509537831</v>
      </c>
      <c r="CB310" s="18">
        <f t="shared" si="178"/>
        <v>0.48982204583279992</v>
      </c>
      <c r="CC310" s="20">
        <f>IFERROR('Tabela '!$AJ310/'Tabela '!$K310,"")</f>
        <v>0.57687876072205868</v>
      </c>
      <c r="CD310" s="21">
        <f>IFERROR('Tabela '!$AJ310/'Tabela '!$AK310,"")</f>
        <v>4.2873453853472885</v>
      </c>
      <c r="CE310" s="20">
        <f t="shared" si="179"/>
        <v>0.76675543719485129</v>
      </c>
      <c r="CF310" s="18">
        <f t="shared" si="180"/>
        <v>0.13455383433619256</v>
      </c>
      <c r="CG310" s="18">
        <f t="shared" si="181"/>
        <v>0.14936413184531533</v>
      </c>
      <c r="CH310" s="18">
        <f t="shared" si="182"/>
        <v>9.514747859181738E-2</v>
      </c>
      <c r="CI310" s="18">
        <f t="shared" si="183"/>
        <v>1.4810297509122772E-2</v>
      </c>
      <c r="CJ310" s="17">
        <f t="shared" si="184"/>
        <v>0.23120837297811608</v>
      </c>
      <c r="CK310" s="17">
        <f t="shared" si="185"/>
        <v>3.3014769765421371E-2</v>
      </c>
      <c r="CL310" s="17">
        <f t="shared" si="186"/>
        <v>-0.19819360321269472</v>
      </c>
      <c r="CM310" s="17">
        <f t="shared" si="187"/>
        <v>-0.84362139917695478</v>
      </c>
      <c r="CN310" s="17">
        <f>IFERROR('Tabela '!$AO310/'Tabela '!$AK310,"")</f>
        <v>4.5670789724072312E-2</v>
      </c>
      <c r="CO310" s="17">
        <f>IFERROR('Tabela '!$AP310/'Tabela '!$AL310,"")</f>
        <v>1.7376194613379669E-3</v>
      </c>
      <c r="CP310" s="17">
        <f>IFERROR('Tabela '!$CO310-'Tabela '!$CN310,"")</f>
        <v>-4.3933170262734349E-2</v>
      </c>
      <c r="CQ310" s="17">
        <f t="shared" si="188"/>
        <v>-0.84362139917695478</v>
      </c>
      <c r="CR310" s="17">
        <f>IFERROR('Tabela '!$AQ310/'Tabela '!$AK310,"")</f>
        <v>0.18553758325404376</v>
      </c>
      <c r="CS310" s="17">
        <f>IFERROR('Tabela '!$AR310/'Tabela '!$AL310,"")</f>
        <v>3.1277150304083408E-2</v>
      </c>
      <c r="CT310" s="17">
        <f>IFERROR('Tabela '!$CS310-'Tabela '!$CR310,"")</f>
        <v>-0.15426043294996036</v>
      </c>
      <c r="CU310" s="17">
        <f t="shared" si="189"/>
        <v>-0.81538461538461537</v>
      </c>
      <c r="CV310" s="21">
        <f>IFERROR('Tabela '!$AS310/'Tabela '!$K310,"")</f>
        <v>13.518499551913967</v>
      </c>
      <c r="CW310" s="21">
        <f>IFERROR('Tabela '!$AV310/'Tabela '!$J310,"")</f>
        <v>19.403841162730341</v>
      </c>
      <c r="CX310" s="17">
        <f>IFERROR('Tabela '!$AV310/'Tabela '!$AS310-1,"")</f>
        <v>0.4160597766897427</v>
      </c>
      <c r="CY310" s="20">
        <f>IFERROR('Tabela '!$CW310/'Tabela '!$CV310-1,"")</f>
        <v>0.43535464777103305</v>
      </c>
      <c r="CZ310" s="17">
        <f>IFERROR('Tabela '!$AU310/'Tabela '!$AT310,"")</f>
        <v>0.28284220862303244</v>
      </c>
      <c r="DA310" s="17">
        <f t="shared" si="190"/>
        <v>5.2419043880004769E-2</v>
      </c>
      <c r="DB310" s="17">
        <f t="shared" si="191"/>
        <v>-0.23042316474302768</v>
      </c>
      <c r="DC310" s="22">
        <f t="shared" si="192"/>
        <v>97.996563573883165</v>
      </c>
      <c r="DD310" s="22">
        <f t="shared" si="193"/>
        <v>186.92500000000001</v>
      </c>
      <c r="DE310" s="17">
        <f t="shared" si="194"/>
        <v>0.90746484553073614</v>
      </c>
      <c r="DH310" s="23"/>
      <c r="DQ310" s="23"/>
      <c r="DR310" s="23"/>
      <c r="DU310" s="23"/>
      <c r="DV310" s="23"/>
      <c r="DX310" s="23"/>
      <c r="EA310" s="23"/>
      <c r="EB310" s="23"/>
    </row>
    <row r="311" spans="1:132" ht="13.8" x14ac:dyDescent="0.25">
      <c r="A311" s="24" t="s">
        <v>133</v>
      </c>
      <c r="B311" s="24">
        <v>43</v>
      </c>
      <c r="C311" s="24">
        <v>4314308</v>
      </c>
      <c r="D311" s="24">
        <v>431430</v>
      </c>
      <c r="E311" s="55" t="s">
        <v>728</v>
      </c>
      <c r="F311" s="55" t="s">
        <v>734</v>
      </c>
      <c r="G311" s="55" t="s">
        <v>735</v>
      </c>
      <c r="H311" s="25" t="s">
        <v>428</v>
      </c>
      <c r="I311" s="26">
        <v>414.23899999999998</v>
      </c>
      <c r="J311" s="27">
        <v>3857</v>
      </c>
      <c r="K311" s="26">
        <v>3973</v>
      </c>
      <c r="L311" s="26">
        <v>309</v>
      </c>
      <c r="M311" s="26">
        <v>6</v>
      </c>
      <c r="N311" s="26">
        <v>1481</v>
      </c>
      <c r="O311" s="26">
        <v>1526</v>
      </c>
      <c r="P311" s="26">
        <v>2347</v>
      </c>
      <c r="Q311" s="28">
        <v>928</v>
      </c>
      <c r="R311" s="28">
        <v>64</v>
      </c>
      <c r="S311" s="28">
        <v>3759822</v>
      </c>
      <c r="T311" s="26">
        <v>3521</v>
      </c>
      <c r="U311" s="29">
        <v>2672</v>
      </c>
      <c r="V311" s="28">
        <v>977</v>
      </c>
      <c r="W311" s="28">
        <v>448</v>
      </c>
      <c r="X311" s="28">
        <v>56</v>
      </c>
      <c r="Y311" s="28">
        <v>501</v>
      </c>
      <c r="Z311" s="28">
        <v>557</v>
      </c>
      <c r="AA311" s="26">
        <v>2008</v>
      </c>
      <c r="AB311" s="28">
        <v>60</v>
      </c>
      <c r="AC311" s="28">
        <v>6</v>
      </c>
      <c r="AD311" s="28">
        <v>1271</v>
      </c>
      <c r="AE311" s="28">
        <v>6</v>
      </c>
      <c r="AF311" s="28">
        <v>10</v>
      </c>
      <c r="AG311" s="30">
        <v>0.95995455836410115</v>
      </c>
      <c r="AH311" s="28">
        <v>585</v>
      </c>
      <c r="AI311" s="28">
        <v>298</v>
      </c>
      <c r="AJ311" s="26">
        <v>2401</v>
      </c>
      <c r="AK311" s="26">
        <v>666</v>
      </c>
      <c r="AL311" s="26">
        <v>737</v>
      </c>
      <c r="AM311" s="26">
        <v>47</v>
      </c>
      <c r="AN311" s="26">
        <v>28</v>
      </c>
      <c r="AO311" s="26">
        <v>2</v>
      </c>
      <c r="AP311" s="26">
        <v>0</v>
      </c>
      <c r="AQ311" s="26">
        <v>45</v>
      </c>
      <c r="AR311" s="26">
        <v>28</v>
      </c>
      <c r="AS311" s="26">
        <v>118717</v>
      </c>
      <c r="AT311" s="26">
        <v>112851</v>
      </c>
      <c r="AU311" s="26">
        <v>5642</v>
      </c>
      <c r="AV311" s="26">
        <v>268249</v>
      </c>
      <c r="AW311" s="26">
        <v>257046</v>
      </c>
      <c r="AX311" s="26">
        <v>8967</v>
      </c>
      <c r="AY311" s="31">
        <f>'Tabela '!$L311/'Tabela '!$J311</f>
        <v>8.011407829919627E-2</v>
      </c>
      <c r="AZ311" s="31">
        <f>'Tabela '!$M311/'Tabela '!$J311</f>
        <v>1.55561317085818E-3</v>
      </c>
      <c r="BA311" s="31">
        <f t="shared" si="156"/>
        <v>1.9417475728155338E-2</v>
      </c>
      <c r="BB311" s="31">
        <f t="shared" si="157"/>
        <v>0.63101832126118451</v>
      </c>
      <c r="BC311" s="31">
        <f t="shared" si="158"/>
        <v>0.65019173412867493</v>
      </c>
      <c r="BD311" s="31">
        <f>'Tabela '!$BC311-'Tabela '!$BB311</f>
        <v>1.9173412867490414E-2</v>
      </c>
      <c r="BE311" s="31">
        <f t="shared" si="159"/>
        <v>0.38397718434016076</v>
      </c>
      <c r="BF311" s="31">
        <f t="shared" si="160"/>
        <v>0.39564428312159711</v>
      </c>
      <c r="BG311" s="31">
        <f t="shared" si="161"/>
        <v>0.24060150375939848</v>
      </c>
      <c r="BH311" s="29">
        <f t="shared" si="162"/>
        <v>4051.532327586207</v>
      </c>
      <c r="BI311" s="32">
        <f t="shared" si="163"/>
        <v>974.80477054705727</v>
      </c>
      <c r="BJ311" s="30">
        <f t="shared" si="164"/>
        <v>1.4016164086352605E-2</v>
      </c>
      <c r="BK311" s="30">
        <f t="shared" si="165"/>
        <v>6.8965517241379309E-2</v>
      </c>
      <c r="BL311" s="31">
        <f>IFERROR('Tabela '!$J311/'Tabela '!$K311-1,"")</f>
        <v>-2.9197080291970767E-2</v>
      </c>
      <c r="BM311" s="30">
        <f t="shared" si="166"/>
        <v>0.67253964258746535</v>
      </c>
      <c r="BN311" s="33">
        <f>IFERROR('Tabela '!$J311/'Tabela '!$I311,"")</f>
        <v>9.3110499011440258</v>
      </c>
      <c r="BO311" s="31">
        <f t="shared" si="167"/>
        <v>4.0045441635898849E-2</v>
      </c>
      <c r="BP311" s="31">
        <f t="shared" si="168"/>
        <v>0.1661459812553252</v>
      </c>
      <c r="BQ311" s="31">
        <f t="shared" si="169"/>
        <v>8.4635046861687019E-2</v>
      </c>
      <c r="BR311" s="30">
        <v>0.46360000000000001</v>
      </c>
      <c r="BS311" s="31">
        <f t="shared" si="170"/>
        <v>1.7040613462084634E-2</v>
      </c>
      <c r="BT311" s="31">
        <f t="shared" si="171"/>
        <v>1.7040613462084636E-3</v>
      </c>
      <c r="BU311" s="31">
        <f t="shared" si="172"/>
        <v>4.7206923682140047E-3</v>
      </c>
      <c r="BV311" s="31">
        <f t="shared" si="173"/>
        <v>7.8678206136900079E-3</v>
      </c>
      <c r="BW311" s="31">
        <f t="shared" si="174"/>
        <v>0.11276113767933552</v>
      </c>
      <c r="BX311" s="31">
        <f t="shared" si="175"/>
        <v>1.4095142209916939E-2</v>
      </c>
      <c r="BY311" s="31">
        <f t="shared" si="176"/>
        <v>0.12610118298514977</v>
      </c>
      <c r="BZ311" s="31">
        <f t="shared" si="177"/>
        <v>0.14019632519506672</v>
      </c>
      <c r="CA311" s="31">
        <f>IFERROR('Tabela '!$V311/'Tabela '!$K311,"")</f>
        <v>0.24590989176944375</v>
      </c>
      <c r="CB311" s="31">
        <f t="shared" si="178"/>
        <v>0.50541152781273602</v>
      </c>
      <c r="CC311" s="34">
        <f>IFERROR('Tabela '!$AJ311/'Tabela '!$K311,"")</f>
        <v>0.60432922225018881</v>
      </c>
      <c r="CD311" s="35">
        <f>IFERROR('Tabela '!$AJ311/'Tabela '!$AK311,"")</f>
        <v>3.6051051051051051</v>
      </c>
      <c r="CE311" s="34">
        <f t="shared" si="179"/>
        <v>0.72261557684298205</v>
      </c>
      <c r="CF311" s="31">
        <f t="shared" si="180"/>
        <v>0.16763151271079788</v>
      </c>
      <c r="CG311" s="31">
        <f t="shared" si="181"/>
        <v>0.19108115115374644</v>
      </c>
      <c r="CH311" s="31">
        <f t="shared" si="182"/>
        <v>0.1066066066066067</v>
      </c>
      <c r="CI311" s="31">
        <f t="shared" si="183"/>
        <v>2.3449638442948562E-2</v>
      </c>
      <c r="CJ311" s="30">
        <f t="shared" si="184"/>
        <v>7.0570570570570576E-2</v>
      </c>
      <c r="CK311" s="30">
        <f t="shared" si="185"/>
        <v>3.7991858887381276E-2</v>
      </c>
      <c r="CL311" s="30">
        <f t="shared" si="186"/>
        <v>-3.25787116831893E-2</v>
      </c>
      <c r="CM311" s="30">
        <f t="shared" si="187"/>
        <v>-0.4042553191489362</v>
      </c>
      <c r="CN311" s="30">
        <f>IFERROR('Tabela '!$AO311/'Tabela '!$AK311,"")</f>
        <v>3.003003003003003E-3</v>
      </c>
      <c r="CO311" s="30">
        <f>IFERROR('Tabela '!$AP311/'Tabela '!$AL311,"")</f>
        <v>0</v>
      </c>
      <c r="CP311" s="30">
        <f>IFERROR('Tabela '!$CO311-'Tabela '!$CN311,"")</f>
        <v>-3.003003003003003E-3</v>
      </c>
      <c r="CQ311" s="30">
        <f t="shared" si="188"/>
        <v>-0.4042553191489362</v>
      </c>
      <c r="CR311" s="30">
        <f>IFERROR('Tabela '!$AQ311/'Tabela '!$AK311,"")</f>
        <v>6.7567567567567571E-2</v>
      </c>
      <c r="CS311" s="30">
        <f>IFERROR('Tabela '!$AR311/'Tabela '!$AL311,"")</f>
        <v>3.7991858887381276E-2</v>
      </c>
      <c r="CT311" s="30">
        <f>IFERROR('Tabela '!$CS311-'Tabela '!$CR311,"")</f>
        <v>-2.9575708680186295E-2</v>
      </c>
      <c r="CU311" s="30">
        <f t="shared" si="189"/>
        <v>-0.37777777777777777</v>
      </c>
      <c r="CV311" s="35">
        <f>IFERROR('Tabela '!$AS311/'Tabela '!$K311,"")</f>
        <v>29.88094638811981</v>
      </c>
      <c r="CW311" s="35">
        <f>IFERROR('Tabela '!$AV311/'Tabela '!$J311,"")</f>
        <v>69.548612911589316</v>
      </c>
      <c r="CX311" s="30">
        <f>IFERROR('Tabela '!$AV311/'Tabela '!$AS311-1,"")</f>
        <v>1.2595668691088893</v>
      </c>
      <c r="CY311" s="34">
        <f>IFERROR('Tabela '!$CW311/'Tabela '!$CV311-1,"")</f>
        <v>1.3275237674279534</v>
      </c>
      <c r="CZ311" s="30">
        <f>IFERROR('Tabela '!$AU311/'Tabela '!$AT311,"")</f>
        <v>4.9995126317002064E-2</v>
      </c>
      <c r="DA311" s="30">
        <f t="shared" si="190"/>
        <v>3.4884806610489955E-2</v>
      </c>
      <c r="DB311" s="30">
        <f t="shared" si="191"/>
        <v>-1.511031970651211E-2</v>
      </c>
      <c r="DC311" s="36">
        <f t="shared" si="192"/>
        <v>115.14285714285714</v>
      </c>
      <c r="DD311" s="36">
        <f t="shared" si="193"/>
        <v>320.25</v>
      </c>
      <c r="DE311" s="30">
        <f t="shared" si="194"/>
        <v>1.7813275434243176</v>
      </c>
      <c r="DH311" s="23"/>
      <c r="DQ311" s="23"/>
      <c r="DR311" s="23"/>
      <c r="DU311" s="23"/>
      <c r="DV311" s="23"/>
      <c r="DX311" s="23"/>
      <c r="EA311" s="23"/>
      <c r="EB311" s="23"/>
    </row>
    <row r="312" spans="1:132" ht="13.8" x14ac:dyDescent="0.25">
      <c r="A312" s="11" t="s">
        <v>133</v>
      </c>
      <c r="B312" s="11">
        <v>43</v>
      </c>
      <c r="C312" s="11">
        <v>4314407</v>
      </c>
      <c r="D312" s="11">
        <v>431440</v>
      </c>
      <c r="E312" s="54" t="s">
        <v>751</v>
      </c>
      <c r="F312" s="54" t="s">
        <v>768</v>
      </c>
      <c r="G312" s="54" t="s">
        <v>753</v>
      </c>
      <c r="H312" s="12" t="s">
        <v>429</v>
      </c>
      <c r="I312" s="13">
        <v>1610.0840000000001</v>
      </c>
      <c r="J312" s="14">
        <v>343132</v>
      </c>
      <c r="K312" s="13">
        <v>328275</v>
      </c>
      <c r="L312" s="13">
        <v>22592</v>
      </c>
      <c r="M312" s="13">
        <v>637</v>
      </c>
      <c r="N312" s="13">
        <v>78695</v>
      </c>
      <c r="O312" s="13">
        <v>97524</v>
      </c>
      <c r="P312" s="13">
        <v>179229</v>
      </c>
      <c r="Q312" s="15">
        <v>98774</v>
      </c>
      <c r="R312" s="15">
        <v>15543</v>
      </c>
      <c r="S312" s="15">
        <v>431351016</v>
      </c>
      <c r="T312" s="13">
        <v>288954</v>
      </c>
      <c r="U312" s="16">
        <v>306193</v>
      </c>
      <c r="V312" s="15">
        <v>89929</v>
      </c>
      <c r="W312" s="15">
        <v>69882</v>
      </c>
      <c r="X312" s="15">
        <v>35049</v>
      </c>
      <c r="Y312" s="15">
        <v>28245</v>
      </c>
      <c r="Z312" s="15">
        <v>63294</v>
      </c>
      <c r="AA312" s="13">
        <v>154198</v>
      </c>
      <c r="AB312" s="15">
        <v>3598</v>
      </c>
      <c r="AC312" s="15">
        <v>351</v>
      </c>
      <c r="AD312" s="15">
        <v>114016</v>
      </c>
      <c r="AE312" s="15">
        <v>1199</v>
      </c>
      <c r="AF312" s="15">
        <v>1634</v>
      </c>
      <c r="AG312" s="17">
        <v>0.96072039148099697</v>
      </c>
      <c r="AH312" s="15">
        <v>49333</v>
      </c>
      <c r="AI312" s="15">
        <v>30089</v>
      </c>
      <c r="AJ312" s="13">
        <v>194193</v>
      </c>
      <c r="AK312" s="13">
        <v>69643</v>
      </c>
      <c r="AL312" s="13">
        <v>73218</v>
      </c>
      <c r="AM312" s="13">
        <v>12736</v>
      </c>
      <c r="AN312" s="13">
        <v>10700</v>
      </c>
      <c r="AO312" s="13">
        <v>4134</v>
      </c>
      <c r="AP312" s="13">
        <v>3617</v>
      </c>
      <c r="AQ312" s="13">
        <v>8602</v>
      </c>
      <c r="AR312" s="13">
        <v>7083</v>
      </c>
      <c r="AS312" s="13">
        <v>4227940</v>
      </c>
      <c r="AT312" s="13">
        <v>3811522</v>
      </c>
      <c r="AU312" s="13">
        <v>577117</v>
      </c>
      <c r="AV312" s="13">
        <v>8843337</v>
      </c>
      <c r="AW312" s="13">
        <v>7989740</v>
      </c>
      <c r="AX312" s="13">
        <v>962528</v>
      </c>
      <c r="AY312" s="18">
        <f>'Tabela '!$L312/'Tabela '!$J312</f>
        <v>6.5840551158154875E-2</v>
      </c>
      <c r="AZ312" s="18">
        <f>'Tabela '!$M312/'Tabela '!$J312</f>
        <v>1.8564284298753831E-3</v>
      </c>
      <c r="BA312" s="18">
        <f t="shared" si="156"/>
        <v>2.8195821529745042E-2</v>
      </c>
      <c r="BB312" s="18">
        <f t="shared" si="157"/>
        <v>0.43907514966885941</v>
      </c>
      <c r="BC312" s="18">
        <f t="shared" si="158"/>
        <v>0.54413069313559748</v>
      </c>
      <c r="BD312" s="18">
        <f>'Tabela '!$BC312-'Tabela '!$BB312</f>
        <v>0.10505554346673807</v>
      </c>
      <c r="BE312" s="18">
        <f t="shared" si="159"/>
        <v>0.22934322651341174</v>
      </c>
      <c r="BF312" s="18">
        <f t="shared" si="160"/>
        <v>0.28421715258267954</v>
      </c>
      <c r="BG312" s="18">
        <f t="shared" si="161"/>
        <v>0.28786006551414617</v>
      </c>
      <c r="BH312" s="16">
        <f t="shared" si="162"/>
        <v>4367.0501953955491</v>
      </c>
      <c r="BI312" s="37">
        <f t="shared" si="163"/>
        <v>1257.0993553501276</v>
      </c>
      <c r="BJ312" s="17">
        <f t="shared" si="164"/>
        <v>4.8776951053657688E-2</v>
      </c>
      <c r="BK312" s="17">
        <f t="shared" si="165"/>
        <v>0.15735922408731043</v>
      </c>
      <c r="BL312" s="18">
        <f>IFERROR('Tabela '!$J312/'Tabela '!$K312-1,"")</f>
        <v>4.525778691645721E-2</v>
      </c>
      <c r="BM312" s="17">
        <f t="shared" si="166"/>
        <v>0.93273322671540626</v>
      </c>
      <c r="BN312" s="19">
        <f>IFERROR('Tabela '!$J312/'Tabela '!$I312,"")</f>
        <v>213.11434682910954</v>
      </c>
      <c r="BO312" s="18">
        <f t="shared" si="167"/>
        <v>3.9279608519003029E-2</v>
      </c>
      <c r="BP312" s="18">
        <f t="shared" si="168"/>
        <v>0.17072959709850011</v>
      </c>
      <c r="BQ312" s="18">
        <f t="shared" si="169"/>
        <v>0.10413076129764599</v>
      </c>
      <c r="BR312" s="17">
        <v>0.55959999999999999</v>
      </c>
      <c r="BS312" s="18">
        <f t="shared" si="170"/>
        <v>1.245180893844695E-2</v>
      </c>
      <c r="BT312" s="18">
        <f t="shared" si="171"/>
        <v>1.2147262193982432E-3</v>
      </c>
      <c r="BU312" s="18">
        <f t="shared" si="172"/>
        <v>1.0516067920291888E-2</v>
      </c>
      <c r="BV312" s="18">
        <f t="shared" si="173"/>
        <v>1.4331321919730564E-2</v>
      </c>
      <c r="BW312" s="18">
        <f t="shared" si="174"/>
        <v>0.21287639936029243</v>
      </c>
      <c r="BX312" s="18">
        <f t="shared" si="175"/>
        <v>0.10676719214073567</v>
      </c>
      <c r="BY312" s="18">
        <f t="shared" si="176"/>
        <v>8.6040667123600645E-2</v>
      </c>
      <c r="BZ312" s="18">
        <f t="shared" si="177"/>
        <v>0.1928078592643363</v>
      </c>
      <c r="CA312" s="18">
        <f>IFERROR('Tabela '!$V312/'Tabela '!$K312,"")</f>
        <v>0.27394410174396466</v>
      </c>
      <c r="CB312" s="18">
        <f t="shared" si="178"/>
        <v>0.46972203183306677</v>
      </c>
      <c r="CC312" s="20">
        <f>IFERROR('Tabela '!$AJ312/'Tabela '!$K312,"")</f>
        <v>0.59155586017820427</v>
      </c>
      <c r="CD312" s="21">
        <f>IFERROR('Tabela '!$AJ312/'Tabela '!$AK312,"")</f>
        <v>2.7884065878839221</v>
      </c>
      <c r="CE312" s="20">
        <f t="shared" si="179"/>
        <v>0.64137224307776286</v>
      </c>
      <c r="CF312" s="18">
        <f t="shared" si="180"/>
        <v>0.21214835122991393</v>
      </c>
      <c r="CG312" s="18">
        <f t="shared" si="181"/>
        <v>0.21338143921289765</v>
      </c>
      <c r="CH312" s="18">
        <f t="shared" si="182"/>
        <v>5.1333228034404099E-2</v>
      </c>
      <c r="CI312" s="18">
        <f t="shared" si="183"/>
        <v>1.233087982983716E-3</v>
      </c>
      <c r="CJ312" s="17">
        <f t="shared" si="184"/>
        <v>0.18287552230662091</v>
      </c>
      <c r="CK312" s="17">
        <f t="shared" si="185"/>
        <v>0.14613892758611272</v>
      </c>
      <c r="CL312" s="17">
        <f t="shared" si="186"/>
        <v>-3.6736594720508192E-2</v>
      </c>
      <c r="CM312" s="17">
        <f t="shared" si="187"/>
        <v>-0.15986180904522618</v>
      </c>
      <c r="CN312" s="17">
        <f>IFERROR('Tabela '!$AO312/'Tabela '!$AK312,"")</f>
        <v>5.9359878236147211E-2</v>
      </c>
      <c r="CO312" s="17">
        <f>IFERROR('Tabela '!$AP312/'Tabela '!$AL312,"")</f>
        <v>4.9400420661585946E-2</v>
      </c>
      <c r="CP312" s="17">
        <f>IFERROR('Tabela '!$CO312-'Tabela '!$CN312,"")</f>
        <v>-9.9594575745612646E-3</v>
      </c>
      <c r="CQ312" s="17">
        <f t="shared" si="188"/>
        <v>-0.15986180904522618</v>
      </c>
      <c r="CR312" s="17">
        <f>IFERROR('Tabela '!$AQ312/'Tabela '!$AK312,"")</f>
        <v>0.1235156440704737</v>
      </c>
      <c r="CS312" s="17">
        <f>IFERROR('Tabela '!$AR312/'Tabela '!$AL312,"")</f>
        <v>9.6738506924526763E-2</v>
      </c>
      <c r="CT312" s="17">
        <f>IFERROR('Tabela '!$CS312-'Tabela '!$CR312,"")</f>
        <v>-2.6777137145946941E-2</v>
      </c>
      <c r="CU312" s="17">
        <f t="shared" si="189"/>
        <v>-0.17658684026970473</v>
      </c>
      <c r="CV312" s="21">
        <f>IFERROR('Tabela '!$AS312/'Tabela '!$K312,"")</f>
        <v>12.879262813190161</v>
      </c>
      <c r="CW312" s="21">
        <f>IFERROR('Tabela '!$AV312/'Tabela '!$J312,"")</f>
        <v>25.772405371693694</v>
      </c>
      <c r="CX312" s="17">
        <f>IFERROR('Tabela '!$AV312/'Tabela '!$AS312-1,"")</f>
        <v>1.0916420289786517</v>
      </c>
      <c r="CY312" s="20">
        <f>IFERROR('Tabela '!$CW312/'Tabela '!$CV312-1,"")</f>
        <v>1.0010776816588569</v>
      </c>
      <c r="CZ312" s="17">
        <f>IFERROR('Tabela '!$AU312/'Tabela '!$AT312,"")</f>
        <v>0.15141379218065645</v>
      </c>
      <c r="DA312" s="17">
        <f t="shared" si="190"/>
        <v>0.12047050342063696</v>
      </c>
      <c r="DB312" s="17">
        <f t="shared" si="191"/>
        <v>-3.0943288760019491E-2</v>
      </c>
      <c r="DC312" s="22">
        <f t="shared" si="192"/>
        <v>34.209662122110252</v>
      </c>
      <c r="DD312" s="22">
        <f t="shared" si="193"/>
        <v>67.229726898093176</v>
      </c>
      <c r="DE312" s="17">
        <f t="shared" si="194"/>
        <v>0.96522627607717659</v>
      </c>
      <c r="DH312" s="23"/>
      <c r="DQ312" s="23"/>
      <c r="DR312" s="23"/>
      <c r="DU312" s="23"/>
      <c r="DV312" s="23"/>
      <c r="DX312" s="23"/>
      <c r="EA312" s="23"/>
      <c r="EB312" s="23"/>
    </row>
    <row r="313" spans="1:132" ht="13.8" x14ac:dyDescent="0.25">
      <c r="A313" s="24" t="s">
        <v>133</v>
      </c>
      <c r="B313" s="24">
        <v>43</v>
      </c>
      <c r="C313" s="24">
        <v>4314423</v>
      </c>
      <c r="D313" s="24">
        <v>431442</v>
      </c>
      <c r="E313" s="55" t="s">
        <v>746</v>
      </c>
      <c r="F313" s="55" t="s">
        <v>788</v>
      </c>
      <c r="G313" s="55" t="s">
        <v>787</v>
      </c>
      <c r="H313" s="25" t="s">
        <v>430</v>
      </c>
      <c r="I313" s="26">
        <v>85.144999999999996</v>
      </c>
      <c r="J313" s="27">
        <v>5738</v>
      </c>
      <c r="K313" s="26">
        <v>5182</v>
      </c>
      <c r="L313" s="26">
        <v>344</v>
      </c>
      <c r="M313" s="26">
        <v>8</v>
      </c>
      <c r="N313" s="26">
        <v>2164</v>
      </c>
      <c r="O313" s="26">
        <v>2703</v>
      </c>
      <c r="P313" s="26">
        <v>3429</v>
      </c>
      <c r="Q313" s="28">
        <v>600</v>
      </c>
      <c r="R313" s="28">
        <v>60</v>
      </c>
      <c r="S313" s="28">
        <v>2416416</v>
      </c>
      <c r="T313" s="26">
        <v>4648</v>
      </c>
      <c r="U313" s="29">
        <v>4559</v>
      </c>
      <c r="V313" s="28">
        <v>1395</v>
      </c>
      <c r="W313" s="28">
        <v>1648</v>
      </c>
      <c r="X313" s="28">
        <v>44</v>
      </c>
      <c r="Y313" s="28">
        <v>334</v>
      </c>
      <c r="Z313" s="28">
        <v>378</v>
      </c>
      <c r="AA313" s="26">
        <v>2594</v>
      </c>
      <c r="AB313" s="28">
        <v>32</v>
      </c>
      <c r="AC313" s="28" t="e">
        <v>#NULL!</v>
      </c>
      <c r="AD313" s="28">
        <v>1738</v>
      </c>
      <c r="AE313" s="28">
        <v>2</v>
      </c>
      <c r="AF313" s="28">
        <v>9</v>
      </c>
      <c r="AG313" s="30">
        <v>0.97827022375215145</v>
      </c>
      <c r="AH313" s="28">
        <v>1044</v>
      </c>
      <c r="AI313" s="28">
        <v>150</v>
      </c>
      <c r="AJ313" s="26">
        <v>3897</v>
      </c>
      <c r="AK313" s="26">
        <v>3443</v>
      </c>
      <c r="AL313" s="26">
        <v>2728</v>
      </c>
      <c r="AM313" s="26">
        <v>2946</v>
      </c>
      <c r="AN313" s="26">
        <v>2137</v>
      </c>
      <c r="AO313" s="26">
        <v>12</v>
      </c>
      <c r="AP313" s="26">
        <v>3</v>
      </c>
      <c r="AQ313" s="26">
        <v>2934</v>
      </c>
      <c r="AR313" s="26">
        <v>2134</v>
      </c>
      <c r="AS313" s="26">
        <v>238961</v>
      </c>
      <c r="AT313" s="26">
        <v>196891</v>
      </c>
      <c r="AU313" s="26">
        <v>134590</v>
      </c>
      <c r="AV313" s="26">
        <v>344509</v>
      </c>
      <c r="AW313" s="26">
        <v>295399</v>
      </c>
      <c r="AX313" s="26">
        <v>185261</v>
      </c>
      <c r="AY313" s="31">
        <f>'Tabela '!$L313/'Tabela '!$J313</f>
        <v>5.9951202509585223E-2</v>
      </c>
      <c r="AZ313" s="31">
        <f>'Tabela '!$M313/'Tabela '!$J313</f>
        <v>1.3942140118508191E-3</v>
      </c>
      <c r="BA313" s="31">
        <f t="shared" si="156"/>
        <v>2.3255813953488372E-2</v>
      </c>
      <c r="BB313" s="31">
        <f t="shared" si="157"/>
        <v>0.63108778069407989</v>
      </c>
      <c r="BC313" s="31">
        <f t="shared" si="158"/>
        <v>0.78827646544181973</v>
      </c>
      <c r="BD313" s="31">
        <f>'Tabela '!$BC313-'Tabela '!$BB313</f>
        <v>0.15718868474773984</v>
      </c>
      <c r="BE313" s="31">
        <f t="shared" si="159"/>
        <v>0.37713489020564656</v>
      </c>
      <c r="BF313" s="31">
        <f t="shared" si="160"/>
        <v>0.47107005925409551</v>
      </c>
      <c r="BG313" s="31">
        <f t="shared" si="161"/>
        <v>0.10456605088881143</v>
      </c>
      <c r="BH313" s="29">
        <f t="shared" si="162"/>
        <v>4027.36</v>
      </c>
      <c r="BI313" s="32">
        <f t="shared" si="163"/>
        <v>421.12513070756359</v>
      </c>
      <c r="BJ313" s="30">
        <f t="shared" si="164"/>
        <v>7.0140867147157259E-3</v>
      </c>
      <c r="BK313" s="30">
        <f t="shared" si="165"/>
        <v>0.1</v>
      </c>
      <c r="BL313" s="31">
        <f>IFERROR('Tabela '!$J313/'Tabela '!$K313-1,"")</f>
        <v>0.10729448089540727</v>
      </c>
      <c r="BM313" s="30">
        <f t="shared" si="166"/>
        <v>0.87977614820532613</v>
      </c>
      <c r="BN313" s="33">
        <f>IFERROR('Tabela '!$J313/'Tabela '!$I313,"")</f>
        <v>67.390921369428625</v>
      </c>
      <c r="BO313" s="31">
        <f t="shared" si="167"/>
        <v>2.1729776247848553E-2</v>
      </c>
      <c r="BP313" s="31">
        <f t="shared" si="168"/>
        <v>0.22461273666092943</v>
      </c>
      <c r="BQ313" s="31">
        <f t="shared" si="169"/>
        <v>3.2271944922547334E-2</v>
      </c>
      <c r="BR313" s="30">
        <v>0.32379999999999998</v>
      </c>
      <c r="BS313" s="31">
        <f t="shared" si="170"/>
        <v>6.8846815834767644E-3</v>
      </c>
      <c r="BT313" s="31" t="str">
        <f t="shared" si="171"/>
        <v/>
      </c>
      <c r="BU313" s="31">
        <f t="shared" si="172"/>
        <v>1.1507479861910242E-3</v>
      </c>
      <c r="BV313" s="31">
        <f t="shared" si="173"/>
        <v>5.1783659378596084E-3</v>
      </c>
      <c r="BW313" s="31">
        <f t="shared" si="174"/>
        <v>0.31802392898494791</v>
      </c>
      <c r="BX313" s="31">
        <f t="shared" si="175"/>
        <v>8.490930142802007E-3</v>
      </c>
      <c r="BY313" s="31">
        <f t="shared" si="176"/>
        <v>6.445387881126978E-2</v>
      </c>
      <c r="BZ313" s="31">
        <f t="shared" si="177"/>
        <v>7.2944808954071794E-2</v>
      </c>
      <c r="CA313" s="31">
        <f>IFERROR('Tabela '!$V313/'Tabela '!$K313,"")</f>
        <v>0.26920108066383636</v>
      </c>
      <c r="CB313" s="31">
        <f t="shared" si="178"/>
        <v>0.50057892705519103</v>
      </c>
      <c r="CC313" s="34">
        <f>IFERROR('Tabela '!$AJ313/'Tabela '!$K313,"")</f>
        <v>0.7520262446931687</v>
      </c>
      <c r="CD313" s="35">
        <f>IFERROR('Tabela '!$AJ313/'Tabela '!$AK313,"")</f>
        <v>1.131861748475167</v>
      </c>
      <c r="CE313" s="34">
        <f t="shared" si="179"/>
        <v>0.11649987169617655</v>
      </c>
      <c r="CF313" s="31">
        <f t="shared" si="180"/>
        <v>0.66441528367425706</v>
      </c>
      <c r="CG313" s="31">
        <f t="shared" si="181"/>
        <v>0.47542697804112932</v>
      </c>
      <c r="CH313" s="31">
        <f t="shared" si="182"/>
        <v>-0.207667731629393</v>
      </c>
      <c r="CI313" s="31">
        <f t="shared" si="183"/>
        <v>-0.18898830563312774</v>
      </c>
      <c r="CJ313" s="30">
        <f t="shared" si="184"/>
        <v>0.85564914318907925</v>
      </c>
      <c r="CK313" s="30">
        <f t="shared" si="185"/>
        <v>0.78335777126099704</v>
      </c>
      <c r="CL313" s="30">
        <f t="shared" si="186"/>
        <v>-7.2291371928082215E-2</v>
      </c>
      <c r="CM313" s="30">
        <f t="shared" si="187"/>
        <v>-0.27460964019008827</v>
      </c>
      <c r="CN313" s="30">
        <f>IFERROR('Tabela '!$AO313/'Tabela '!$AK313,"")</f>
        <v>3.4853325588149867E-3</v>
      </c>
      <c r="CO313" s="30">
        <f>IFERROR('Tabela '!$AP313/'Tabela '!$AL313,"")</f>
        <v>1.0997067448680353E-3</v>
      </c>
      <c r="CP313" s="30">
        <f>IFERROR('Tabela '!$CO313-'Tabela '!$CN313,"")</f>
        <v>-2.3856258139469512E-3</v>
      </c>
      <c r="CQ313" s="30">
        <f t="shared" si="188"/>
        <v>-0.27460964019008827</v>
      </c>
      <c r="CR313" s="30">
        <f>IFERROR('Tabela '!$AQ313/'Tabela '!$AK313,"")</f>
        <v>0.85216381063026425</v>
      </c>
      <c r="CS313" s="30">
        <f>IFERROR('Tabela '!$AR313/'Tabela '!$AL313,"")</f>
        <v>0.782258064516129</v>
      </c>
      <c r="CT313" s="30">
        <f>IFERROR('Tabela '!$CS313-'Tabela '!$CR313,"")</f>
        <v>-6.9905746114135248E-2</v>
      </c>
      <c r="CU313" s="30">
        <f t="shared" si="189"/>
        <v>-0.27266530334014993</v>
      </c>
      <c r="CV313" s="35">
        <f>IFERROR('Tabela '!$AS313/'Tabela '!$K313,"")</f>
        <v>46.113662678502507</v>
      </c>
      <c r="CW313" s="35">
        <f>IFERROR('Tabela '!$AV313/'Tabela '!$J313,"")</f>
        <v>60.039909376089227</v>
      </c>
      <c r="CX313" s="30">
        <f>IFERROR('Tabela '!$AV313/'Tabela '!$AS313-1,"")</f>
        <v>0.44169550679818048</v>
      </c>
      <c r="CY313" s="34">
        <f>IFERROR('Tabela '!$CW313/'Tabela '!$CV313-1,"")</f>
        <v>0.30199827748835317</v>
      </c>
      <c r="CZ313" s="30">
        <f>IFERROR('Tabela '!$AU313/'Tabela '!$AT313,"")</f>
        <v>0.68357619190313423</v>
      </c>
      <c r="DA313" s="30">
        <f t="shared" si="190"/>
        <v>0.62715513593478656</v>
      </c>
      <c r="DB313" s="30">
        <f t="shared" si="191"/>
        <v>-5.6421055968347678E-2</v>
      </c>
      <c r="DC313" s="36">
        <f t="shared" si="192"/>
        <v>45.500338066260987</v>
      </c>
      <c r="DD313" s="36">
        <f t="shared" si="193"/>
        <v>86.570560747663549</v>
      </c>
      <c r="DE313" s="30">
        <f t="shared" si="194"/>
        <v>0.90263555012696917</v>
      </c>
      <c r="DH313" s="23"/>
      <c r="DQ313" s="23"/>
      <c r="DR313" s="23"/>
      <c r="DU313" s="23"/>
      <c r="DV313" s="23"/>
      <c r="DX313" s="23"/>
      <c r="EA313" s="23"/>
      <c r="EB313" s="23"/>
    </row>
    <row r="314" spans="1:132" ht="13.8" x14ac:dyDescent="0.25">
      <c r="A314" s="11" t="s">
        <v>133</v>
      </c>
      <c r="B314" s="11">
        <v>43</v>
      </c>
      <c r="C314" s="11">
        <v>4314456</v>
      </c>
      <c r="D314" s="11">
        <v>431445</v>
      </c>
      <c r="E314" s="54" t="s">
        <v>728</v>
      </c>
      <c r="F314" s="54" t="s">
        <v>740</v>
      </c>
      <c r="G314" s="54" t="s">
        <v>743</v>
      </c>
      <c r="H314" s="12" t="s">
        <v>431</v>
      </c>
      <c r="I314" s="13">
        <v>68.207999999999998</v>
      </c>
      <c r="J314" s="14">
        <v>2580</v>
      </c>
      <c r="K314" s="13">
        <v>2513</v>
      </c>
      <c r="L314" s="13">
        <v>213</v>
      </c>
      <c r="M314" s="13">
        <v>3</v>
      </c>
      <c r="N314" s="13">
        <v>713</v>
      </c>
      <c r="O314" s="13">
        <v>891</v>
      </c>
      <c r="P314" s="13">
        <v>1649</v>
      </c>
      <c r="Q314" s="15">
        <v>704</v>
      </c>
      <c r="R314" s="15">
        <v>71</v>
      </c>
      <c r="S314" s="15">
        <v>2924448</v>
      </c>
      <c r="T314" s="13">
        <v>2203</v>
      </c>
      <c r="U314" s="16">
        <v>1290</v>
      </c>
      <c r="V314" s="15">
        <v>586</v>
      </c>
      <c r="W314" s="15">
        <v>238</v>
      </c>
      <c r="X314" s="15">
        <v>36</v>
      </c>
      <c r="Y314" s="15">
        <v>561</v>
      </c>
      <c r="Z314" s="15">
        <v>597</v>
      </c>
      <c r="AA314" s="13">
        <v>1274</v>
      </c>
      <c r="AB314" s="15">
        <v>85</v>
      </c>
      <c r="AC314" s="15">
        <v>3</v>
      </c>
      <c r="AD314" s="15">
        <v>818</v>
      </c>
      <c r="AE314" s="15">
        <v>22</v>
      </c>
      <c r="AF314" s="15">
        <v>1</v>
      </c>
      <c r="AG314" s="17">
        <v>0.91375397185655927</v>
      </c>
      <c r="AH314" s="15">
        <v>391</v>
      </c>
      <c r="AI314" s="15">
        <v>102</v>
      </c>
      <c r="AJ314" s="13">
        <v>1571</v>
      </c>
      <c r="AK314" s="13">
        <v>632</v>
      </c>
      <c r="AL314" s="13">
        <v>805</v>
      </c>
      <c r="AM314" s="13">
        <v>204</v>
      </c>
      <c r="AN314" s="13">
        <v>293</v>
      </c>
      <c r="AO314" s="13">
        <v>59</v>
      </c>
      <c r="AP314" s="13">
        <v>91</v>
      </c>
      <c r="AQ314" s="13">
        <v>145</v>
      </c>
      <c r="AR314" s="13">
        <v>202</v>
      </c>
      <c r="AS314" s="13">
        <v>35759</v>
      </c>
      <c r="AT314" s="13">
        <v>33674</v>
      </c>
      <c r="AU314" s="13">
        <v>5050</v>
      </c>
      <c r="AV314" s="13">
        <v>73958</v>
      </c>
      <c r="AW314" s="13">
        <v>68937</v>
      </c>
      <c r="AX314" s="13">
        <v>10593</v>
      </c>
      <c r="AY314" s="18">
        <f>'Tabela '!$L314/'Tabela '!$J314</f>
        <v>8.2558139534883723E-2</v>
      </c>
      <c r="AZ314" s="18">
        <f>'Tabela '!$M314/'Tabela '!$J314</f>
        <v>1.1627906976744186E-3</v>
      </c>
      <c r="BA314" s="18">
        <f t="shared" si="156"/>
        <v>1.4084507042253521E-2</v>
      </c>
      <c r="BB314" s="18">
        <f t="shared" si="157"/>
        <v>0.43238326258338389</v>
      </c>
      <c r="BC314" s="18">
        <f t="shared" si="158"/>
        <v>0.5403274711946634</v>
      </c>
      <c r="BD314" s="18">
        <f>'Tabela '!$BC314-'Tabela '!$BB314</f>
        <v>0.10794420861127951</v>
      </c>
      <c r="BE314" s="18">
        <f t="shared" si="159"/>
        <v>0.27635658914728684</v>
      </c>
      <c r="BF314" s="18">
        <f t="shared" si="160"/>
        <v>0.34534883720930232</v>
      </c>
      <c r="BG314" s="18">
        <f t="shared" si="161"/>
        <v>0.27286821705426356</v>
      </c>
      <c r="BH314" s="16">
        <f t="shared" si="162"/>
        <v>4154.045454545455</v>
      </c>
      <c r="BI314" s="37">
        <f t="shared" si="163"/>
        <v>1133.506976744186</v>
      </c>
      <c r="BJ314" s="17">
        <f t="shared" si="164"/>
        <v>3.9542010330187401E-2</v>
      </c>
      <c r="BK314" s="17">
        <f t="shared" si="165"/>
        <v>0.10085227272727272</v>
      </c>
      <c r="BL314" s="18">
        <f>IFERROR('Tabela '!$J314/'Tabela '!$K314-1,"")</f>
        <v>2.6661360923199373E-2</v>
      </c>
      <c r="BM314" s="17">
        <f t="shared" si="166"/>
        <v>0.51333068046159969</v>
      </c>
      <c r="BN314" s="19">
        <f>IFERROR('Tabela '!$J314/'Tabela '!$I314,"")</f>
        <v>37.825475017593249</v>
      </c>
      <c r="BO314" s="18">
        <f t="shared" si="167"/>
        <v>8.6246028143440734E-2</v>
      </c>
      <c r="BP314" s="18">
        <f t="shared" si="168"/>
        <v>0.17748524738992283</v>
      </c>
      <c r="BQ314" s="18">
        <f t="shared" si="169"/>
        <v>4.6300499319110303E-2</v>
      </c>
      <c r="BR314" s="17">
        <v>0.45729999999999998</v>
      </c>
      <c r="BS314" s="18">
        <f t="shared" si="170"/>
        <v>3.8583749432591921E-2</v>
      </c>
      <c r="BT314" s="18">
        <f t="shared" si="171"/>
        <v>1.3617793917385383E-3</v>
      </c>
      <c r="BU314" s="18">
        <f t="shared" si="172"/>
        <v>2.6894865525672371E-2</v>
      </c>
      <c r="BV314" s="18">
        <f t="shared" si="173"/>
        <v>1.2224938875305623E-3</v>
      </c>
      <c r="BW314" s="18">
        <f t="shared" si="174"/>
        <v>9.4707520891364902E-2</v>
      </c>
      <c r="BX314" s="18">
        <f t="shared" si="175"/>
        <v>1.432550736171906E-2</v>
      </c>
      <c r="BY314" s="18">
        <f t="shared" si="176"/>
        <v>0.22323915638678871</v>
      </c>
      <c r="BZ314" s="18">
        <f t="shared" si="177"/>
        <v>0.23756466374850777</v>
      </c>
      <c r="CA314" s="18">
        <f>IFERROR('Tabela '!$V314/'Tabela '!$K314,"")</f>
        <v>0.23318742538798248</v>
      </c>
      <c r="CB314" s="18">
        <f t="shared" si="178"/>
        <v>0.50696378830083566</v>
      </c>
      <c r="CC314" s="20">
        <f>IFERROR('Tabela '!$AJ314/'Tabela '!$K314,"")</f>
        <v>0.62514922403501794</v>
      </c>
      <c r="CD314" s="21">
        <f>IFERROR('Tabela '!$AJ314/'Tabela '!$AK314,"")</f>
        <v>2.4857594936708862</v>
      </c>
      <c r="CE314" s="20">
        <f t="shared" si="179"/>
        <v>0.59770846594525784</v>
      </c>
      <c r="CF314" s="18">
        <f t="shared" si="180"/>
        <v>0.25149224035017909</v>
      </c>
      <c r="CG314" s="18">
        <f t="shared" si="181"/>
        <v>0.31201550387596899</v>
      </c>
      <c r="CH314" s="18">
        <f t="shared" si="182"/>
        <v>0.27373417721518978</v>
      </c>
      <c r="CI314" s="18">
        <f t="shared" si="183"/>
        <v>6.0523263525789905E-2</v>
      </c>
      <c r="CJ314" s="17">
        <f t="shared" si="184"/>
        <v>0.32278481012658228</v>
      </c>
      <c r="CK314" s="17">
        <f t="shared" si="185"/>
        <v>0.36397515527950314</v>
      </c>
      <c r="CL314" s="17">
        <f t="shared" si="186"/>
        <v>4.119034515292086E-2</v>
      </c>
      <c r="CM314" s="17">
        <f t="shared" si="187"/>
        <v>0.43627450980392157</v>
      </c>
      <c r="CN314" s="17">
        <f>IFERROR('Tabela '!$AO314/'Tabela '!$AK314,"")</f>
        <v>9.3354430379746833E-2</v>
      </c>
      <c r="CO314" s="17">
        <f>IFERROR('Tabela '!$AP314/'Tabela '!$AL314,"")</f>
        <v>0.11304347826086956</v>
      </c>
      <c r="CP314" s="17">
        <f>IFERROR('Tabela '!$CO314-'Tabela '!$CN314,"")</f>
        <v>1.9689047881122732E-2</v>
      </c>
      <c r="CQ314" s="17">
        <f t="shared" si="188"/>
        <v>0.43627450980392157</v>
      </c>
      <c r="CR314" s="17">
        <f>IFERROR('Tabela '!$AQ314/'Tabela '!$AK314,"")</f>
        <v>0.22943037974683544</v>
      </c>
      <c r="CS314" s="17">
        <f>IFERROR('Tabela '!$AR314/'Tabela '!$AL314,"")</f>
        <v>0.25093167701863356</v>
      </c>
      <c r="CT314" s="17">
        <f>IFERROR('Tabela '!$CS314-'Tabela '!$CR314,"")</f>
        <v>2.1501297271798114E-2</v>
      </c>
      <c r="CU314" s="17">
        <f t="shared" si="189"/>
        <v>0.39310344827586197</v>
      </c>
      <c r="CV314" s="21">
        <f>IFERROR('Tabela '!$AS314/'Tabela '!$K314,"")</f>
        <v>14.229606048547552</v>
      </c>
      <c r="CW314" s="21">
        <f>IFERROR('Tabela '!$AV314/'Tabela '!$J314,"")</f>
        <v>28.665891472868218</v>
      </c>
      <c r="CX314" s="17">
        <f>IFERROR('Tabela '!$AV314/'Tabela '!$AS314-1,"")</f>
        <v>1.0682345703179621</v>
      </c>
      <c r="CY314" s="20">
        <f>IFERROR('Tabela '!$CW314/'Tabela '!$CV314-1,"")</f>
        <v>1.014524602794201</v>
      </c>
      <c r="CZ314" s="17">
        <f>IFERROR('Tabela '!$AU314/'Tabela '!$AT314,"")</f>
        <v>0.1499673338480727</v>
      </c>
      <c r="DA314" s="17">
        <f t="shared" si="190"/>
        <v>0.15366203925323121</v>
      </c>
      <c r="DB314" s="17">
        <f t="shared" si="191"/>
        <v>3.6947054051585104E-3</v>
      </c>
      <c r="DC314" s="22">
        <f t="shared" si="192"/>
        <v>19.201520912547529</v>
      </c>
      <c r="DD314" s="22">
        <f t="shared" si="193"/>
        <v>27.5859375</v>
      </c>
      <c r="DE314" s="17">
        <f t="shared" si="194"/>
        <v>0.43665377475247524</v>
      </c>
      <c r="DH314" s="23"/>
      <c r="DQ314" s="23"/>
      <c r="DR314" s="23"/>
      <c r="DU314" s="23"/>
      <c r="DV314" s="23"/>
      <c r="DX314" s="23"/>
      <c r="EA314" s="23"/>
      <c r="EB314" s="23"/>
    </row>
    <row r="315" spans="1:132" ht="13.8" x14ac:dyDescent="0.25">
      <c r="A315" s="24" t="s">
        <v>133</v>
      </c>
      <c r="B315" s="24">
        <v>43</v>
      </c>
      <c r="C315" s="24">
        <v>4314464</v>
      </c>
      <c r="D315" s="24">
        <v>431446</v>
      </c>
      <c r="E315" s="55" t="s">
        <v>730</v>
      </c>
      <c r="F315" s="55" t="s">
        <v>779</v>
      </c>
      <c r="G315" s="55" t="s">
        <v>755</v>
      </c>
      <c r="H315" s="25" t="s">
        <v>432</v>
      </c>
      <c r="I315" s="26">
        <v>437.79199999999997</v>
      </c>
      <c r="J315" s="27">
        <v>1918</v>
      </c>
      <c r="K315" s="26">
        <v>2130</v>
      </c>
      <c r="L315" s="26">
        <v>147</v>
      </c>
      <c r="M315" s="26">
        <v>3</v>
      </c>
      <c r="N315" s="26">
        <v>811</v>
      </c>
      <c r="O315" s="26">
        <v>934</v>
      </c>
      <c r="P315" s="26">
        <v>1635</v>
      </c>
      <c r="Q315" s="28">
        <v>607</v>
      </c>
      <c r="R315" s="28">
        <v>46</v>
      </c>
      <c r="S315" s="28">
        <v>2503058</v>
      </c>
      <c r="T315" s="26">
        <v>1852</v>
      </c>
      <c r="U315" s="29">
        <v>478</v>
      </c>
      <c r="V315" s="28">
        <v>482</v>
      </c>
      <c r="W315" s="28">
        <v>336</v>
      </c>
      <c r="X315" s="28">
        <v>25</v>
      </c>
      <c r="Y315" s="28">
        <v>500</v>
      </c>
      <c r="Z315" s="28">
        <v>525</v>
      </c>
      <c r="AA315" s="26">
        <v>1110</v>
      </c>
      <c r="AB315" s="28">
        <v>128</v>
      </c>
      <c r="AC315" s="28" t="e">
        <v>#NULL!</v>
      </c>
      <c r="AD315" s="28">
        <v>745</v>
      </c>
      <c r="AE315" s="28">
        <v>49</v>
      </c>
      <c r="AF315" s="28">
        <v>3</v>
      </c>
      <c r="AG315" s="30">
        <v>0.92494600431965446</v>
      </c>
      <c r="AH315" s="28">
        <v>281</v>
      </c>
      <c r="AI315" s="28">
        <v>97</v>
      </c>
      <c r="AJ315" s="26">
        <v>1179</v>
      </c>
      <c r="AK315" s="26">
        <v>218</v>
      </c>
      <c r="AL315" s="26">
        <v>347</v>
      </c>
      <c r="AM315" s="26">
        <v>0</v>
      </c>
      <c r="AN315" s="26">
        <v>11</v>
      </c>
      <c r="AO315" s="26">
        <v>0</v>
      </c>
      <c r="AP315" s="26">
        <v>4</v>
      </c>
      <c r="AQ315" s="26">
        <v>0</v>
      </c>
      <c r="AR315" s="26">
        <v>7</v>
      </c>
      <c r="AS315" s="26">
        <v>319504</v>
      </c>
      <c r="AT315" s="26">
        <v>289266</v>
      </c>
      <c r="AU315" s="26">
        <v>250632</v>
      </c>
      <c r="AV315" s="26">
        <v>255942</v>
      </c>
      <c r="AW315" s="26">
        <v>238895</v>
      </c>
      <c r="AX315" s="26">
        <v>168242</v>
      </c>
      <c r="AY315" s="31">
        <f>'Tabela '!$L315/'Tabela '!$J315</f>
        <v>7.6642335766423361E-2</v>
      </c>
      <c r="AZ315" s="31">
        <f>'Tabela '!$M315/'Tabela '!$J315</f>
        <v>1.5641293013555788E-3</v>
      </c>
      <c r="BA315" s="31">
        <f t="shared" si="156"/>
        <v>2.0408163265306121E-2</v>
      </c>
      <c r="BB315" s="31">
        <f t="shared" si="157"/>
        <v>0.49602446483180429</v>
      </c>
      <c r="BC315" s="31">
        <f t="shared" si="158"/>
        <v>0.57125382262996938</v>
      </c>
      <c r="BD315" s="31">
        <f>'Tabela '!$BC315-'Tabela '!$BB315</f>
        <v>7.5229357798165086E-2</v>
      </c>
      <c r="BE315" s="31">
        <f t="shared" si="159"/>
        <v>0.42283628779979143</v>
      </c>
      <c r="BF315" s="31">
        <f t="shared" si="160"/>
        <v>0.48696558915537019</v>
      </c>
      <c r="BG315" s="31">
        <f t="shared" si="161"/>
        <v>0.3164754953076121</v>
      </c>
      <c r="BH315" s="29">
        <f t="shared" si="162"/>
        <v>4123.6540362438218</v>
      </c>
      <c r="BI315" s="32">
        <f t="shared" si="163"/>
        <v>1305.0354535974973</v>
      </c>
      <c r="BJ315" s="30">
        <f t="shared" si="164"/>
        <v>9.7797860452758824E-3</v>
      </c>
      <c r="BK315" s="30">
        <f t="shared" si="165"/>
        <v>7.57825370675453E-2</v>
      </c>
      <c r="BL315" s="31">
        <f>IFERROR('Tabela '!$J315/'Tabela '!$K315-1,"")</f>
        <v>-9.9530516431924898E-2</v>
      </c>
      <c r="BM315" s="30">
        <f t="shared" si="166"/>
        <v>0.2244131455399061</v>
      </c>
      <c r="BN315" s="33">
        <f>IFERROR('Tabela '!$J315/'Tabela '!$I315,"")</f>
        <v>4.381075944740882</v>
      </c>
      <c r="BO315" s="31">
        <f t="shared" si="167"/>
        <v>7.5053995680345542E-2</v>
      </c>
      <c r="BP315" s="31">
        <f t="shared" si="168"/>
        <v>0.15172786177105832</v>
      </c>
      <c r="BQ315" s="31">
        <f t="shared" si="169"/>
        <v>5.2375809935205186E-2</v>
      </c>
      <c r="BR315" s="30">
        <v>0.53939999999999999</v>
      </c>
      <c r="BS315" s="31">
        <f t="shared" si="170"/>
        <v>6.9114470842332618E-2</v>
      </c>
      <c r="BT315" s="31" t="str">
        <f t="shared" si="171"/>
        <v/>
      </c>
      <c r="BU315" s="31">
        <f t="shared" si="172"/>
        <v>6.5771812080536909E-2</v>
      </c>
      <c r="BV315" s="31">
        <f t="shared" si="173"/>
        <v>4.0268456375838931E-3</v>
      </c>
      <c r="BW315" s="31">
        <f t="shared" si="174"/>
        <v>0.15774647887323945</v>
      </c>
      <c r="BX315" s="31">
        <f t="shared" si="175"/>
        <v>1.1737089201877934E-2</v>
      </c>
      <c r="BY315" s="31">
        <f t="shared" si="176"/>
        <v>0.23474178403755869</v>
      </c>
      <c r="BZ315" s="31">
        <f t="shared" si="177"/>
        <v>0.24647887323943662</v>
      </c>
      <c r="CA315" s="31">
        <f>IFERROR('Tabela '!$V315/'Tabela '!$K315,"")</f>
        <v>0.22629107981220659</v>
      </c>
      <c r="CB315" s="31">
        <f t="shared" si="178"/>
        <v>0.52112676056338025</v>
      </c>
      <c r="CC315" s="34">
        <f>IFERROR('Tabela '!$AJ315/'Tabela '!$K315,"")</f>
        <v>0.55352112676056342</v>
      </c>
      <c r="CD315" s="35">
        <f>IFERROR('Tabela '!$AJ315/'Tabela '!$AK315,"")</f>
        <v>5.4082568807339451</v>
      </c>
      <c r="CE315" s="34">
        <f t="shared" si="179"/>
        <v>0.81509754028838</v>
      </c>
      <c r="CF315" s="31">
        <f t="shared" si="180"/>
        <v>0.10234741784037558</v>
      </c>
      <c r="CG315" s="31">
        <f t="shared" si="181"/>
        <v>0.18091762252346194</v>
      </c>
      <c r="CH315" s="31">
        <f t="shared" si="182"/>
        <v>0.59174311926605494</v>
      </c>
      <c r="CI315" s="31">
        <f t="shared" si="183"/>
        <v>7.8570204683086356E-2</v>
      </c>
      <c r="CJ315" s="30">
        <f t="shared" si="184"/>
        <v>0</v>
      </c>
      <c r="CK315" s="30">
        <f t="shared" si="185"/>
        <v>3.1700288184438041E-2</v>
      </c>
      <c r="CL315" s="30">
        <f t="shared" si="186"/>
        <v>3.1700288184438041E-2</v>
      </c>
      <c r="CM315" s="30" t="str">
        <f t="shared" si="187"/>
        <v/>
      </c>
      <c r="CN315" s="30">
        <f>IFERROR('Tabela '!$AO315/'Tabela '!$AK315,"")</f>
        <v>0</v>
      </c>
      <c r="CO315" s="30">
        <f>IFERROR('Tabela '!$AP315/'Tabela '!$AL315,"")</f>
        <v>1.1527377521613832E-2</v>
      </c>
      <c r="CP315" s="30">
        <f>IFERROR('Tabela '!$CO315-'Tabela '!$CN315,"")</f>
        <v>1.1527377521613832E-2</v>
      </c>
      <c r="CQ315" s="30" t="str">
        <f t="shared" si="188"/>
        <v/>
      </c>
      <c r="CR315" s="30">
        <f>IFERROR('Tabela '!$AQ315/'Tabela '!$AK315,"")</f>
        <v>0</v>
      </c>
      <c r="CS315" s="30">
        <f>IFERROR('Tabela '!$AR315/'Tabela '!$AL315,"")</f>
        <v>2.0172910662824207E-2</v>
      </c>
      <c r="CT315" s="30">
        <f>IFERROR('Tabela '!$CS315-'Tabela '!$CR315,"")</f>
        <v>2.0172910662824207E-2</v>
      </c>
      <c r="CU315" s="30" t="str">
        <f t="shared" si="189"/>
        <v/>
      </c>
      <c r="CV315" s="35">
        <f>IFERROR('Tabela '!$AS315/'Tabela '!$K315,"")</f>
        <v>150.0018779342723</v>
      </c>
      <c r="CW315" s="35">
        <f>IFERROR('Tabela '!$AV315/'Tabela '!$J315,"")</f>
        <v>133.44212721584984</v>
      </c>
      <c r="CX315" s="30">
        <f>IFERROR('Tabela '!$AV315/'Tabela '!$AS315-1,"")</f>
        <v>-0.19893960638990438</v>
      </c>
      <c r="CY315" s="34">
        <f>IFERROR('Tabela '!$CW315/'Tabela '!$CV315-1,"")</f>
        <v>-0.1103969560013015</v>
      </c>
      <c r="CZ315" s="30">
        <f>IFERROR('Tabela '!$AU315/'Tabela '!$AT315,"")</f>
        <v>0.8664412685901558</v>
      </c>
      <c r="DA315" s="30">
        <f t="shared" si="190"/>
        <v>0.70425082149061302</v>
      </c>
      <c r="DB315" s="30">
        <f t="shared" si="191"/>
        <v>-0.16219044709954278</v>
      </c>
      <c r="DC315" s="36" t="str">
        <f t="shared" si="192"/>
        <v/>
      </c>
      <c r="DD315" s="36">
        <f t="shared" si="193"/>
        <v>11216.133333333333</v>
      </c>
      <c r="DE315" s="30" t="str">
        <f t="shared" si="194"/>
        <v/>
      </c>
      <c r="DH315" s="23"/>
      <c r="DQ315" s="23"/>
      <c r="DR315" s="23"/>
      <c r="DU315" s="23"/>
      <c r="DV315" s="23"/>
      <c r="DX315" s="23"/>
      <c r="EA315" s="23"/>
      <c r="EB315" s="23"/>
    </row>
    <row r="316" spans="1:132" ht="13.8" x14ac:dyDescent="0.25">
      <c r="A316" s="11" t="s">
        <v>133</v>
      </c>
      <c r="B316" s="11">
        <v>43</v>
      </c>
      <c r="C316" s="11">
        <v>4314472</v>
      </c>
      <c r="D316" s="11">
        <v>431447</v>
      </c>
      <c r="E316" s="54" t="s">
        <v>731</v>
      </c>
      <c r="F316" s="54" t="s">
        <v>789</v>
      </c>
      <c r="G316" s="54" t="s">
        <v>733</v>
      </c>
      <c r="H316" s="12" t="s">
        <v>433</v>
      </c>
      <c r="I316" s="13">
        <v>477.125</v>
      </c>
      <c r="J316" s="14">
        <v>4329</v>
      </c>
      <c r="K316" s="13">
        <v>4471</v>
      </c>
      <c r="L316" s="13">
        <v>88</v>
      </c>
      <c r="M316" s="13">
        <v>3</v>
      </c>
      <c r="N316" s="13">
        <v>1064</v>
      </c>
      <c r="O316" s="13">
        <v>1311</v>
      </c>
      <c r="P316" s="13">
        <v>2684</v>
      </c>
      <c r="Q316" s="15">
        <v>1117</v>
      </c>
      <c r="R316" s="15">
        <v>50</v>
      </c>
      <c r="S316" s="15">
        <v>4393507</v>
      </c>
      <c r="T316" s="13">
        <v>3918</v>
      </c>
      <c r="U316" s="16">
        <v>1895</v>
      </c>
      <c r="V316" s="15">
        <v>1046</v>
      </c>
      <c r="W316" s="15">
        <v>289</v>
      </c>
      <c r="X316" s="15">
        <v>119</v>
      </c>
      <c r="Y316" s="15">
        <v>438</v>
      </c>
      <c r="Z316" s="15">
        <v>557</v>
      </c>
      <c r="AA316" s="13">
        <v>2314</v>
      </c>
      <c r="AB316" s="15">
        <v>174</v>
      </c>
      <c r="AC316" s="15">
        <v>2</v>
      </c>
      <c r="AD316" s="15">
        <v>1396</v>
      </c>
      <c r="AE316" s="15">
        <v>79</v>
      </c>
      <c r="AF316" s="15">
        <v>6</v>
      </c>
      <c r="AG316" s="17">
        <v>0.92725880551301687</v>
      </c>
      <c r="AH316" s="15">
        <v>712</v>
      </c>
      <c r="AI316" s="15">
        <v>192</v>
      </c>
      <c r="AJ316" s="13">
        <v>2388</v>
      </c>
      <c r="AK316" s="13">
        <v>507</v>
      </c>
      <c r="AL316" s="13">
        <v>482</v>
      </c>
      <c r="AM316" s="13">
        <v>54</v>
      </c>
      <c r="AN316" s="13">
        <v>15</v>
      </c>
      <c r="AO316" s="13">
        <v>41</v>
      </c>
      <c r="AP316" s="13">
        <v>4</v>
      </c>
      <c r="AQ316" s="13">
        <v>13</v>
      </c>
      <c r="AR316" s="13">
        <v>11</v>
      </c>
      <c r="AS316" s="13">
        <v>338627</v>
      </c>
      <c r="AT316" s="13">
        <v>335625</v>
      </c>
      <c r="AU316" s="13">
        <v>263914</v>
      </c>
      <c r="AV316" s="13">
        <v>686453</v>
      </c>
      <c r="AW316" s="13">
        <v>676303</v>
      </c>
      <c r="AX316" s="13">
        <v>510052</v>
      </c>
      <c r="AY316" s="18">
        <f>'Tabela '!$L316/'Tabela '!$J316</f>
        <v>2.0328020328020328E-2</v>
      </c>
      <c r="AZ316" s="18">
        <f>'Tabela '!$M316/'Tabela '!$J316</f>
        <v>6.93000693000693E-4</v>
      </c>
      <c r="BA316" s="18">
        <f t="shared" si="156"/>
        <v>3.4090909090909088E-2</v>
      </c>
      <c r="BB316" s="18">
        <f t="shared" si="157"/>
        <v>0.39642324888226527</v>
      </c>
      <c r="BC316" s="18">
        <f t="shared" si="158"/>
        <v>0.48845007451564831</v>
      </c>
      <c r="BD316" s="18">
        <f>'Tabela '!$BC316-'Tabela '!$BB316</f>
        <v>9.2026825633383047E-2</v>
      </c>
      <c r="BE316" s="18">
        <f t="shared" si="159"/>
        <v>0.24578424578424579</v>
      </c>
      <c r="BF316" s="18">
        <f t="shared" si="160"/>
        <v>0.30284130284130284</v>
      </c>
      <c r="BG316" s="18">
        <f t="shared" si="161"/>
        <v>0.25802725802725801</v>
      </c>
      <c r="BH316" s="16">
        <f t="shared" si="162"/>
        <v>3933.3097582811101</v>
      </c>
      <c r="BI316" s="37">
        <f t="shared" si="163"/>
        <v>1014.9011319011319</v>
      </c>
      <c r="BJ316" s="17">
        <f t="shared" si="164"/>
        <v>6.4003027155537231E-3</v>
      </c>
      <c r="BK316" s="17">
        <f t="shared" si="165"/>
        <v>4.4762757385854966E-2</v>
      </c>
      <c r="BL316" s="18">
        <f>IFERROR('Tabela '!$J316/'Tabela '!$K316-1,"")</f>
        <v>-3.1760232610154371E-2</v>
      </c>
      <c r="BM316" s="17">
        <f t="shared" si="166"/>
        <v>0.42384254081860884</v>
      </c>
      <c r="BN316" s="19">
        <f>IFERROR('Tabela '!$J316/'Tabela '!$I316,"")</f>
        <v>9.0730940529211423</v>
      </c>
      <c r="BO316" s="18">
        <f t="shared" si="167"/>
        <v>7.274119448698313E-2</v>
      </c>
      <c r="BP316" s="18">
        <f t="shared" si="168"/>
        <v>0.18172537008677897</v>
      </c>
      <c r="BQ316" s="18">
        <f t="shared" si="169"/>
        <v>4.9004594180704443E-2</v>
      </c>
      <c r="BR316" s="17">
        <v>0.53129999999999999</v>
      </c>
      <c r="BS316" s="18">
        <f t="shared" si="170"/>
        <v>4.44104134762634E-2</v>
      </c>
      <c r="BT316" s="18">
        <f t="shared" si="171"/>
        <v>5.1046452271567128E-4</v>
      </c>
      <c r="BU316" s="18">
        <f t="shared" si="172"/>
        <v>5.6590257879656158E-2</v>
      </c>
      <c r="BV316" s="18">
        <f t="shared" si="173"/>
        <v>4.2979942693409743E-3</v>
      </c>
      <c r="BW316" s="18">
        <f t="shared" si="174"/>
        <v>6.4638783269961975E-2</v>
      </c>
      <c r="BX316" s="18">
        <f t="shared" si="175"/>
        <v>2.6615969581749048E-2</v>
      </c>
      <c r="BY316" s="18">
        <f t="shared" si="176"/>
        <v>9.7964661149630955E-2</v>
      </c>
      <c r="BZ316" s="18">
        <f t="shared" si="177"/>
        <v>0.12458063073138001</v>
      </c>
      <c r="CA316" s="18">
        <f>IFERROR('Tabela '!$V316/'Tabela '!$K316,"")</f>
        <v>0.23395213598747483</v>
      </c>
      <c r="CB316" s="18">
        <f t="shared" si="178"/>
        <v>0.5175575933795572</v>
      </c>
      <c r="CC316" s="20">
        <f>IFERROR('Tabela '!$AJ316/'Tabela '!$K316,"")</f>
        <v>0.53410870051442627</v>
      </c>
      <c r="CD316" s="21">
        <f>IFERROR('Tabela '!$AJ316/'Tabela '!$AK316,"")</f>
        <v>4.7100591715976332</v>
      </c>
      <c r="CE316" s="20">
        <f t="shared" si="179"/>
        <v>0.78768844221105527</v>
      </c>
      <c r="CF316" s="18">
        <f t="shared" si="180"/>
        <v>0.11339745023484679</v>
      </c>
      <c r="CG316" s="18">
        <f t="shared" si="181"/>
        <v>0.11134211134211135</v>
      </c>
      <c r="CH316" s="18">
        <f t="shared" si="182"/>
        <v>-4.9309664694280109E-2</v>
      </c>
      <c r="CI316" s="18">
        <f t="shared" si="183"/>
        <v>-2.0553388927354449E-3</v>
      </c>
      <c r="CJ316" s="17">
        <f t="shared" si="184"/>
        <v>0.10650887573964496</v>
      </c>
      <c r="CK316" s="17">
        <f t="shared" si="185"/>
        <v>3.1120331950207469E-2</v>
      </c>
      <c r="CL316" s="17">
        <f t="shared" si="186"/>
        <v>-7.538854378943749E-2</v>
      </c>
      <c r="CM316" s="17">
        <f t="shared" si="187"/>
        <v>-0.72222222222222221</v>
      </c>
      <c r="CN316" s="17">
        <f>IFERROR('Tabela '!$AO316/'Tabela '!$AK316,"")</f>
        <v>8.0867850098619326E-2</v>
      </c>
      <c r="CO316" s="17">
        <f>IFERROR('Tabela '!$AP316/'Tabela '!$AL316,"")</f>
        <v>8.2987551867219917E-3</v>
      </c>
      <c r="CP316" s="17">
        <f>IFERROR('Tabela '!$CO316-'Tabela '!$CN316,"")</f>
        <v>-7.2569094911897336E-2</v>
      </c>
      <c r="CQ316" s="17">
        <f t="shared" si="188"/>
        <v>-0.72222222222222221</v>
      </c>
      <c r="CR316" s="17">
        <f>IFERROR('Tabela '!$AQ316/'Tabela '!$AK316,"")</f>
        <v>2.564102564102564E-2</v>
      </c>
      <c r="CS316" s="17">
        <f>IFERROR('Tabela '!$AR316/'Tabela '!$AL316,"")</f>
        <v>2.2821576763485476E-2</v>
      </c>
      <c r="CT316" s="17">
        <f>IFERROR('Tabela '!$CS316-'Tabela '!$CR316,"")</f>
        <v>-2.8194488775401642E-3</v>
      </c>
      <c r="CU316" s="17">
        <f t="shared" si="189"/>
        <v>-0.15384615384615385</v>
      </c>
      <c r="CV316" s="21">
        <f>IFERROR('Tabela '!$AS316/'Tabela '!$K316,"")</f>
        <v>75.738537239991047</v>
      </c>
      <c r="CW316" s="21">
        <f>IFERROR('Tabela '!$AV316/'Tabela '!$J316,"")</f>
        <v>158.57080157080156</v>
      </c>
      <c r="CX316" s="17">
        <f>IFERROR('Tabela '!$AV316/'Tabela '!$AS316-1,"")</f>
        <v>1.0271655833704934</v>
      </c>
      <c r="CY316" s="20">
        <f>IFERROR('Tabela '!$CW316/'Tabela '!$CV316-1,"")</f>
        <v>1.0936607353313641</v>
      </c>
      <c r="CZ316" s="17">
        <f>IFERROR('Tabela '!$AU316/'Tabela '!$AT316,"")</f>
        <v>0.78633594040968346</v>
      </c>
      <c r="DA316" s="17">
        <f t="shared" si="190"/>
        <v>0.75417675213624658</v>
      </c>
      <c r="DB316" s="17">
        <f t="shared" si="191"/>
        <v>-3.2159188273436889E-2</v>
      </c>
      <c r="DC316" s="22">
        <f t="shared" si="192"/>
        <v>2778.0421052631577</v>
      </c>
      <c r="DD316" s="22">
        <f t="shared" si="193"/>
        <v>26844.842105263157</v>
      </c>
      <c r="DE316" s="17">
        <f t="shared" si="194"/>
        <v>8.6632236258781266</v>
      </c>
      <c r="DH316" s="23"/>
      <c r="DQ316" s="23"/>
      <c r="DR316" s="23"/>
      <c r="DU316" s="23"/>
      <c r="DV316" s="23"/>
      <c r="DX316" s="23"/>
      <c r="EA316" s="23"/>
      <c r="EB316" s="23"/>
    </row>
    <row r="317" spans="1:132" ht="13.8" x14ac:dyDescent="0.25">
      <c r="A317" s="24" t="s">
        <v>133</v>
      </c>
      <c r="B317" s="24">
        <v>43</v>
      </c>
      <c r="C317" s="24">
        <v>4314498</v>
      </c>
      <c r="D317" s="24">
        <v>431449</v>
      </c>
      <c r="E317" s="55" t="s">
        <v>728</v>
      </c>
      <c r="F317" s="55" t="s">
        <v>742</v>
      </c>
      <c r="G317" s="55" t="s">
        <v>743</v>
      </c>
      <c r="H317" s="25" t="s">
        <v>434</v>
      </c>
      <c r="I317" s="26">
        <v>105.61199999999999</v>
      </c>
      <c r="J317" s="27">
        <v>4899</v>
      </c>
      <c r="K317" s="26">
        <v>4497</v>
      </c>
      <c r="L317" s="26">
        <v>233</v>
      </c>
      <c r="M317" s="26">
        <v>6</v>
      </c>
      <c r="N317" s="26">
        <v>1082</v>
      </c>
      <c r="O317" s="26">
        <v>1326</v>
      </c>
      <c r="P317" s="26">
        <v>2660</v>
      </c>
      <c r="Q317" s="28">
        <v>1037</v>
      </c>
      <c r="R317" s="28">
        <v>104</v>
      </c>
      <c r="S317" s="28">
        <v>4208386</v>
      </c>
      <c r="T317" s="26">
        <v>3897</v>
      </c>
      <c r="U317" s="29">
        <v>915</v>
      </c>
      <c r="V317" s="28">
        <v>1148</v>
      </c>
      <c r="W317" s="28">
        <v>660</v>
      </c>
      <c r="X317" s="28">
        <v>69</v>
      </c>
      <c r="Y317" s="28">
        <v>731</v>
      </c>
      <c r="Z317" s="28">
        <v>800</v>
      </c>
      <c r="AA317" s="26">
        <v>2277</v>
      </c>
      <c r="AB317" s="28">
        <v>206</v>
      </c>
      <c r="AC317" s="28">
        <v>9</v>
      </c>
      <c r="AD317" s="28">
        <v>1441</v>
      </c>
      <c r="AE317" s="28">
        <v>70</v>
      </c>
      <c r="AF317" s="28">
        <v>16</v>
      </c>
      <c r="AG317" s="30">
        <v>0.90454195535026949</v>
      </c>
      <c r="AH317" s="28">
        <v>952</v>
      </c>
      <c r="AI317" s="28">
        <v>160</v>
      </c>
      <c r="AJ317" s="26">
        <v>2582</v>
      </c>
      <c r="AK317" s="26">
        <v>398</v>
      </c>
      <c r="AL317" s="26">
        <v>486</v>
      </c>
      <c r="AM317" s="26">
        <v>90</v>
      </c>
      <c r="AN317" s="26">
        <v>74</v>
      </c>
      <c r="AO317" s="26">
        <v>17</v>
      </c>
      <c r="AP317" s="26">
        <v>15</v>
      </c>
      <c r="AQ317" s="26">
        <v>73</v>
      </c>
      <c r="AR317" s="26">
        <v>59</v>
      </c>
      <c r="AS317" s="26">
        <v>44923</v>
      </c>
      <c r="AT317" s="26">
        <v>43423</v>
      </c>
      <c r="AU317" s="26">
        <v>2721</v>
      </c>
      <c r="AV317" s="26">
        <v>84689</v>
      </c>
      <c r="AW317" s="26">
        <v>81956</v>
      </c>
      <c r="AX317" s="26">
        <v>5338</v>
      </c>
      <c r="AY317" s="31">
        <f>'Tabela '!$L317/'Tabela '!$J317</f>
        <v>4.7560726678914061E-2</v>
      </c>
      <c r="AZ317" s="31">
        <f>'Tabela '!$M317/'Tabela '!$J317</f>
        <v>1.224739742804654E-3</v>
      </c>
      <c r="BA317" s="31">
        <f t="shared" si="156"/>
        <v>2.575107296137339E-2</v>
      </c>
      <c r="BB317" s="31">
        <f t="shared" si="157"/>
        <v>0.40676691729323311</v>
      </c>
      <c r="BC317" s="31">
        <f t="shared" si="158"/>
        <v>0.49849624060150377</v>
      </c>
      <c r="BD317" s="31">
        <f>'Tabela '!$BC317-'Tabela '!$BB317</f>
        <v>9.172932330827066E-2</v>
      </c>
      <c r="BE317" s="31">
        <f t="shared" si="159"/>
        <v>0.22086140028577261</v>
      </c>
      <c r="BF317" s="31">
        <f t="shared" si="160"/>
        <v>0.27066748315982853</v>
      </c>
      <c r="BG317" s="31">
        <f t="shared" si="161"/>
        <v>0.2116758522147377</v>
      </c>
      <c r="BH317" s="29">
        <f t="shared" si="162"/>
        <v>4058.2314368370298</v>
      </c>
      <c r="BI317" s="32">
        <f t="shared" si="163"/>
        <v>859.02959787711779</v>
      </c>
      <c r="BJ317" s="30">
        <f t="shared" si="164"/>
        <v>4.9692238661455446E-2</v>
      </c>
      <c r="BK317" s="30">
        <f t="shared" si="165"/>
        <v>0.10028929604628736</v>
      </c>
      <c r="BL317" s="31">
        <f>IFERROR('Tabela '!$J317/'Tabela '!$K317-1,"")</f>
        <v>8.9392928619079326E-2</v>
      </c>
      <c r="BM317" s="30">
        <f t="shared" si="166"/>
        <v>0.20346897931954636</v>
      </c>
      <c r="BN317" s="33">
        <f>IFERROR('Tabela '!$J317/'Tabela '!$I317,"")</f>
        <v>46.386774230201112</v>
      </c>
      <c r="BO317" s="31">
        <f t="shared" si="167"/>
        <v>9.5458044649730511E-2</v>
      </c>
      <c r="BP317" s="31">
        <f t="shared" si="168"/>
        <v>0.24429047985629973</v>
      </c>
      <c r="BQ317" s="31">
        <f t="shared" si="169"/>
        <v>4.1057223505260455E-2</v>
      </c>
      <c r="BR317" s="30">
        <v>0.57420000000000004</v>
      </c>
      <c r="BS317" s="31">
        <f t="shared" si="170"/>
        <v>5.2861175263022836E-2</v>
      </c>
      <c r="BT317" s="31">
        <f t="shared" si="171"/>
        <v>2.3094688221709007E-3</v>
      </c>
      <c r="BU317" s="31">
        <f t="shared" si="172"/>
        <v>4.8577376821651634E-2</v>
      </c>
      <c r="BV317" s="31">
        <f t="shared" si="173"/>
        <v>1.1103400416377515E-2</v>
      </c>
      <c r="BW317" s="31">
        <f t="shared" si="174"/>
        <v>0.14676450967311541</v>
      </c>
      <c r="BX317" s="31">
        <f t="shared" si="175"/>
        <v>1.5343562374916611E-2</v>
      </c>
      <c r="BY317" s="31">
        <f t="shared" si="176"/>
        <v>0.1625528129864354</v>
      </c>
      <c r="BZ317" s="31">
        <f t="shared" si="177"/>
        <v>0.177896375361352</v>
      </c>
      <c r="CA317" s="31">
        <f>IFERROR('Tabela '!$V317/'Tabela '!$K317,"")</f>
        <v>0.25528129864354016</v>
      </c>
      <c r="CB317" s="31">
        <f t="shared" si="178"/>
        <v>0.50633755837224814</v>
      </c>
      <c r="CC317" s="34">
        <f>IFERROR('Tabela '!$AJ317/'Tabela '!$K317,"")</f>
        <v>0.57416055147876366</v>
      </c>
      <c r="CD317" s="35">
        <f>IFERROR('Tabela '!$AJ317/'Tabela '!$AK317,"")</f>
        <v>6.4874371859296485</v>
      </c>
      <c r="CE317" s="34">
        <f t="shared" si="179"/>
        <v>0.84585592563903955</v>
      </c>
      <c r="CF317" s="31">
        <f t="shared" si="180"/>
        <v>8.8503446742272632E-2</v>
      </c>
      <c r="CG317" s="31">
        <f t="shared" si="181"/>
        <v>9.9203919167176968E-2</v>
      </c>
      <c r="CH317" s="31">
        <f t="shared" si="182"/>
        <v>0.22110552763819102</v>
      </c>
      <c r="CI317" s="31">
        <f t="shared" si="183"/>
        <v>1.0700472424904336E-2</v>
      </c>
      <c r="CJ317" s="30">
        <f t="shared" si="184"/>
        <v>0.22613065326633164</v>
      </c>
      <c r="CK317" s="30">
        <f t="shared" si="185"/>
        <v>0.15226337448559671</v>
      </c>
      <c r="CL317" s="30">
        <f t="shared" si="186"/>
        <v>-7.386727878073493E-2</v>
      </c>
      <c r="CM317" s="30">
        <f t="shared" si="187"/>
        <v>-0.17777777777777781</v>
      </c>
      <c r="CN317" s="30">
        <f>IFERROR('Tabela '!$AO317/'Tabela '!$AK317,"")</f>
        <v>4.2713567839195977E-2</v>
      </c>
      <c r="CO317" s="30">
        <f>IFERROR('Tabela '!$AP317/'Tabela '!$AL317,"")</f>
        <v>3.0864197530864196E-2</v>
      </c>
      <c r="CP317" s="30">
        <f>IFERROR('Tabela '!$CO317-'Tabela '!$CN317,"")</f>
        <v>-1.1849370308331782E-2</v>
      </c>
      <c r="CQ317" s="30">
        <f t="shared" si="188"/>
        <v>-0.17777777777777781</v>
      </c>
      <c r="CR317" s="30">
        <f>IFERROR('Tabela '!$AQ317/'Tabela '!$AK317,"")</f>
        <v>0.18341708542713567</v>
      </c>
      <c r="CS317" s="30">
        <f>IFERROR('Tabela '!$AR317/'Tabela '!$AL317,"")</f>
        <v>0.12139917695473251</v>
      </c>
      <c r="CT317" s="30">
        <f>IFERROR('Tabela '!$CS317-'Tabela '!$CR317,"")</f>
        <v>-6.2017908472403155E-2</v>
      </c>
      <c r="CU317" s="30">
        <f t="shared" si="189"/>
        <v>-0.19178082191780821</v>
      </c>
      <c r="CV317" s="35">
        <f>IFERROR('Tabela '!$AS317/'Tabela '!$K317,"")</f>
        <v>9.989548587947521</v>
      </c>
      <c r="CW317" s="35">
        <f>IFERROR('Tabela '!$AV317/'Tabela '!$J317,"")</f>
        <v>17.286997346397225</v>
      </c>
      <c r="CX317" s="30">
        <f>IFERROR('Tabela '!$AV317/'Tabela '!$AS317-1,"")</f>
        <v>0.88520357055405907</v>
      </c>
      <c r="CY317" s="34">
        <f>IFERROR('Tabela '!$CW317/'Tabela '!$CV317-1,"")</f>
        <v>0.73050836023302801</v>
      </c>
      <c r="CZ317" s="30">
        <f>IFERROR('Tabela '!$AU317/'Tabela '!$AT317,"")</f>
        <v>6.2662644220804642E-2</v>
      </c>
      <c r="DA317" s="30">
        <f t="shared" si="190"/>
        <v>6.5132510127385426E-2</v>
      </c>
      <c r="DB317" s="30">
        <f t="shared" si="191"/>
        <v>2.4698659065807843E-3</v>
      </c>
      <c r="DC317" s="36">
        <f t="shared" si="192"/>
        <v>25.429906542056074</v>
      </c>
      <c r="DD317" s="36">
        <f t="shared" si="193"/>
        <v>59.977528089887642</v>
      </c>
      <c r="DE317" s="30">
        <f t="shared" si="194"/>
        <v>1.358543000962138</v>
      </c>
      <c r="DH317" s="23"/>
      <c r="DQ317" s="23"/>
      <c r="DR317" s="23"/>
      <c r="DU317" s="23"/>
      <c r="DV317" s="23"/>
      <c r="DX317" s="23"/>
      <c r="EA317" s="23"/>
      <c r="EB317" s="23"/>
    </row>
    <row r="318" spans="1:132" ht="13.8" x14ac:dyDescent="0.25">
      <c r="A318" s="11" t="s">
        <v>133</v>
      </c>
      <c r="B318" s="11">
        <v>43</v>
      </c>
      <c r="C318" s="11">
        <v>4314506</v>
      </c>
      <c r="D318" s="11">
        <v>431450</v>
      </c>
      <c r="E318" s="54" t="s">
        <v>751</v>
      </c>
      <c r="F318" s="54" t="s">
        <v>752</v>
      </c>
      <c r="G318" s="54" t="s">
        <v>753</v>
      </c>
      <c r="H318" s="12" t="s">
        <v>435</v>
      </c>
      <c r="I318" s="13">
        <v>2249.5549999999998</v>
      </c>
      <c r="J318" s="14">
        <v>12195</v>
      </c>
      <c r="K318" s="13">
        <v>12780</v>
      </c>
      <c r="L318" s="13">
        <v>536</v>
      </c>
      <c r="M318" s="13">
        <v>13</v>
      </c>
      <c r="N318" s="13">
        <v>2236</v>
      </c>
      <c r="O318" s="13">
        <v>2882</v>
      </c>
      <c r="P318" s="13">
        <v>6968</v>
      </c>
      <c r="Q318" s="15">
        <v>3749</v>
      </c>
      <c r="R318" s="15">
        <v>806</v>
      </c>
      <c r="S318" s="15">
        <v>16952794</v>
      </c>
      <c r="T318" s="13">
        <v>11241</v>
      </c>
      <c r="U318" s="16">
        <v>9784</v>
      </c>
      <c r="V318" s="15">
        <v>3029</v>
      </c>
      <c r="W318" s="15">
        <v>1912</v>
      </c>
      <c r="X318" s="15">
        <v>1738</v>
      </c>
      <c r="Y318" s="15">
        <v>1523</v>
      </c>
      <c r="Z318" s="15">
        <v>3261</v>
      </c>
      <c r="AA318" s="13">
        <v>6381</v>
      </c>
      <c r="AB318" s="15">
        <v>360</v>
      </c>
      <c r="AC318" s="15">
        <v>4</v>
      </c>
      <c r="AD318" s="15">
        <v>4729</v>
      </c>
      <c r="AE318" s="15">
        <v>95</v>
      </c>
      <c r="AF318" s="15">
        <v>20</v>
      </c>
      <c r="AG318" s="17">
        <v>0.90872698158526821</v>
      </c>
      <c r="AH318" s="15">
        <v>2027</v>
      </c>
      <c r="AI318" s="15">
        <v>524</v>
      </c>
      <c r="AJ318" s="13">
        <v>7517</v>
      </c>
      <c r="AK318" s="13">
        <v>1740</v>
      </c>
      <c r="AL318" s="13">
        <v>1290</v>
      </c>
      <c r="AM318" s="13">
        <v>240</v>
      </c>
      <c r="AN318" s="13">
        <v>78</v>
      </c>
      <c r="AO318" s="13">
        <v>90</v>
      </c>
      <c r="AP318" s="13">
        <v>0</v>
      </c>
      <c r="AQ318" s="13">
        <v>150</v>
      </c>
      <c r="AR318" s="13">
        <v>78</v>
      </c>
      <c r="AS318" s="13">
        <v>160692</v>
      </c>
      <c r="AT318" s="13">
        <v>148006</v>
      </c>
      <c r="AU318" s="13">
        <v>38677</v>
      </c>
      <c r="AV318" s="13">
        <v>287326</v>
      </c>
      <c r="AW318" s="13">
        <v>269792</v>
      </c>
      <c r="AX318" s="13">
        <v>55788</v>
      </c>
      <c r="AY318" s="18">
        <f>'Tabela '!$L318/'Tabela '!$J318</f>
        <v>4.3952439524395245E-2</v>
      </c>
      <c r="AZ318" s="18">
        <f>'Tabela '!$M318/'Tabela '!$J318</f>
        <v>1.0660106601066012E-3</v>
      </c>
      <c r="BA318" s="18">
        <f t="shared" si="156"/>
        <v>2.4253731343283583E-2</v>
      </c>
      <c r="BB318" s="18">
        <f t="shared" si="157"/>
        <v>0.32089552238805968</v>
      </c>
      <c r="BC318" s="18">
        <f t="shared" si="158"/>
        <v>0.41360505166475314</v>
      </c>
      <c r="BD318" s="18">
        <f>'Tabela '!$BC318-'Tabela '!$BB318</f>
        <v>9.2709529276693459E-2</v>
      </c>
      <c r="BE318" s="18">
        <f t="shared" si="159"/>
        <v>0.18335383353833537</v>
      </c>
      <c r="BF318" s="18">
        <f t="shared" si="160"/>
        <v>0.23632636326363263</v>
      </c>
      <c r="BG318" s="18">
        <f t="shared" si="161"/>
        <v>0.30742107421074211</v>
      </c>
      <c r="BH318" s="16">
        <f t="shared" si="162"/>
        <v>4521.9509202453992</v>
      </c>
      <c r="BI318" s="37">
        <f t="shared" si="163"/>
        <v>1390.1430094300943</v>
      </c>
      <c r="BJ318" s="17">
        <f t="shared" si="164"/>
        <v>5.9001949005659075E-2</v>
      </c>
      <c r="BK318" s="17">
        <f t="shared" si="165"/>
        <v>0.2149906641771139</v>
      </c>
      <c r="BL318" s="18">
        <f>IFERROR('Tabela '!$J318/'Tabela '!$K318-1,"")</f>
        <v>-4.5774647887323994E-2</v>
      </c>
      <c r="BM318" s="17">
        <f t="shared" si="166"/>
        <v>0.76557120500782472</v>
      </c>
      <c r="BN318" s="19">
        <f>IFERROR('Tabela '!$J318/'Tabela '!$I318,"")</f>
        <v>5.4210721676064821</v>
      </c>
      <c r="BO318" s="18">
        <f t="shared" si="167"/>
        <v>9.1273018414731788E-2</v>
      </c>
      <c r="BP318" s="18">
        <f t="shared" si="168"/>
        <v>0.18032203540610267</v>
      </c>
      <c r="BQ318" s="18">
        <f t="shared" si="169"/>
        <v>4.6615069833644697E-2</v>
      </c>
      <c r="BR318" s="17">
        <v>0.49259999999999998</v>
      </c>
      <c r="BS318" s="18">
        <f t="shared" si="170"/>
        <v>3.2025620496397116E-2</v>
      </c>
      <c r="BT318" s="18">
        <f t="shared" si="171"/>
        <v>3.5584022773774577E-4</v>
      </c>
      <c r="BU318" s="18">
        <f t="shared" si="172"/>
        <v>2.0088813702685556E-2</v>
      </c>
      <c r="BV318" s="18">
        <f t="shared" si="173"/>
        <v>4.2292239374074857E-3</v>
      </c>
      <c r="BW318" s="18">
        <f t="shared" si="174"/>
        <v>0.14960876369327072</v>
      </c>
      <c r="BX318" s="18">
        <f t="shared" si="175"/>
        <v>0.13599374021909233</v>
      </c>
      <c r="BY318" s="18">
        <f t="shared" si="176"/>
        <v>0.11917057902973396</v>
      </c>
      <c r="BZ318" s="18">
        <f t="shared" si="177"/>
        <v>0.25516431924882632</v>
      </c>
      <c r="CA318" s="18">
        <f>IFERROR('Tabela '!$V318/'Tabela '!$K318,"")</f>
        <v>0.23701095461658842</v>
      </c>
      <c r="CB318" s="18">
        <f t="shared" si="178"/>
        <v>0.49929577464788732</v>
      </c>
      <c r="CC318" s="20">
        <f>IFERROR('Tabela '!$AJ318/'Tabela '!$K318,"")</f>
        <v>0.58818466353677623</v>
      </c>
      <c r="CD318" s="21">
        <f>IFERROR('Tabela '!$AJ318/'Tabela '!$AK318,"")</f>
        <v>4.3201149425287353</v>
      </c>
      <c r="CE318" s="20">
        <f t="shared" si="179"/>
        <v>0.76852467739789809</v>
      </c>
      <c r="CF318" s="18">
        <f t="shared" si="180"/>
        <v>0.13615023474178403</v>
      </c>
      <c r="CG318" s="18">
        <f t="shared" si="181"/>
        <v>0.1057810578105781</v>
      </c>
      <c r="CH318" s="18">
        <f t="shared" si="182"/>
        <v>-0.25862068965517238</v>
      </c>
      <c r="CI318" s="18">
        <f t="shared" si="183"/>
        <v>-3.036917693120593E-2</v>
      </c>
      <c r="CJ318" s="17">
        <f t="shared" si="184"/>
        <v>0.13793103448275862</v>
      </c>
      <c r="CK318" s="17">
        <f t="shared" si="185"/>
        <v>6.0465116279069767E-2</v>
      </c>
      <c r="CL318" s="17">
        <f t="shared" si="186"/>
        <v>-7.7465918203688852E-2</v>
      </c>
      <c r="CM318" s="17">
        <f t="shared" si="187"/>
        <v>-0.67500000000000004</v>
      </c>
      <c r="CN318" s="17">
        <f>IFERROR('Tabela '!$AO318/'Tabela '!$AK318,"")</f>
        <v>5.1724137931034482E-2</v>
      </c>
      <c r="CO318" s="17">
        <f>IFERROR('Tabela '!$AP318/'Tabela '!$AL318,"")</f>
        <v>0</v>
      </c>
      <c r="CP318" s="17">
        <f>IFERROR('Tabela '!$CO318-'Tabela '!$CN318,"")</f>
        <v>-5.1724137931034482E-2</v>
      </c>
      <c r="CQ318" s="17">
        <f t="shared" si="188"/>
        <v>-0.67500000000000004</v>
      </c>
      <c r="CR318" s="17">
        <f>IFERROR('Tabela '!$AQ318/'Tabela '!$AK318,"")</f>
        <v>8.6206896551724144E-2</v>
      </c>
      <c r="CS318" s="17">
        <f>IFERROR('Tabela '!$AR318/'Tabela '!$AL318,"")</f>
        <v>6.0465116279069767E-2</v>
      </c>
      <c r="CT318" s="17">
        <f>IFERROR('Tabela '!$CS318-'Tabela '!$CR318,"")</f>
        <v>-2.5741780272654377E-2</v>
      </c>
      <c r="CU318" s="17">
        <f t="shared" si="189"/>
        <v>-0.48</v>
      </c>
      <c r="CV318" s="21">
        <f>IFERROR('Tabela '!$AS318/'Tabela '!$K318,"")</f>
        <v>12.573708920187794</v>
      </c>
      <c r="CW318" s="21">
        <f>IFERROR('Tabela '!$AV318/'Tabela '!$J318,"")</f>
        <v>23.560967609676098</v>
      </c>
      <c r="CX318" s="17">
        <f>IFERROR('Tabela '!$AV318/'Tabela '!$AS318-1,"")</f>
        <v>0.78805416573320386</v>
      </c>
      <c r="CY318" s="20">
        <f>IFERROR('Tabela '!$CW318/'Tabela '!$CV318-1,"")</f>
        <v>0.87382798180158638</v>
      </c>
      <c r="CZ318" s="17">
        <f>IFERROR('Tabela '!$AU318/'Tabela '!$AT318,"")</f>
        <v>0.2613204870072835</v>
      </c>
      <c r="DA318" s="17">
        <f t="shared" si="190"/>
        <v>0.20678152057881627</v>
      </c>
      <c r="DB318" s="17">
        <f t="shared" si="191"/>
        <v>-5.4538966428467228E-2</v>
      </c>
      <c r="DC318" s="22">
        <f t="shared" si="192"/>
        <v>117.2030303030303</v>
      </c>
      <c r="DD318" s="22">
        <f t="shared" si="193"/>
        <v>715.23076923076928</v>
      </c>
      <c r="DE318" s="17">
        <f t="shared" si="194"/>
        <v>5.1024938295667672</v>
      </c>
      <c r="DH318" s="23"/>
      <c r="DQ318" s="23"/>
      <c r="DR318" s="23"/>
      <c r="DU318" s="23"/>
      <c r="DV318" s="23"/>
      <c r="DX318" s="23"/>
      <c r="EA318" s="23"/>
      <c r="EB318" s="23"/>
    </row>
    <row r="319" spans="1:132" ht="13.8" x14ac:dyDescent="0.25">
      <c r="A319" s="24" t="s">
        <v>133</v>
      </c>
      <c r="B319" s="24">
        <v>43</v>
      </c>
      <c r="C319" s="24">
        <v>4314548</v>
      </c>
      <c r="D319" s="24">
        <v>431454</v>
      </c>
      <c r="E319" s="55" t="s">
        <v>730</v>
      </c>
      <c r="F319" s="55" t="s">
        <v>757</v>
      </c>
      <c r="G319" s="55" t="s">
        <v>758</v>
      </c>
      <c r="H319" s="25" t="s">
        <v>436</v>
      </c>
      <c r="I319" s="26">
        <v>0</v>
      </c>
      <c r="J319" s="27">
        <v>3036</v>
      </c>
      <c r="K319" s="26" t="e">
        <v>#NULL!</v>
      </c>
      <c r="L319" s="26">
        <v>186</v>
      </c>
      <c r="M319" s="26">
        <v>4</v>
      </c>
      <c r="N319" s="26">
        <v>1392</v>
      </c>
      <c r="O319" s="26">
        <v>1548</v>
      </c>
      <c r="P319" s="26">
        <v>1825</v>
      </c>
      <c r="Q319" s="28">
        <v>371</v>
      </c>
      <c r="R319" s="28">
        <v>46</v>
      </c>
      <c r="S319" s="28">
        <v>1526481</v>
      </c>
      <c r="T319" s="26" t="e">
        <v>#NULL!</v>
      </c>
      <c r="U319" s="29" t="e">
        <v>#NULL!</v>
      </c>
      <c r="V319" s="28" t="e">
        <v>#NULL!</v>
      </c>
      <c r="W319" s="28" t="e">
        <v>#NULL!</v>
      </c>
      <c r="X319" s="28" t="e">
        <v>#NULL!</v>
      </c>
      <c r="Y319" s="28" t="s">
        <v>108</v>
      </c>
      <c r="Z319" s="28" t="e">
        <v>#VALUE!</v>
      </c>
      <c r="AA319" s="26" t="e">
        <v>#NULL!</v>
      </c>
      <c r="AB319" s="28" t="e">
        <v>#NULL!</v>
      </c>
      <c r="AC319" s="28" t="e">
        <v>#NULL!</v>
      </c>
      <c r="AD319" s="28" t="e">
        <v>#NULL!</v>
      </c>
      <c r="AE319" s="28" t="e">
        <v>#NULL!</v>
      </c>
      <c r="AF319" s="28" t="e">
        <v>#NULL!</v>
      </c>
      <c r="AG319" s="30" t="e">
        <v>#NULL!</v>
      </c>
      <c r="AH319" s="28">
        <v>0</v>
      </c>
      <c r="AI319" s="28">
        <v>0</v>
      </c>
      <c r="AJ319" s="26" t="e">
        <v>#NULL!</v>
      </c>
      <c r="AK319" s="26">
        <v>0</v>
      </c>
      <c r="AL319" s="26">
        <v>332</v>
      </c>
      <c r="AM319" s="26">
        <v>0</v>
      </c>
      <c r="AN319" s="26">
        <v>108</v>
      </c>
      <c r="AO319" s="26">
        <v>0</v>
      </c>
      <c r="AP319" s="26">
        <v>0</v>
      </c>
      <c r="AQ319" s="26">
        <v>0</v>
      </c>
      <c r="AR319" s="26">
        <v>108</v>
      </c>
      <c r="AS319" s="26" t="e">
        <v>#NULL!</v>
      </c>
      <c r="AT319" s="26" t="e">
        <v>#NULL!</v>
      </c>
      <c r="AU319" s="26" t="e">
        <v>#NULL!</v>
      </c>
      <c r="AV319" s="26">
        <v>53417</v>
      </c>
      <c r="AW319" s="26">
        <v>49088</v>
      </c>
      <c r="AX319" s="26">
        <v>4650</v>
      </c>
      <c r="AY319" s="31">
        <f>'Tabela '!$L319/'Tabela '!$J319</f>
        <v>6.1264822134387352E-2</v>
      </c>
      <c r="AZ319" s="31">
        <f>'Tabela '!$M319/'Tabela '!$J319</f>
        <v>1.3175230566534915E-3</v>
      </c>
      <c r="BA319" s="31">
        <f t="shared" si="156"/>
        <v>2.1505376344086023E-2</v>
      </c>
      <c r="BB319" s="31">
        <f t="shared" si="157"/>
        <v>0.76273972602739726</v>
      </c>
      <c r="BC319" s="31">
        <f t="shared" si="158"/>
        <v>0.84821917808219183</v>
      </c>
      <c r="BD319" s="31">
        <f>'Tabela '!$BC319-'Tabela '!$BB319</f>
        <v>8.5479452054794569E-2</v>
      </c>
      <c r="BE319" s="31">
        <f t="shared" si="159"/>
        <v>0.45849802371541504</v>
      </c>
      <c r="BF319" s="31">
        <f t="shared" si="160"/>
        <v>0.50988142292490124</v>
      </c>
      <c r="BG319" s="31">
        <f t="shared" si="161"/>
        <v>0.12220026350461133</v>
      </c>
      <c r="BH319" s="29">
        <f t="shared" si="162"/>
        <v>4114.5040431266843</v>
      </c>
      <c r="BI319" s="32">
        <f t="shared" si="163"/>
        <v>502.79347826086956</v>
      </c>
      <c r="BJ319" s="30">
        <f t="shared" si="164"/>
        <v>2.857668906902297E-2</v>
      </c>
      <c r="BK319" s="30">
        <f t="shared" si="165"/>
        <v>0.12398921832884097</v>
      </c>
      <c r="BL319" s="31" t="str">
        <f>IFERROR('Tabela '!$J319/'Tabela '!$K319-1,"")</f>
        <v/>
      </c>
      <c r="BM319" s="30" t="str">
        <f t="shared" si="166"/>
        <v/>
      </c>
      <c r="BN319" s="33" t="str">
        <f>IFERROR('Tabela '!$J319/'Tabela '!$I319,"")</f>
        <v/>
      </c>
      <c r="BO319" s="31" t="str">
        <f t="shared" si="167"/>
        <v/>
      </c>
      <c r="BP319" s="31" t="str">
        <f t="shared" si="168"/>
        <v/>
      </c>
      <c r="BQ319" s="31" t="str">
        <f t="shared" si="169"/>
        <v/>
      </c>
      <c r="BR319" s="30" t="s">
        <v>108</v>
      </c>
      <c r="BS319" s="31" t="str">
        <f t="shared" si="170"/>
        <v/>
      </c>
      <c r="BT319" s="31" t="str">
        <f t="shared" si="171"/>
        <v/>
      </c>
      <c r="BU319" s="31" t="str">
        <f t="shared" si="172"/>
        <v/>
      </c>
      <c r="BV319" s="31" t="str">
        <f t="shared" si="173"/>
        <v/>
      </c>
      <c r="BW319" s="31" t="str">
        <f t="shared" si="174"/>
        <v/>
      </c>
      <c r="BX319" s="31" t="str">
        <f t="shared" si="175"/>
        <v/>
      </c>
      <c r="BY319" s="31" t="str">
        <f t="shared" si="176"/>
        <v/>
      </c>
      <c r="BZ319" s="31" t="str">
        <f t="shared" si="177"/>
        <v/>
      </c>
      <c r="CA319" s="31" t="str">
        <f>IFERROR('Tabela '!$V319/'Tabela '!$K319,"")</f>
        <v/>
      </c>
      <c r="CB319" s="31" t="str">
        <f t="shared" si="178"/>
        <v/>
      </c>
      <c r="CC319" s="34" t="str">
        <f>IFERROR('Tabela '!$AJ319/'Tabela '!$K319,"")</f>
        <v/>
      </c>
      <c r="CD319" s="35" t="str">
        <f>IFERROR('Tabela '!$AJ319/'Tabela '!$AK319,"")</f>
        <v/>
      </c>
      <c r="CE319" s="34" t="str">
        <f t="shared" si="179"/>
        <v/>
      </c>
      <c r="CF319" s="31" t="str">
        <f t="shared" si="180"/>
        <v/>
      </c>
      <c r="CG319" s="31">
        <f t="shared" si="181"/>
        <v>0.10935441370223979</v>
      </c>
      <c r="CH319" s="31" t="e">
        <f t="shared" si="182"/>
        <v>#DIV/0!</v>
      </c>
      <c r="CI319" s="31" t="str">
        <f t="shared" si="183"/>
        <v/>
      </c>
      <c r="CJ319" s="30" t="str">
        <f t="shared" si="184"/>
        <v/>
      </c>
      <c r="CK319" s="30">
        <f t="shared" si="185"/>
        <v>0.3253012048192771</v>
      </c>
      <c r="CL319" s="30" t="str">
        <f t="shared" si="186"/>
        <v/>
      </c>
      <c r="CM319" s="30" t="str">
        <f t="shared" si="187"/>
        <v/>
      </c>
      <c r="CN319" s="30" t="str">
        <f>IFERROR('Tabela '!$AO319/'Tabela '!$AK319,"")</f>
        <v/>
      </c>
      <c r="CO319" s="30">
        <f>IFERROR('Tabela '!$AP319/'Tabela '!$AL319,"")</f>
        <v>0</v>
      </c>
      <c r="CP319" s="30" t="str">
        <f>IFERROR('Tabela '!$CO319-'Tabela '!$CN319,"")</f>
        <v/>
      </c>
      <c r="CQ319" s="30" t="str">
        <f t="shared" si="188"/>
        <v/>
      </c>
      <c r="CR319" s="30" t="str">
        <f>IFERROR('Tabela '!$AQ319/'Tabela '!$AK319,"")</f>
        <v/>
      </c>
      <c r="CS319" s="30">
        <f>IFERROR('Tabela '!$AR319/'Tabela '!$AL319,"")</f>
        <v>0.3253012048192771</v>
      </c>
      <c r="CT319" s="30" t="str">
        <f>IFERROR('Tabela '!$CS319-'Tabela '!$CR319,"")</f>
        <v/>
      </c>
      <c r="CU319" s="30" t="str">
        <f t="shared" si="189"/>
        <v/>
      </c>
      <c r="CV319" s="35" t="str">
        <f>IFERROR('Tabela '!$AS319/'Tabela '!$K319,"")</f>
        <v/>
      </c>
      <c r="CW319" s="35">
        <f>IFERROR('Tabela '!$AV319/'Tabela '!$J319,"")</f>
        <v>17.594532279314887</v>
      </c>
      <c r="CX319" s="30" t="str">
        <f>IFERROR('Tabela '!$AV319/'Tabela '!$AS319-1,"")</f>
        <v/>
      </c>
      <c r="CY319" s="34" t="str">
        <f>IFERROR('Tabela '!$CW319/'Tabela '!$CV319-1,"")</f>
        <v/>
      </c>
      <c r="CZ319" s="30" t="str">
        <f>IFERROR('Tabela '!$AU319/'Tabela '!$AT319,"")</f>
        <v/>
      </c>
      <c r="DA319" s="30">
        <f t="shared" si="190"/>
        <v>9.4727835723598441E-2</v>
      </c>
      <c r="DB319" s="30" t="str">
        <f t="shared" si="191"/>
        <v/>
      </c>
      <c r="DC319" s="36" t="str">
        <f t="shared" si="192"/>
        <v/>
      </c>
      <c r="DD319" s="36">
        <f t="shared" si="193"/>
        <v>43.055555555555557</v>
      </c>
      <c r="DE319" s="30" t="str">
        <f t="shared" si="194"/>
        <v/>
      </c>
      <c r="DH319" s="23"/>
      <c r="DQ319" s="23"/>
      <c r="DR319" s="23"/>
      <c r="DU319" s="23"/>
      <c r="DV319" s="23"/>
      <c r="DX319" s="23"/>
      <c r="EA319" s="23"/>
      <c r="EB319" s="23"/>
    </row>
    <row r="320" spans="1:132" ht="13.8" x14ac:dyDescent="0.25">
      <c r="A320" s="11" t="s">
        <v>133</v>
      </c>
      <c r="B320" s="11">
        <v>43</v>
      </c>
      <c r="C320" s="11">
        <v>4314555</v>
      </c>
      <c r="D320" s="11">
        <v>431455</v>
      </c>
      <c r="E320" s="54" t="s">
        <v>728</v>
      </c>
      <c r="F320" s="54" t="s">
        <v>780</v>
      </c>
      <c r="G320" s="54" t="s">
        <v>781</v>
      </c>
      <c r="H320" s="12" t="s">
        <v>437</v>
      </c>
      <c r="I320" s="13">
        <v>294.10899999999998</v>
      </c>
      <c r="J320" s="14">
        <v>2254</v>
      </c>
      <c r="K320" s="13">
        <v>2757</v>
      </c>
      <c r="L320" s="13">
        <v>118</v>
      </c>
      <c r="M320" s="13">
        <v>12</v>
      </c>
      <c r="N320" s="13">
        <v>577</v>
      </c>
      <c r="O320" s="13">
        <v>709</v>
      </c>
      <c r="P320" s="13">
        <v>1571</v>
      </c>
      <c r="Q320" s="15">
        <v>712</v>
      </c>
      <c r="R320" s="15">
        <v>39</v>
      </c>
      <c r="S320" s="15">
        <v>2843770</v>
      </c>
      <c r="T320" s="13">
        <v>2473</v>
      </c>
      <c r="U320" s="16">
        <v>777</v>
      </c>
      <c r="V320" s="15">
        <v>503</v>
      </c>
      <c r="W320" s="15">
        <v>316</v>
      </c>
      <c r="X320" s="15">
        <v>44</v>
      </c>
      <c r="Y320" s="15">
        <v>840</v>
      </c>
      <c r="Z320" s="15">
        <v>884</v>
      </c>
      <c r="AA320" s="13">
        <v>1398</v>
      </c>
      <c r="AB320" s="15">
        <v>272</v>
      </c>
      <c r="AC320" s="15">
        <v>1</v>
      </c>
      <c r="AD320" s="15">
        <v>966</v>
      </c>
      <c r="AE320" s="15">
        <v>61</v>
      </c>
      <c r="AF320" s="15">
        <v>5</v>
      </c>
      <c r="AG320" s="17">
        <v>0.87221997573797005</v>
      </c>
      <c r="AH320" s="15">
        <v>378</v>
      </c>
      <c r="AI320" s="15">
        <v>100</v>
      </c>
      <c r="AJ320" s="13">
        <v>1783</v>
      </c>
      <c r="AK320" s="13">
        <v>243</v>
      </c>
      <c r="AL320" s="13">
        <v>265</v>
      </c>
      <c r="AM320" s="13">
        <v>0</v>
      </c>
      <c r="AN320" s="13">
        <v>1</v>
      </c>
      <c r="AO320" s="13">
        <v>0</v>
      </c>
      <c r="AP320" s="13">
        <v>0</v>
      </c>
      <c r="AQ320" s="13">
        <v>0</v>
      </c>
      <c r="AR320" s="13">
        <v>1</v>
      </c>
      <c r="AS320" s="13">
        <v>28364</v>
      </c>
      <c r="AT320" s="13">
        <v>27423</v>
      </c>
      <c r="AU320" s="13">
        <v>865</v>
      </c>
      <c r="AV320" s="13">
        <v>67644</v>
      </c>
      <c r="AW320" s="13">
        <v>65739</v>
      </c>
      <c r="AX320" s="13">
        <v>1752</v>
      </c>
      <c r="AY320" s="18">
        <f>'Tabela '!$L320/'Tabela '!$J320</f>
        <v>5.2351375332741791E-2</v>
      </c>
      <c r="AZ320" s="18">
        <f>'Tabela '!$M320/'Tabela '!$J320</f>
        <v>5.3238686779059448E-3</v>
      </c>
      <c r="BA320" s="18">
        <f t="shared" si="156"/>
        <v>0.10169491525423729</v>
      </c>
      <c r="BB320" s="18">
        <f t="shared" si="157"/>
        <v>0.36728198599618078</v>
      </c>
      <c r="BC320" s="18">
        <f t="shared" si="158"/>
        <v>0.45130490133672818</v>
      </c>
      <c r="BD320" s="18">
        <f>'Tabela '!$BC320-'Tabela '!$BB320</f>
        <v>8.4022915340547399E-2</v>
      </c>
      <c r="BE320" s="18">
        <f t="shared" si="159"/>
        <v>0.25598935226264419</v>
      </c>
      <c r="BF320" s="18">
        <f t="shared" si="160"/>
        <v>0.31455190771960956</v>
      </c>
      <c r="BG320" s="18">
        <f t="shared" si="161"/>
        <v>0.31588287488908606</v>
      </c>
      <c r="BH320" s="16">
        <f t="shared" si="162"/>
        <v>3994.0589887640449</v>
      </c>
      <c r="BI320" s="37">
        <f t="shared" si="163"/>
        <v>1261.6548358473824</v>
      </c>
      <c r="BJ320" s="17">
        <f t="shared" si="164"/>
        <v>4.204024008042103E-2</v>
      </c>
      <c r="BK320" s="17">
        <f t="shared" si="165"/>
        <v>5.4775280898876406E-2</v>
      </c>
      <c r="BL320" s="18">
        <f>IFERROR('Tabela '!$J320/'Tabela '!$K320-1,"")</f>
        <v>-0.18244468625317378</v>
      </c>
      <c r="BM320" s="17">
        <f t="shared" si="166"/>
        <v>0.28182807399347115</v>
      </c>
      <c r="BN320" s="19">
        <f>IFERROR('Tabela '!$J320/'Tabela '!$I320,"")</f>
        <v>7.6638253164643046</v>
      </c>
      <c r="BO320" s="18">
        <f t="shared" si="167"/>
        <v>0.12778002426202995</v>
      </c>
      <c r="BP320" s="18">
        <f t="shared" si="168"/>
        <v>0.1528507885159725</v>
      </c>
      <c r="BQ320" s="18">
        <f t="shared" si="169"/>
        <v>4.0436716538617065E-2</v>
      </c>
      <c r="BR320" s="17">
        <v>0.45929999999999999</v>
      </c>
      <c r="BS320" s="18">
        <f t="shared" si="170"/>
        <v>0.10998786898503841</v>
      </c>
      <c r="BT320" s="18">
        <f t="shared" si="171"/>
        <v>4.0436716538617062E-4</v>
      </c>
      <c r="BU320" s="18">
        <f t="shared" si="172"/>
        <v>6.3146997929606624E-2</v>
      </c>
      <c r="BV320" s="18">
        <f t="shared" si="173"/>
        <v>5.175983436853002E-3</v>
      </c>
      <c r="BW320" s="18">
        <f t="shared" si="174"/>
        <v>0.11461733768589046</v>
      </c>
      <c r="BX320" s="18">
        <f t="shared" si="175"/>
        <v>1.595937613347842E-2</v>
      </c>
      <c r="BY320" s="18">
        <f t="shared" si="176"/>
        <v>0.30467899891186073</v>
      </c>
      <c r="BZ320" s="18">
        <f t="shared" si="177"/>
        <v>0.32063837504533915</v>
      </c>
      <c r="CA320" s="18">
        <f>IFERROR('Tabela '!$V320/'Tabela '!$K320,"")</f>
        <v>0.18244468625317373</v>
      </c>
      <c r="CB320" s="18">
        <f t="shared" si="178"/>
        <v>0.50707290533188243</v>
      </c>
      <c r="CC320" s="20">
        <f>IFERROR('Tabela '!$AJ320/'Tabela '!$K320,"")</f>
        <v>0.64671744649981866</v>
      </c>
      <c r="CD320" s="21">
        <f>IFERROR('Tabela '!$AJ320/'Tabela '!$AK320,"")</f>
        <v>7.3374485596707819</v>
      </c>
      <c r="CE320" s="20">
        <f t="shared" si="179"/>
        <v>0.86371284352215372</v>
      </c>
      <c r="CF320" s="18">
        <f t="shared" si="180"/>
        <v>8.8139281828073998E-2</v>
      </c>
      <c r="CG320" s="18">
        <f t="shared" si="181"/>
        <v>0.11756876663708962</v>
      </c>
      <c r="CH320" s="18">
        <f t="shared" si="182"/>
        <v>9.0534979423868345E-2</v>
      </c>
      <c r="CI320" s="18">
        <f t="shared" si="183"/>
        <v>2.9429484809015624E-2</v>
      </c>
      <c r="CJ320" s="17">
        <f t="shared" si="184"/>
        <v>0</v>
      </c>
      <c r="CK320" s="17">
        <f t="shared" si="185"/>
        <v>3.7735849056603774E-3</v>
      </c>
      <c r="CL320" s="17">
        <f t="shared" si="186"/>
        <v>3.7735849056603774E-3</v>
      </c>
      <c r="CM320" s="17" t="str">
        <f t="shared" si="187"/>
        <v/>
      </c>
      <c r="CN320" s="17">
        <f>IFERROR('Tabela '!$AO320/'Tabela '!$AK320,"")</f>
        <v>0</v>
      </c>
      <c r="CO320" s="17">
        <f>IFERROR('Tabela '!$AP320/'Tabela '!$AL320,"")</f>
        <v>0</v>
      </c>
      <c r="CP320" s="17">
        <f>IFERROR('Tabela '!$CO320-'Tabela '!$CN320,"")</f>
        <v>0</v>
      </c>
      <c r="CQ320" s="17" t="str">
        <f t="shared" si="188"/>
        <v/>
      </c>
      <c r="CR320" s="17">
        <f>IFERROR('Tabela '!$AQ320/'Tabela '!$AK320,"")</f>
        <v>0</v>
      </c>
      <c r="CS320" s="17">
        <f>IFERROR('Tabela '!$AR320/'Tabela '!$AL320,"")</f>
        <v>3.7735849056603774E-3</v>
      </c>
      <c r="CT320" s="17">
        <f>IFERROR('Tabela '!$CS320-'Tabela '!$CR320,"")</f>
        <v>3.7735849056603774E-3</v>
      </c>
      <c r="CU320" s="17" t="str">
        <f t="shared" si="189"/>
        <v/>
      </c>
      <c r="CV320" s="21">
        <f>IFERROR('Tabela '!$AS320/'Tabela '!$K320,"")</f>
        <v>10.287994196590496</v>
      </c>
      <c r="CW320" s="21">
        <f>IFERROR('Tabela '!$AV320/'Tabela '!$J320,"")</f>
        <v>30.010647737355811</v>
      </c>
      <c r="CX320" s="17">
        <f>IFERROR('Tabela '!$AV320/'Tabela '!$AS320-1,"")</f>
        <v>1.3848540403328164</v>
      </c>
      <c r="CY320" s="20">
        <f>IFERROR('Tabela '!$CW320/'Tabela '!$CV320-1,"")</f>
        <v>1.9170552747105476</v>
      </c>
      <c r="CZ320" s="17">
        <f>IFERROR('Tabela '!$AU320/'Tabela '!$AT320,"")</f>
        <v>3.1542865477883528E-2</v>
      </c>
      <c r="DA320" s="17">
        <f t="shared" si="190"/>
        <v>2.66508465294574E-2</v>
      </c>
      <c r="DB320" s="17">
        <f t="shared" si="191"/>
        <v>-4.8920189484261273E-3</v>
      </c>
      <c r="DC320" s="22" t="str">
        <f t="shared" si="192"/>
        <v/>
      </c>
      <c r="DD320" s="22">
        <f t="shared" si="193"/>
        <v>1752</v>
      </c>
      <c r="DE320" s="17" t="str">
        <f t="shared" si="194"/>
        <v/>
      </c>
      <c r="DH320" s="23"/>
      <c r="DQ320" s="23"/>
      <c r="DR320" s="23"/>
      <c r="DU320" s="23"/>
      <c r="DV320" s="23"/>
      <c r="DX320" s="23"/>
      <c r="EA320" s="23"/>
      <c r="EB320" s="23"/>
    </row>
    <row r="321" spans="1:132" ht="13.8" x14ac:dyDescent="0.25">
      <c r="A321" s="24" t="s">
        <v>133</v>
      </c>
      <c r="B321" s="24">
        <v>43</v>
      </c>
      <c r="C321" s="24">
        <v>4314605</v>
      </c>
      <c r="D321" s="24">
        <v>431460</v>
      </c>
      <c r="E321" s="55" t="s">
        <v>751</v>
      </c>
      <c r="F321" s="55" t="s">
        <v>752</v>
      </c>
      <c r="G321" s="55" t="s">
        <v>753</v>
      </c>
      <c r="H321" s="25" t="s">
        <v>438</v>
      </c>
      <c r="I321" s="26">
        <v>3539.6880000000001</v>
      </c>
      <c r="J321" s="27">
        <v>20704</v>
      </c>
      <c r="K321" s="26">
        <v>19841</v>
      </c>
      <c r="L321" s="26">
        <v>492</v>
      </c>
      <c r="M321" s="26">
        <v>19</v>
      </c>
      <c r="N321" s="26">
        <v>3483</v>
      </c>
      <c r="O321" s="26">
        <v>4426</v>
      </c>
      <c r="P321" s="26">
        <v>10448</v>
      </c>
      <c r="Q321" s="28">
        <v>5456</v>
      </c>
      <c r="R321" s="28">
        <v>777</v>
      </c>
      <c r="S321" s="28">
        <v>24059940</v>
      </c>
      <c r="T321" s="26">
        <v>17411</v>
      </c>
      <c r="U321" s="29">
        <v>11570</v>
      </c>
      <c r="V321" s="28">
        <v>4296</v>
      </c>
      <c r="W321" s="28">
        <v>3471</v>
      </c>
      <c r="X321" s="28">
        <v>1810</v>
      </c>
      <c r="Y321" s="28">
        <v>1970</v>
      </c>
      <c r="Z321" s="28">
        <v>3780</v>
      </c>
      <c r="AA321" s="26">
        <v>10108</v>
      </c>
      <c r="AB321" s="28">
        <v>942</v>
      </c>
      <c r="AC321" s="28">
        <v>9</v>
      </c>
      <c r="AD321" s="28">
        <v>7250</v>
      </c>
      <c r="AE321" s="28">
        <v>299</v>
      </c>
      <c r="AF321" s="28">
        <v>29</v>
      </c>
      <c r="AG321" s="30">
        <v>0.90431336511400839</v>
      </c>
      <c r="AH321" s="28">
        <v>3303</v>
      </c>
      <c r="AI321" s="28">
        <v>736</v>
      </c>
      <c r="AJ321" s="26">
        <v>11986</v>
      </c>
      <c r="AK321" s="26">
        <v>2600</v>
      </c>
      <c r="AL321" s="26">
        <v>2679</v>
      </c>
      <c r="AM321" s="26">
        <v>323</v>
      </c>
      <c r="AN321" s="26">
        <v>353</v>
      </c>
      <c r="AO321" s="26">
        <v>7</v>
      </c>
      <c r="AP321" s="26">
        <v>3</v>
      </c>
      <c r="AQ321" s="26">
        <v>316</v>
      </c>
      <c r="AR321" s="26">
        <v>350</v>
      </c>
      <c r="AS321" s="26">
        <v>182158</v>
      </c>
      <c r="AT321" s="26">
        <v>173233</v>
      </c>
      <c r="AU321" s="26">
        <v>10570</v>
      </c>
      <c r="AV321" s="26">
        <v>415909</v>
      </c>
      <c r="AW321" s="26">
        <v>398285</v>
      </c>
      <c r="AX321" s="26">
        <v>21533</v>
      </c>
      <c r="AY321" s="31">
        <f>'Tabela '!$L321/'Tabela '!$J321</f>
        <v>2.3763523956723338E-2</v>
      </c>
      <c r="AZ321" s="31">
        <f>'Tabela '!$M321/'Tabela '!$J321</f>
        <v>9.1769706336939717E-4</v>
      </c>
      <c r="BA321" s="31">
        <f t="shared" si="156"/>
        <v>3.8617886178861791E-2</v>
      </c>
      <c r="BB321" s="31">
        <f t="shared" si="157"/>
        <v>0.33336523736600304</v>
      </c>
      <c r="BC321" s="31">
        <f t="shared" si="158"/>
        <v>0.42362174578866768</v>
      </c>
      <c r="BD321" s="31">
        <f>'Tabela '!$BC321-'Tabela '!$BB321</f>
        <v>9.0256508422664639E-2</v>
      </c>
      <c r="BE321" s="31">
        <f t="shared" si="159"/>
        <v>0.16822836166924265</v>
      </c>
      <c r="BF321" s="31">
        <f t="shared" si="160"/>
        <v>0.21377511591962906</v>
      </c>
      <c r="BG321" s="31">
        <f t="shared" si="161"/>
        <v>0.2635239567233385</v>
      </c>
      <c r="BH321" s="29">
        <f t="shared" si="162"/>
        <v>4409.8130498533728</v>
      </c>
      <c r="BI321" s="32">
        <f t="shared" si="163"/>
        <v>1162.0913833075733</v>
      </c>
      <c r="BJ321" s="30">
        <f t="shared" si="164"/>
        <v>5.7849048710174579E-2</v>
      </c>
      <c r="BK321" s="30">
        <f t="shared" si="165"/>
        <v>0.14241202346041057</v>
      </c>
      <c r="BL321" s="31">
        <f>IFERROR('Tabela '!$J321/'Tabela '!$K321-1,"")</f>
        <v>4.349579154276495E-2</v>
      </c>
      <c r="BM321" s="30">
        <f t="shared" si="166"/>
        <v>0.58313593064865687</v>
      </c>
      <c r="BN321" s="33">
        <f>IFERROR('Tabela '!$J321/'Tabela '!$I321,"")</f>
        <v>5.8491030847916541</v>
      </c>
      <c r="BO321" s="31">
        <f t="shared" si="167"/>
        <v>9.5686634885991606E-2</v>
      </c>
      <c r="BP321" s="31">
        <f t="shared" si="168"/>
        <v>0.18970765607948997</v>
      </c>
      <c r="BQ321" s="31">
        <f t="shared" si="169"/>
        <v>4.2272126816380449E-2</v>
      </c>
      <c r="BR321" s="30">
        <v>0.51910000000000001</v>
      </c>
      <c r="BS321" s="31">
        <f t="shared" si="170"/>
        <v>5.410372752857389E-2</v>
      </c>
      <c r="BT321" s="31">
        <f t="shared" si="171"/>
        <v>5.1691459422204358E-4</v>
      </c>
      <c r="BU321" s="31">
        <f t="shared" si="172"/>
        <v>4.1241379310344828E-2</v>
      </c>
      <c r="BV321" s="31">
        <f t="shared" si="173"/>
        <v>4.0000000000000001E-3</v>
      </c>
      <c r="BW321" s="31">
        <f t="shared" si="174"/>
        <v>0.17494077919459705</v>
      </c>
      <c r="BX321" s="31">
        <f t="shared" si="175"/>
        <v>9.1225240663273019E-2</v>
      </c>
      <c r="BY321" s="31">
        <f t="shared" si="176"/>
        <v>9.9289350335164561E-2</v>
      </c>
      <c r="BZ321" s="31">
        <f t="shared" si="177"/>
        <v>0.19051459099843759</v>
      </c>
      <c r="CA321" s="31">
        <f>IFERROR('Tabela '!$V321/'Tabela '!$K321,"")</f>
        <v>0.21652134469028778</v>
      </c>
      <c r="CB321" s="31">
        <f t="shared" si="178"/>
        <v>0.50945012852174787</v>
      </c>
      <c r="CC321" s="34">
        <f>IFERROR('Tabela '!$AJ321/'Tabela '!$K321,"")</f>
        <v>0.60410261579557478</v>
      </c>
      <c r="CD321" s="35">
        <f>IFERROR('Tabela '!$AJ321/'Tabela '!$AK321,"")</f>
        <v>4.6100000000000003</v>
      </c>
      <c r="CE321" s="34">
        <f t="shared" si="179"/>
        <v>0.7830802603036876</v>
      </c>
      <c r="CF321" s="31">
        <f t="shared" si="180"/>
        <v>0.13104178216823748</v>
      </c>
      <c r="CG321" s="31">
        <f t="shared" si="181"/>
        <v>0.12939528593508501</v>
      </c>
      <c r="CH321" s="31">
        <f t="shared" si="182"/>
        <v>3.0384615384615454E-2</v>
      </c>
      <c r="CI321" s="31">
        <f t="shared" si="183"/>
        <v>-1.6464962331524668E-3</v>
      </c>
      <c r="CJ321" s="30">
        <f t="shared" si="184"/>
        <v>0.12423076923076923</v>
      </c>
      <c r="CK321" s="30">
        <f t="shared" si="185"/>
        <v>0.13176558417319895</v>
      </c>
      <c r="CL321" s="30">
        <f t="shared" si="186"/>
        <v>7.5348149424297184E-3</v>
      </c>
      <c r="CM321" s="30">
        <f t="shared" si="187"/>
        <v>9.2879256965944235E-2</v>
      </c>
      <c r="CN321" s="30">
        <f>IFERROR('Tabela '!$AO321/'Tabela '!$AK321,"")</f>
        <v>2.6923076923076922E-3</v>
      </c>
      <c r="CO321" s="30">
        <f>IFERROR('Tabela '!$AP321/'Tabela '!$AL321,"")</f>
        <v>1.1198208286674132E-3</v>
      </c>
      <c r="CP321" s="30">
        <f>IFERROR('Tabela '!$CO321-'Tabela '!$CN321,"")</f>
        <v>-1.572486863640279E-3</v>
      </c>
      <c r="CQ321" s="30">
        <f t="shared" si="188"/>
        <v>9.2879256965944235E-2</v>
      </c>
      <c r="CR321" s="30">
        <f>IFERROR('Tabela '!$AQ321/'Tabela '!$AK321,"")</f>
        <v>0.12153846153846154</v>
      </c>
      <c r="CS321" s="30">
        <f>IFERROR('Tabela '!$AR321/'Tabela '!$AL321,"")</f>
        <v>0.13064576334453154</v>
      </c>
      <c r="CT321" s="30">
        <f>IFERROR('Tabela '!$CS321-'Tabela '!$CR321,"")</f>
        <v>9.1073018060700006E-3</v>
      </c>
      <c r="CU321" s="30">
        <f t="shared" si="189"/>
        <v>0.10759493670886067</v>
      </c>
      <c r="CV321" s="35">
        <f>IFERROR('Tabela '!$AS321/'Tabela '!$K321,"")</f>
        <v>9.180888060077617</v>
      </c>
      <c r="CW321" s="35">
        <f>IFERROR('Tabela '!$AV321/'Tabela '!$J321,"")</f>
        <v>20.088340417310665</v>
      </c>
      <c r="CX321" s="30">
        <f>IFERROR('Tabela '!$AV321/'Tabela '!$AS321-1,"")</f>
        <v>1.2832321391319623</v>
      </c>
      <c r="CY321" s="34">
        <f>IFERROR('Tabela '!$CW321/'Tabela '!$CV321-1,"")</f>
        <v>1.1880607067483222</v>
      </c>
      <c r="CZ321" s="30">
        <f>IFERROR('Tabela '!$AU321/'Tabela '!$AT321,"")</f>
        <v>6.1016088158722642E-2</v>
      </c>
      <c r="DA321" s="30">
        <f t="shared" si="190"/>
        <v>5.4064300689204967E-2</v>
      </c>
      <c r="DB321" s="30">
        <f t="shared" si="191"/>
        <v>-6.9517874695176757E-3</v>
      </c>
      <c r="DC321" s="36">
        <f t="shared" si="192"/>
        <v>32.030303030303031</v>
      </c>
      <c r="DD321" s="36">
        <f t="shared" si="193"/>
        <v>60.485955056179776</v>
      </c>
      <c r="DE321" s="30">
        <f t="shared" si="194"/>
        <v>0.88839783997533828</v>
      </c>
      <c r="DH321" s="23"/>
      <c r="DQ321" s="23"/>
      <c r="DR321" s="23"/>
      <c r="DU321" s="23"/>
      <c r="DV321" s="23"/>
      <c r="DX321" s="23"/>
      <c r="EA321" s="23"/>
      <c r="EB321" s="23"/>
    </row>
    <row r="322" spans="1:132" ht="13.8" x14ac:dyDescent="0.25">
      <c r="A322" s="11" t="s">
        <v>133</v>
      </c>
      <c r="B322" s="11">
        <v>43</v>
      </c>
      <c r="C322" s="11">
        <v>4314704</v>
      </c>
      <c r="D322" s="11">
        <v>431470</v>
      </c>
      <c r="E322" s="54" t="s">
        <v>728</v>
      </c>
      <c r="F322" s="54" t="s">
        <v>742</v>
      </c>
      <c r="G322" s="54" t="s">
        <v>743</v>
      </c>
      <c r="H322" s="12" t="s">
        <v>123</v>
      </c>
      <c r="I322" s="13">
        <v>230.42</v>
      </c>
      <c r="J322" s="14">
        <v>10019</v>
      </c>
      <c r="K322" s="13">
        <v>10524</v>
      </c>
      <c r="L322" s="13">
        <v>537</v>
      </c>
      <c r="M322" s="13">
        <v>16</v>
      </c>
      <c r="N322" s="13">
        <v>2731</v>
      </c>
      <c r="O322" s="13">
        <v>3260</v>
      </c>
      <c r="P322" s="13">
        <v>5678</v>
      </c>
      <c r="Q322" s="15">
        <v>2736</v>
      </c>
      <c r="R322" s="15">
        <v>294</v>
      </c>
      <c r="S322" s="15">
        <v>11352081</v>
      </c>
      <c r="T322" s="13">
        <v>9208</v>
      </c>
      <c r="U322" s="16">
        <v>5932</v>
      </c>
      <c r="V322" s="15">
        <v>2504</v>
      </c>
      <c r="W322" s="15">
        <v>774</v>
      </c>
      <c r="X322" s="15">
        <v>333</v>
      </c>
      <c r="Y322" s="15">
        <v>942</v>
      </c>
      <c r="Z322" s="15">
        <v>1275</v>
      </c>
      <c r="AA322" s="13">
        <v>5209</v>
      </c>
      <c r="AB322" s="15">
        <v>568</v>
      </c>
      <c r="AC322" s="15">
        <v>2</v>
      </c>
      <c r="AD322" s="15">
        <v>3464</v>
      </c>
      <c r="AE322" s="15">
        <v>156</v>
      </c>
      <c r="AF322" s="15">
        <v>3</v>
      </c>
      <c r="AG322" s="17">
        <v>0.89715464813205903</v>
      </c>
      <c r="AH322" s="15">
        <v>1567</v>
      </c>
      <c r="AI322" s="15">
        <v>433</v>
      </c>
      <c r="AJ322" s="13">
        <v>6585</v>
      </c>
      <c r="AK322" s="13">
        <v>1200</v>
      </c>
      <c r="AL322" s="13">
        <v>1327</v>
      </c>
      <c r="AM322" s="13">
        <v>362</v>
      </c>
      <c r="AN322" s="13">
        <v>247</v>
      </c>
      <c r="AO322" s="13">
        <v>67</v>
      </c>
      <c r="AP322" s="13">
        <v>11</v>
      </c>
      <c r="AQ322" s="13">
        <v>295</v>
      </c>
      <c r="AR322" s="13">
        <v>236</v>
      </c>
      <c r="AS322" s="13">
        <v>98172</v>
      </c>
      <c r="AT322" s="13">
        <v>91881</v>
      </c>
      <c r="AU322" s="13">
        <v>11364</v>
      </c>
      <c r="AV322" s="13">
        <v>195022</v>
      </c>
      <c r="AW322" s="13">
        <v>182070</v>
      </c>
      <c r="AX322" s="13">
        <v>21778</v>
      </c>
      <c r="AY322" s="18">
        <f>'Tabela '!$L322/'Tabela '!$J322</f>
        <v>5.3598163489370194E-2</v>
      </c>
      <c r="AZ322" s="18">
        <f>'Tabela '!$M322/'Tabela '!$J322</f>
        <v>1.5969657650464117E-3</v>
      </c>
      <c r="BA322" s="18">
        <f t="shared" ref="BA322:BA385" si="195">M322/L322</f>
        <v>2.9795158286778398E-2</v>
      </c>
      <c r="BB322" s="18">
        <f t="shared" ref="BB322:BB385" si="196">N322/P322</f>
        <v>0.48097921803451921</v>
      </c>
      <c r="BC322" s="18">
        <f t="shared" ref="BC322:BC385" si="197">O322/P322</f>
        <v>0.57414582599506869</v>
      </c>
      <c r="BD322" s="18">
        <f>'Tabela '!$BC322-'Tabela '!$BB322</f>
        <v>9.3166607960549486E-2</v>
      </c>
      <c r="BE322" s="18">
        <f t="shared" ref="BE322:BE385" si="198">N322/J322</f>
        <v>0.27258209402135941</v>
      </c>
      <c r="BF322" s="18">
        <f t="shared" ref="BF322:BF385" si="199">O322/J322</f>
        <v>0.32538177462820639</v>
      </c>
      <c r="BG322" s="18">
        <f t="shared" ref="BG322:BG385" si="200">Q322/J322</f>
        <v>0.27308114582293641</v>
      </c>
      <c r="BH322" s="16">
        <f t="shared" ref="BH322:BH385" si="201">S322/Q322</f>
        <v>4149.1524122807014</v>
      </c>
      <c r="BI322" s="37">
        <f t="shared" ref="BI322:BI385" si="202">S322/J322</f>
        <v>1133.0552949396147</v>
      </c>
      <c r="BJ322" s="17">
        <f t="shared" ref="BJ322:BJ385" si="203">S322/(AV322*1000)</f>
        <v>5.8209232804504109E-2</v>
      </c>
      <c r="BK322" s="17">
        <f t="shared" ref="BK322:BK385" si="204">R322/Q322</f>
        <v>0.10745614035087719</v>
      </c>
      <c r="BL322" s="18">
        <f>IFERROR('Tabela '!$J322/'Tabela '!$K322-1,"")</f>
        <v>-4.7985556822500941E-2</v>
      </c>
      <c r="BM322" s="17">
        <f t="shared" ref="BM322:BM385" si="205">IFERROR(U322/K322,"")</f>
        <v>0.56366400608133793</v>
      </c>
      <c r="BN322" s="19">
        <f>IFERROR('Tabela '!$J322/'Tabela '!$I322,"")</f>
        <v>43.481468622515408</v>
      </c>
      <c r="BO322" s="18">
        <f t="shared" ref="BO322:BO385" si="206">IFERROR(1-AG322,"")</f>
        <v>0.10284535186794097</v>
      </c>
      <c r="BP322" s="18">
        <f t="shared" ref="BP322:BP385" si="207">IFERROR(AH322/T322,"")</f>
        <v>0.17017810599478714</v>
      </c>
      <c r="BQ322" s="18">
        <f t="shared" ref="BQ322:BQ385" si="208">IFERROR(AI322/T322,"")</f>
        <v>4.7024326672458733E-2</v>
      </c>
      <c r="BR322" s="17">
        <v>0.44540000000000002</v>
      </c>
      <c r="BS322" s="18">
        <f t="shared" ref="BS322:BS385" si="209">IFERROR(AB322/T322,"")</f>
        <v>6.1685490877497827E-2</v>
      </c>
      <c r="BT322" s="18">
        <f t="shared" ref="BT322:BT385" si="210">IFERROR(AC322/T322,"")</f>
        <v>2.1720243266724586E-4</v>
      </c>
      <c r="BU322" s="18">
        <f t="shared" ref="BU322:BU385" si="211">IFERROR(AE322/AD322,"")</f>
        <v>4.5034642032332567E-2</v>
      </c>
      <c r="BV322" s="18">
        <f t="shared" ref="BV322:BV385" si="212">IFERROR(AF322/AD322,"")</f>
        <v>8.660508083140878E-4</v>
      </c>
      <c r="BW322" s="18">
        <f t="shared" ref="BW322:BW385" si="213">IFERROR(W322/$K322,"")</f>
        <v>7.3546180159635113E-2</v>
      </c>
      <c r="BX322" s="18">
        <f t="shared" ref="BX322:BX385" si="214">IFERROR(X322/$K322,"")</f>
        <v>3.1641961231470922E-2</v>
      </c>
      <c r="BY322" s="18">
        <f t="shared" ref="BY322:BY385" si="215">IFERROR(Y322/K322,"")</f>
        <v>8.95096921322691E-2</v>
      </c>
      <c r="BZ322" s="18">
        <f t="shared" ref="BZ322:BZ385" si="216">IFERROR(BY322+BX322,"")</f>
        <v>0.12115165336374002</v>
      </c>
      <c r="CA322" s="18">
        <f>IFERROR('Tabela '!$V322/'Tabela '!$K322,"")</f>
        <v>0.23793234511592551</v>
      </c>
      <c r="CB322" s="18">
        <f t="shared" ref="CB322:CB385" si="217">IFERROR(AA322/K322,"")</f>
        <v>0.49496389205625235</v>
      </c>
      <c r="CC322" s="20">
        <f>IFERROR('Tabela '!$AJ322/'Tabela '!$K322,"")</f>
        <v>0.62571265678449262</v>
      </c>
      <c r="CD322" s="21">
        <f>IFERROR('Tabela '!$AJ322/'Tabela '!$AK322,"")</f>
        <v>5.4874999999999998</v>
      </c>
      <c r="CE322" s="20">
        <f t="shared" ref="CE322:CE385" si="218">IFERROR((AJ322-AK322)/AJ322,"")</f>
        <v>0.8177676537585421</v>
      </c>
      <c r="CF322" s="18">
        <f t="shared" ref="CF322:CF385" si="219">IFERROR(AK322/K322,"")</f>
        <v>0.11402508551881414</v>
      </c>
      <c r="CG322" s="18">
        <f t="shared" ref="CG322:CG385" si="220">AL322/J322</f>
        <v>0.13244834813853679</v>
      </c>
      <c r="CH322" s="18">
        <f t="shared" ref="CH322:CH385" si="221">AL322/AK322-1</f>
        <v>0.10583333333333322</v>
      </c>
      <c r="CI322" s="18">
        <f t="shared" ref="CI322:CI385" si="222">IFERROR(CG322-CF322,"")</f>
        <v>1.8423262619722644E-2</v>
      </c>
      <c r="CJ322" s="17">
        <f t="shared" ref="CJ322:CJ385" si="223">IFERROR(CN322+CR322,"")</f>
        <v>0.30166666666666664</v>
      </c>
      <c r="CK322" s="17">
        <f t="shared" ref="CK322:CK385" si="224">IFERROR(CO322+CS322,"")</f>
        <v>0.18613413715146948</v>
      </c>
      <c r="CL322" s="17">
        <f t="shared" ref="CL322:CL385" si="225">IFERROR(CK322-CJ322,"")</f>
        <v>-0.11553252951519716</v>
      </c>
      <c r="CM322" s="17">
        <f t="shared" ref="CM322:CM385" si="226">IFERROR(AN322/AM322-1,"")</f>
        <v>-0.31767955801104975</v>
      </c>
      <c r="CN322" s="17">
        <f>IFERROR('Tabela '!$AO322/'Tabela '!$AK322,"")</f>
        <v>5.5833333333333332E-2</v>
      </c>
      <c r="CO322" s="17">
        <f>IFERROR('Tabela '!$AP322/'Tabela '!$AL322,"")</f>
        <v>8.2893745290128114E-3</v>
      </c>
      <c r="CP322" s="17">
        <f>IFERROR('Tabela '!$CO322-'Tabela '!$CN322,"")</f>
        <v>-4.7543958804320524E-2</v>
      </c>
      <c r="CQ322" s="17">
        <f t="shared" ref="CQ322:CQ385" si="227">IFERROR(AN322/AM322-1,"")</f>
        <v>-0.31767955801104975</v>
      </c>
      <c r="CR322" s="17">
        <f>IFERROR('Tabela '!$AQ322/'Tabela '!$AK322,"")</f>
        <v>0.24583333333333332</v>
      </c>
      <c r="CS322" s="17">
        <f>IFERROR('Tabela '!$AR322/'Tabela '!$AL322,"")</f>
        <v>0.17784476262245666</v>
      </c>
      <c r="CT322" s="17">
        <f>IFERROR('Tabela '!$CS322-'Tabela '!$CR322,"")</f>
        <v>-6.7988570710876661E-2</v>
      </c>
      <c r="CU322" s="17">
        <f t="shared" ref="CU322:CU385" si="228">IFERROR(AR322/AQ322-1,"")</f>
        <v>-0.19999999999999996</v>
      </c>
      <c r="CV322" s="21">
        <f>IFERROR('Tabela '!$AS322/'Tabela '!$K322,"")</f>
        <v>9.3283922462941842</v>
      </c>
      <c r="CW322" s="21">
        <f>IFERROR('Tabela '!$AV322/'Tabela '!$J322,"")</f>
        <v>19.465216089430083</v>
      </c>
      <c r="CX322" s="17">
        <f>IFERROR('Tabela '!$AV322/'Tabela '!$AS322-1,"")</f>
        <v>0.98653383856904209</v>
      </c>
      <c r="CY322" s="20">
        <f>IFERROR('Tabela '!$CW322/'Tabela '!$CV322-1,"")</f>
        <v>1.0866635509632299</v>
      </c>
      <c r="CZ322" s="17">
        <f>IFERROR('Tabela '!$AU322/'Tabela '!$AT322,"")</f>
        <v>0.12368171874489829</v>
      </c>
      <c r="DA322" s="17">
        <f t="shared" ref="DA322:DA385" si="229">IFERROR(AX322/AW322,"")</f>
        <v>0.11961333553029055</v>
      </c>
      <c r="DB322" s="17">
        <f t="shared" ref="DB322:DB385" si="230">IFERROR(DA322-CZ322,"")</f>
        <v>-4.0683832146077431E-3</v>
      </c>
      <c r="DC322" s="22">
        <f t="shared" ref="DC322:DC385" si="231">IFERROR(AU322/(AM322+AO322),"")</f>
        <v>26.48951048951049</v>
      </c>
      <c r="DD322" s="22">
        <f t="shared" ref="DD322:DD385" si="232">IFERROR(AX322/(AN322+AP322),"")</f>
        <v>84.410852713178301</v>
      </c>
      <c r="DE322" s="17">
        <f t="shared" ref="DE322:DE385" si="233">IFERROR(DD322/DC322-1,"")</f>
        <v>2.1865765411785896</v>
      </c>
      <c r="DH322" s="23"/>
      <c r="DQ322" s="23"/>
      <c r="DR322" s="23"/>
      <c r="DU322" s="23"/>
      <c r="DV322" s="23"/>
      <c r="DX322" s="23"/>
      <c r="EA322" s="23"/>
      <c r="EB322" s="23"/>
    </row>
    <row r="323" spans="1:132" ht="13.8" x14ac:dyDescent="0.25">
      <c r="A323" s="24" t="s">
        <v>133</v>
      </c>
      <c r="B323" s="24">
        <v>43</v>
      </c>
      <c r="C323" s="24">
        <v>4314753</v>
      </c>
      <c r="D323" s="24">
        <v>431475</v>
      </c>
      <c r="E323" s="55" t="s">
        <v>746</v>
      </c>
      <c r="F323" s="55" t="s">
        <v>747</v>
      </c>
      <c r="G323" s="55" t="s">
        <v>756</v>
      </c>
      <c r="H323" s="25" t="s">
        <v>439</v>
      </c>
      <c r="I323" s="26">
        <v>67.570999999999998</v>
      </c>
      <c r="J323" s="27">
        <v>2101</v>
      </c>
      <c r="K323" s="26">
        <v>2017</v>
      </c>
      <c r="L323" s="26">
        <v>223</v>
      </c>
      <c r="M323" s="26">
        <v>1</v>
      </c>
      <c r="N323" s="26">
        <v>944</v>
      </c>
      <c r="O323" s="26">
        <v>1143</v>
      </c>
      <c r="P323" s="26">
        <v>1539</v>
      </c>
      <c r="Q323" s="28">
        <v>355</v>
      </c>
      <c r="R323" s="28">
        <v>24</v>
      </c>
      <c r="S323" s="28">
        <v>1390287</v>
      </c>
      <c r="T323" s="26">
        <v>1823</v>
      </c>
      <c r="U323" s="29">
        <v>861</v>
      </c>
      <c r="V323" s="28">
        <v>457</v>
      </c>
      <c r="W323" s="28">
        <v>297</v>
      </c>
      <c r="X323" s="28">
        <v>5</v>
      </c>
      <c r="Y323" s="28">
        <v>53</v>
      </c>
      <c r="Z323" s="28">
        <v>58</v>
      </c>
      <c r="AA323" s="26">
        <v>1023</v>
      </c>
      <c r="AB323" s="28">
        <v>13</v>
      </c>
      <c r="AC323" s="28">
        <v>1</v>
      </c>
      <c r="AD323" s="28">
        <v>690</v>
      </c>
      <c r="AE323" s="28">
        <v>3</v>
      </c>
      <c r="AF323" s="28">
        <v>1</v>
      </c>
      <c r="AG323" s="30">
        <v>0.97476686780032917</v>
      </c>
      <c r="AH323" s="28">
        <v>252</v>
      </c>
      <c r="AI323" s="28">
        <v>71</v>
      </c>
      <c r="AJ323" s="26">
        <v>1530</v>
      </c>
      <c r="AK323" s="26">
        <v>322</v>
      </c>
      <c r="AL323" s="26">
        <v>1025</v>
      </c>
      <c r="AM323" s="26">
        <v>183</v>
      </c>
      <c r="AN323" s="26">
        <v>754</v>
      </c>
      <c r="AO323" s="26">
        <v>2</v>
      </c>
      <c r="AP323" s="26">
        <v>7</v>
      </c>
      <c r="AQ323" s="26">
        <v>181</v>
      </c>
      <c r="AR323" s="26">
        <v>747</v>
      </c>
      <c r="AS323" s="26">
        <v>26794</v>
      </c>
      <c r="AT323" s="26">
        <v>25454</v>
      </c>
      <c r="AU323" s="26">
        <v>2591</v>
      </c>
      <c r="AV323" s="26">
        <v>88241</v>
      </c>
      <c r="AW323" s="26">
        <v>80254</v>
      </c>
      <c r="AX323" s="26">
        <v>28406</v>
      </c>
      <c r="AY323" s="31">
        <f>'Tabela '!$L323/'Tabela '!$J323</f>
        <v>0.10613993336506425</v>
      </c>
      <c r="AZ323" s="31">
        <f>'Tabela '!$M323/'Tabela '!$J323</f>
        <v>4.7596382674916705E-4</v>
      </c>
      <c r="BA323" s="31">
        <f t="shared" si="195"/>
        <v>4.4843049327354259E-3</v>
      </c>
      <c r="BB323" s="31">
        <f t="shared" si="196"/>
        <v>0.61338531513970107</v>
      </c>
      <c r="BC323" s="31">
        <f t="shared" si="197"/>
        <v>0.74269005847953218</v>
      </c>
      <c r="BD323" s="31">
        <f>'Tabela '!$BC323-'Tabela '!$BB323</f>
        <v>0.12930474333983111</v>
      </c>
      <c r="BE323" s="31">
        <f t="shared" si="198"/>
        <v>0.44930985245121369</v>
      </c>
      <c r="BF323" s="31">
        <f t="shared" si="199"/>
        <v>0.54402665397429795</v>
      </c>
      <c r="BG323" s="31">
        <f t="shared" si="200"/>
        <v>0.16896715849595431</v>
      </c>
      <c r="BH323" s="29">
        <f t="shared" si="201"/>
        <v>3916.301408450704</v>
      </c>
      <c r="BI323" s="32">
        <f t="shared" si="202"/>
        <v>661.7263207996192</v>
      </c>
      <c r="BJ323" s="30">
        <f t="shared" si="203"/>
        <v>1.5755567139991614E-2</v>
      </c>
      <c r="BK323" s="30">
        <f t="shared" si="204"/>
        <v>6.7605633802816895E-2</v>
      </c>
      <c r="BL323" s="31">
        <f>IFERROR('Tabela '!$J323/'Tabela '!$K323-1,"")</f>
        <v>4.1646008924144828E-2</v>
      </c>
      <c r="BM323" s="30">
        <f t="shared" si="205"/>
        <v>0.42687159147248388</v>
      </c>
      <c r="BN323" s="33">
        <f>IFERROR('Tabela '!$J323/'Tabela '!$I323,"")</f>
        <v>31.09322046440041</v>
      </c>
      <c r="BO323" s="31">
        <f t="shared" si="206"/>
        <v>2.5233132199670827E-2</v>
      </c>
      <c r="BP323" s="31">
        <f t="shared" si="207"/>
        <v>0.13823368074602305</v>
      </c>
      <c r="BQ323" s="31">
        <f t="shared" si="208"/>
        <v>3.8946791003839826E-2</v>
      </c>
      <c r="BR323" s="30">
        <v>0.38400000000000001</v>
      </c>
      <c r="BS323" s="31">
        <f t="shared" si="209"/>
        <v>7.131102578167855E-3</v>
      </c>
      <c r="BT323" s="31">
        <f t="shared" si="210"/>
        <v>5.4854635216675812E-4</v>
      </c>
      <c r="BU323" s="31">
        <f t="shared" si="211"/>
        <v>4.3478260869565218E-3</v>
      </c>
      <c r="BV323" s="31">
        <f t="shared" si="212"/>
        <v>1.4492753623188406E-3</v>
      </c>
      <c r="BW323" s="31">
        <f t="shared" si="213"/>
        <v>0.14724838869608328</v>
      </c>
      <c r="BX323" s="31">
        <f t="shared" si="214"/>
        <v>2.478929102627665E-3</v>
      </c>
      <c r="BY323" s="31">
        <f t="shared" si="215"/>
        <v>2.6276648487853247E-2</v>
      </c>
      <c r="BZ323" s="31">
        <f t="shared" si="216"/>
        <v>2.8755577590480912E-2</v>
      </c>
      <c r="CA323" s="31">
        <f>IFERROR('Tabela '!$V323/'Tabela '!$K323,"")</f>
        <v>0.22657411998016858</v>
      </c>
      <c r="CB323" s="31">
        <f t="shared" si="217"/>
        <v>0.50718889439762027</v>
      </c>
      <c r="CC323" s="34">
        <f>IFERROR('Tabela '!$AJ323/'Tabela '!$K323,"")</f>
        <v>0.75855230540406549</v>
      </c>
      <c r="CD323" s="35">
        <f>IFERROR('Tabela '!$AJ323/'Tabela '!$AK323,"")</f>
        <v>4.7515527950310563</v>
      </c>
      <c r="CE323" s="34">
        <f t="shared" si="218"/>
        <v>0.78954248366013069</v>
      </c>
      <c r="CF323" s="31">
        <f t="shared" si="219"/>
        <v>0.15964303420922163</v>
      </c>
      <c r="CG323" s="31">
        <f t="shared" si="220"/>
        <v>0.48786292241789625</v>
      </c>
      <c r="CH323" s="31">
        <f t="shared" si="221"/>
        <v>2.1832298136645965</v>
      </c>
      <c r="CI323" s="31">
        <f t="shared" si="222"/>
        <v>0.32821988820867465</v>
      </c>
      <c r="CJ323" s="30">
        <f t="shared" si="223"/>
        <v>0.56832298136645965</v>
      </c>
      <c r="CK323" s="30">
        <f t="shared" si="224"/>
        <v>0.73560975609756096</v>
      </c>
      <c r="CL323" s="30">
        <f t="shared" si="225"/>
        <v>0.16728677473110132</v>
      </c>
      <c r="CM323" s="30">
        <f t="shared" si="226"/>
        <v>3.1202185792349724</v>
      </c>
      <c r="CN323" s="30">
        <f>IFERROR('Tabela '!$AO323/'Tabela '!$AK323,"")</f>
        <v>6.2111801242236021E-3</v>
      </c>
      <c r="CO323" s="30">
        <f>IFERROR('Tabela '!$AP323/'Tabela '!$AL323,"")</f>
        <v>6.8292682926829268E-3</v>
      </c>
      <c r="CP323" s="30">
        <f>IFERROR('Tabela '!$CO323-'Tabela '!$CN323,"")</f>
        <v>6.1808816845932476E-4</v>
      </c>
      <c r="CQ323" s="30">
        <f t="shared" si="227"/>
        <v>3.1202185792349724</v>
      </c>
      <c r="CR323" s="30">
        <f>IFERROR('Tabela '!$AQ323/'Tabela '!$AK323,"")</f>
        <v>0.56211180124223603</v>
      </c>
      <c r="CS323" s="30">
        <f>IFERROR('Tabela '!$AR323/'Tabela '!$AL323,"")</f>
        <v>0.72878048780487803</v>
      </c>
      <c r="CT323" s="30">
        <f>IFERROR('Tabela '!$CS323-'Tabela '!$CR323,"")</f>
        <v>0.166668686562642</v>
      </c>
      <c r="CU323" s="30">
        <f t="shared" si="228"/>
        <v>3.1270718232044201</v>
      </c>
      <c r="CV323" s="35">
        <f>IFERROR('Tabela '!$AS323/'Tabela '!$K323,"")</f>
        <v>13.28408527516113</v>
      </c>
      <c r="CW323" s="35">
        <f>IFERROR('Tabela '!$AV323/'Tabela '!$J323,"")</f>
        <v>41.999524036173248</v>
      </c>
      <c r="CX323" s="30">
        <f>IFERROR('Tabela '!$AV323/'Tabela '!$AS323-1,"")</f>
        <v>2.2933119355079494</v>
      </c>
      <c r="CY323" s="34">
        <f>IFERROR('Tabela '!$CW323/'Tabela '!$CV323-1,"")</f>
        <v>2.1616421579816913</v>
      </c>
      <c r="CZ323" s="30">
        <f>IFERROR('Tabela '!$AU323/'Tabela '!$AT323,"")</f>
        <v>0.10179146696000628</v>
      </c>
      <c r="DA323" s="30">
        <f t="shared" si="229"/>
        <v>0.35395120492436516</v>
      </c>
      <c r="DB323" s="30">
        <f t="shared" si="230"/>
        <v>0.25215973796435887</v>
      </c>
      <c r="DC323" s="36">
        <f t="shared" si="231"/>
        <v>14.005405405405405</v>
      </c>
      <c r="DD323" s="36">
        <f t="shared" si="232"/>
        <v>37.327201051248359</v>
      </c>
      <c r="DE323" s="30">
        <f t="shared" si="233"/>
        <v>1.6651996119185437</v>
      </c>
      <c r="DH323" s="23"/>
      <c r="DQ323" s="23"/>
      <c r="DR323" s="23"/>
      <c r="DU323" s="23"/>
      <c r="DV323" s="23"/>
      <c r="DX323" s="23"/>
      <c r="EA323" s="23"/>
      <c r="EB323" s="23"/>
    </row>
    <row r="324" spans="1:132" ht="13.8" x14ac:dyDescent="0.25">
      <c r="A324" s="11" t="s">
        <v>133</v>
      </c>
      <c r="B324" s="11">
        <v>43</v>
      </c>
      <c r="C324" s="11">
        <v>4314779</v>
      </c>
      <c r="D324" s="11">
        <v>431477</v>
      </c>
      <c r="E324" s="54" t="s">
        <v>728</v>
      </c>
      <c r="F324" s="54" t="s">
        <v>729</v>
      </c>
      <c r="G324" s="54" t="s">
        <v>741</v>
      </c>
      <c r="H324" s="12" t="s">
        <v>440</v>
      </c>
      <c r="I324" s="13">
        <v>505.71300000000002</v>
      </c>
      <c r="J324" s="14">
        <v>3901</v>
      </c>
      <c r="K324" s="13">
        <v>3857</v>
      </c>
      <c r="L324" s="13">
        <v>256</v>
      </c>
      <c r="M324" s="13">
        <v>7</v>
      </c>
      <c r="N324" s="13">
        <v>1136</v>
      </c>
      <c r="O324" s="13">
        <v>1297</v>
      </c>
      <c r="P324" s="13">
        <v>2593</v>
      </c>
      <c r="Q324" s="15">
        <v>924</v>
      </c>
      <c r="R324" s="15">
        <v>111</v>
      </c>
      <c r="S324" s="15">
        <v>3884956</v>
      </c>
      <c r="T324" s="13">
        <v>3347</v>
      </c>
      <c r="U324" s="16">
        <v>1559</v>
      </c>
      <c r="V324" s="15">
        <v>981</v>
      </c>
      <c r="W324" s="15">
        <v>470</v>
      </c>
      <c r="X324" s="15">
        <v>102</v>
      </c>
      <c r="Y324" s="15">
        <v>490</v>
      </c>
      <c r="Z324" s="15">
        <v>592</v>
      </c>
      <c r="AA324" s="13">
        <v>1984</v>
      </c>
      <c r="AB324" s="15">
        <v>78</v>
      </c>
      <c r="AC324" s="15">
        <v>1</v>
      </c>
      <c r="AD324" s="15">
        <v>1281</v>
      </c>
      <c r="AE324" s="15">
        <v>26</v>
      </c>
      <c r="AF324" s="15">
        <v>7</v>
      </c>
      <c r="AG324" s="17">
        <v>0.95518374663878103</v>
      </c>
      <c r="AH324" s="15">
        <v>756</v>
      </c>
      <c r="AI324" s="15">
        <v>124</v>
      </c>
      <c r="AJ324" s="13">
        <v>2067</v>
      </c>
      <c r="AK324" s="13">
        <v>374</v>
      </c>
      <c r="AL324" s="13">
        <v>543</v>
      </c>
      <c r="AM324" s="13">
        <v>11</v>
      </c>
      <c r="AN324" s="13">
        <v>18</v>
      </c>
      <c r="AO324" s="13">
        <v>0</v>
      </c>
      <c r="AP324" s="13">
        <v>1</v>
      </c>
      <c r="AQ324" s="13">
        <v>11</v>
      </c>
      <c r="AR324" s="13">
        <v>17</v>
      </c>
      <c r="AS324" s="13">
        <v>110778</v>
      </c>
      <c r="AT324" s="13">
        <v>105734</v>
      </c>
      <c r="AU324" s="13">
        <v>5383</v>
      </c>
      <c r="AV324" s="13">
        <v>225484</v>
      </c>
      <c r="AW324" s="13">
        <v>211041</v>
      </c>
      <c r="AX324" s="13">
        <v>12049</v>
      </c>
      <c r="AY324" s="18">
        <f>'Tabela '!$L324/'Tabela '!$J324</f>
        <v>6.5624198923352986E-2</v>
      </c>
      <c r="AZ324" s="18">
        <f>'Tabela '!$M324/'Tabela '!$J324</f>
        <v>1.7944116893104333E-3</v>
      </c>
      <c r="BA324" s="18">
        <f t="shared" si="195"/>
        <v>2.734375E-2</v>
      </c>
      <c r="BB324" s="18">
        <f t="shared" si="196"/>
        <v>0.43810258387967604</v>
      </c>
      <c r="BC324" s="18">
        <f t="shared" si="197"/>
        <v>0.50019282684149635</v>
      </c>
      <c r="BD324" s="18">
        <f>'Tabela '!$BC324-'Tabela '!$BB324</f>
        <v>6.2090242961820308E-2</v>
      </c>
      <c r="BE324" s="18">
        <f t="shared" si="198"/>
        <v>0.29120738272237889</v>
      </c>
      <c r="BF324" s="18">
        <f t="shared" si="199"/>
        <v>0.33247885157651885</v>
      </c>
      <c r="BG324" s="18">
        <f t="shared" si="200"/>
        <v>0.23686234298897718</v>
      </c>
      <c r="BH324" s="16">
        <f t="shared" si="201"/>
        <v>4204.4978354978357</v>
      </c>
      <c r="BI324" s="37">
        <f t="shared" si="202"/>
        <v>995.88720840810049</v>
      </c>
      <c r="BJ324" s="17">
        <f t="shared" si="203"/>
        <v>1.7229408738535772E-2</v>
      </c>
      <c r="BK324" s="17">
        <f t="shared" si="204"/>
        <v>0.12012987012987013</v>
      </c>
      <c r="BL324" s="18">
        <f>IFERROR('Tabela '!$J324/'Tabela '!$K324-1,"")</f>
        <v>1.1407829919626744E-2</v>
      </c>
      <c r="BM324" s="17">
        <f t="shared" si="205"/>
        <v>0.40420015556131711</v>
      </c>
      <c r="BN324" s="19">
        <f>IFERROR('Tabela '!$J324/'Tabela '!$I324,"")</f>
        <v>7.7138614194216872</v>
      </c>
      <c r="BO324" s="18">
        <f t="shared" si="206"/>
        <v>4.4816253361218972E-2</v>
      </c>
      <c r="BP324" s="18">
        <f t="shared" si="207"/>
        <v>0.22587391694054376</v>
      </c>
      <c r="BQ324" s="18">
        <f t="shared" si="208"/>
        <v>3.7048102778607706E-2</v>
      </c>
      <c r="BR324" s="17">
        <v>0.54910000000000003</v>
      </c>
      <c r="BS324" s="18">
        <f t="shared" si="209"/>
        <v>2.3304451747833882E-2</v>
      </c>
      <c r="BT324" s="18">
        <f t="shared" si="210"/>
        <v>2.9877502240812666E-4</v>
      </c>
      <c r="BU324" s="18">
        <f t="shared" si="211"/>
        <v>2.0296643247462921E-2</v>
      </c>
      <c r="BV324" s="18">
        <f t="shared" si="212"/>
        <v>5.4644808743169399E-3</v>
      </c>
      <c r="BW324" s="18">
        <f t="shared" si="213"/>
        <v>0.12185636505055743</v>
      </c>
      <c r="BX324" s="18">
        <f t="shared" si="214"/>
        <v>2.6445423904589059E-2</v>
      </c>
      <c r="BY324" s="18">
        <f t="shared" si="215"/>
        <v>0.12704174228675136</v>
      </c>
      <c r="BZ324" s="18">
        <f t="shared" si="216"/>
        <v>0.15348716619134042</v>
      </c>
      <c r="CA324" s="18">
        <f>IFERROR('Tabela '!$V324/'Tabela '!$K324,"")</f>
        <v>0.25434275343531243</v>
      </c>
      <c r="CB324" s="18">
        <f t="shared" si="217"/>
        <v>0.51438942183043812</v>
      </c>
      <c r="CC324" s="20">
        <f>IFERROR('Tabela '!$AJ324/'Tabela '!$K324,"")</f>
        <v>0.53590873736064304</v>
      </c>
      <c r="CD324" s="21">
        <f>IFERROR('Tabela '!$AJ324/'Tabela '!$AK324,"")</f>
        <v>5.5267379679144382</v>
      </c>
      <c r="CE324" s="20">
        <f t="shared" si="218"/>
        <v>0.81906144170295114</v>
      </c>
      <c r="CF324" s="18">
        <f t="shared" si="219"/>
        <v>9.6966554316826548E-2</v>
      </c>
      <c r="CG324" s="18">
        <f t="shared" si="220"/>
        <v>0.13919507818508076</v>
      </c>
      <c r="CH324" s="18">
        <f t="shared" si="221"/>
        <v>0.45187165775401072</v>
      </c>
      <c r="CI324" s="18">
        <f t="shared" si="222"/>
        <v>4.2228523868254209E-2</v>
      </c>
      <c r="CJ324" s="17">
        <f t="shared" si="223"/>
        <v>2.9411764705882353E-2</v>
      </c>
      <c r="CK324" s="17">
        <f t="shared" si="224"/>
        <v>3.3149171270718238E-2</v>
      </c>
      <c r="CL324" s="17">
        <f t="shared" si="225"/>
        <v>3.7374065648358851E-3</v>
      </c>
      <c r="CM324" s="17">
        <f t="shared" si="226"/>
        <v>0.63636363636363646</v>
      </c>
      <c r="CN324" s="17">
        <f>IFERROR('Tabela '!$AO324/'Tabela '!$AK324,"")</f>
        <v>0</v>
      </c>
      <c r="CO324" s="17">
        <f>IFERROR('Tabela '!$AP324/'Tabela '!$AL324,"")</f>
        <v>1.841620626151013E-3</v>
      </c>
      <c r="CP324" s="17">
        <f>IFERROR('Tabela '!$CO324-'Tabela '!$CN324,"")</f>
        <v>1.841620626151013E-3</v>
      </c>
      <c r="CQ324" s="17">
        <f t="shared" si="227"/>
        <v>0.63636363636363646</v>
      </c>
      <c r="CR324" s="17">
        <f>IFERROR('Tabela '!$AQ324/'Tabela '!$AK324,"")</f>
        <v>2.9411764705882353E-2</v>
      </c>
      <c r="CS324" s="17">
        <f>IFERROR('Tabela '!$AR324/'Tabela '!$AL324,"")</f>
        <v>3.1307550644567222E-2</v>
      </c>
      <c r="CT324" s="17">
        <f>IFERROR('Tabela '!$CS324-'Tabela '!$CR324,"")</f>
        <v>1.8957859386848699E-3</v>
      </c>
      <c r="CU324" s="17">
        <f t="shared" si="228"/>
        <v>0.54545454545454541</v>
      </c>
      <c r="CV324" s="21">
        <f>IFERROR('Tabela '!$AS324/'Tabela '!$K324,"")</f>
        <v>28.721285973554576</v>
      </c>
      <c r="CW324" s="21">
        <f>IFERROR('Tabela '!$AV324/'Tabela '!$J324,"")</f>
        <v>57.801589336067678</v>
      </c>
      <c r="CX324" s="17">
        <f>IFERROR('Tabela '!$AV324/'Tabela '!$AS324-1,"")</f>
        <v>1.035458303995378</v>
      </c>
      <c r="CY324" s="20">
        <f>IFERROR('Tabela '!$CW324/'Tabela '!$CV324-1,"")</f>
        <v>1.0125000457601061</v>
      </c>
      <c r="CZ324" s="17">
        <f>IFERROR('Tabela '!$AU324/'Tabela '!$AT324,"")</f>
        <v>5.0910776098511357E-2</v>
      </c>
      <c r="DA324" s="17">
        <f t="shared" si="229"/>
        <v>5.7093171469051039E-2</v>
      </c>
      <c r="DB324" s="17">
        <f t="shared" si="230"/>
        <v>6.1823953705396825E-3</v>
      </c>
      <c r="DC324" s="22">
        <f t="shared" si="231"/>
        <v>489.36363636363637</v>
      </c>
      <c r="DD324" s="22">
        <f t="shared" si="232"/>
        <v>634.15789473684208</v>
      </c>
      <c r="DE324" s="17">
        <f t="shared" si="233"/>
        <v>0.29588274978734219</v>
      </c>
      <c r="DH324" s="23"/>
      <c r="DQ324" s="23"/>
      <c r="DR324" s="23"/>
      <c r="DU324" s="23"/>
      <c r="DV324" s="23"/>
      <c r="DX324" s="23"/>
      <c r="EA324" s="23"/>
      <c r="EB324" s="23"/>
    </row>
    <row r="325" spans="1:132" ht="13.8" x14ac:dyDescent="0.25">
      <c r="A325" s="24" t="s">
        <v>133</v>
      </c>
      <c r="B325" s="24">
        <v>43</v>
      </c>
      <c r="C325" s="24">
        <v>4314787</v>
      </c>
      <c r="D325" s="24">
        <v>431478</v>
      </c>
      <c r="E325" s="55" t="s">
        <v>728</v>
      </c>
      <c r="F325" s="55" t="s">
        <v>762</v>
      </c>
      <c r="G325" s="55" t="s">
        <v>763</v>
      </c>
      <c r="H325" s="25" t="s">
        <v>441</v>
      </c>
      <c r="I325" s="26">
        <v>99.873000000000005</v>
      </c>
      <c r="J325" s="27">
        <v>1524</v>
      </c>
      <c r="K325" s="26">
        <v>1750</v>
      </c>
      <c r="L325" s="26">
        <v>117</v>
      </c>
      <c r="M325" s="26">
        <v>1</v>
      </c>
      <c r="N325" s="26">
        <v>855</v>
      </c>
      <c r="O325" s="26">
        <v>946</v>
      </c>
      <c r="P325" s="26">
        <v>1403</v>
      </c>
      <c r="Q325" s="28">
        <v>311</v>
      </c>
      <c r="R325" s="28">
        <v>20</v>
      </c>
      <c r="S325" s="28">
        <v>1217684</v>
      </c>
      <c r="T325" s="26">
        <v>1594</v>
      </c>
      <c r="U325" s="29">
        <v>512</v>
      </c>
      <c r="V325" s="28">
        <v>373</v>
      </c>
      <c r="W325" s="28">
        <v>80</v>
      </c>
      <c r="X325" s="28">
        <v>16</v>
      </c>
      <c r="Y325" s="28">
        <v>79</v>
      </c>
      <c r="Z325" s="28">
        <v>95</v>
      </c>
      <c r="AA325" s="26">
        <v>924</v>
      </c>
      <c r="AB325" s="28">
        <v>26</v>
      </c>
      <c r="AC325" s="28" t="e">
        <v>#NULL!</v>
      </c>
      <c r="AD325" s="28">
        <v>546</v>
      </c>
      <c r="AE325" s="28">
        <v>4</v>
      </c>
      <c r="AF325" s="28">
        <v>1</v>
      </c>
      <c r="AG325" s="30">
        <v>0.93977415307402756</v>
      </c>
      <c r="AH325" s="28">
        <v>212</v>
      </c>
      <c r="AI325" s="28">
        <v>51</v>
      </c>
      <c r="AJ325" s="26">
        <v>1275</v>
      </c>
      <c r="AK325" s="26">
        <v>118</v>
      </c>
      <c r="AL325" s="26">
        <v>223</v>
      </c>
      <c r="AM325" s="26">
        <v>7</v>
      </c>
      <c r="AN325" s="26">
        <v>44</v>
      </c>
      <c r="AO325" s="26">
        <v>2</v>
      </c>
      <c r="AP325" s="26">
        <v>0</v>
      </c>
      <c r="AQ325" s="26">
        <v>5</v>
      </c>
      <c r="AR325" s="26">
        <v>44</v>
      </c>
      <c r="AS325" s="26">
        <v>26064</v>
      </c>
      <c r="AT325" s="26">
        <v>25106</v>
      </c>
      <c r="AU325" s="26">
        <v>1538</v>
      </c>
      <c r="AV325" s="26">
        <v>61997</v>
      </c>
      <c r="AW325" s="26">
        <v>58755</v>
      </c>
      <c r="AX325" s="26">
        <v>2833</v>
      </c>
      <c r="AY325" s="31">
        <f>'Tabela '!$L325/'Tabela '!$J325</f>
        <v>7.6771653543307089E-2</v>
      </c>
      <c r="AZ325" s="31">
        <f>'Tabela '!$M325/'Tabela '!$J325</f>
        <v>6.5616797900262466E-4</v>
      </c>
      <c r="BA325" s="31">
        <f t="shared" si="195"/>
        <v>8.5470085470085479E-3</v>
      </c>
      <c r="BB325" s="31">
        <f t="shared" si="196"/>
        <v>0.609408410548824</v>
      </c>
      <c r="BC325" s="31">
        <f t="shared" si="197"/>
        <v>0.67426942266571632</v>
      </c>
      <c r="BD325" s="31">
        <f>'Tabela '!$BC325-'Tabela '!$BB325</f>
        <v>6.4861012116892325E-2</v>
      </c>
      <c r="BE325" s="31">
        <f t="shared" si="198"/>
        <v>0.5610236220472441</v>
      </c>
      <c r="BF325" s="31">
        <f t="shared" si="199"/>
        <v>0.62073490813648291</v>
      </c>
      <c r="BG325" s="31">
        <f t="shared" si="200"/>
        <v>0.20406824146981628</v>
      </c>
      <c r="BH325" s="29">
        <f t="shared" si="201"/>
        <v>3915.3826366559488</v>
      </c>
      <c r="BI325" s="32">
        <f t="shared" si="202"/>
        <v>799.00524934383202</v>
      </c>
      <c r="BJ325" s="30">
        <f t="shared" si="203"/>
        <v>1.9641014887817151E-2</v>
      </c>
      <c r="BK325" s="30">
        <f t="shared" si="204"/>
        <v>6.4308681672025719E-2</v>
      </c>
      <c r="BL325" s="31">
        <f>IFERROR('Tabela '!$J325/'Tabela '!$K325-1,"")</f>
        <v>-0.12914285714285711</v>
      </c>
      <c r="BM325" s="30">
        <f t="shared" si="205"/>
        <v>0.29257142857142859</v>
      </c>
      <c r="BN325" s="33">
        <f>IFERROR('Tabela '!$J325/'Tabela '!$I325,"")</f>
        <v>15.259379411853052</v>
      </c>
      <c r="BO325" s="31">
        <f t="shared" si="206"/>
        <v>6.0225846925972437E-2</v>
      </c>
      <c r="BP325" s="31">
        <f t="shared" si="207"/>
        <v>0.1329987452948557</v>
      </c>
      <c r="BQ325" s="31">
        <f t="shared" si="208"/>
        <v>3.1994981179422836E-2</v>
      </c>
      <c r="BR325" s="30">
        <v>0.39489999999999997</v>
      </c>
      <c r="BS325" s="31">
        <f t="shared" si="209"/>
        <v>1.631116687578419E-2</v>
      </c>
      <c r="BT325" s="31" t="str">
        <f t="shared" si="210"/>
        <v/>
      </c>
      <c r="BU325" s="31">
        <f t="shared" si="211"/>
        <v>7.326007326007326E-3</v>
      </c>
      <c r="BV325" s="31">
        <f t="shared" si="212"/>
        <v>1.8315018315018315E-3</v>
      </c>
      <c r="BW325" s="31">
        <f t="shared" si="213"/>
        <v>4.5714285714285714E-2</v>
      </c>
      <c r="BX325" s="31">
        <f t="shared" si="214"/>
        <v>9.1428571428571435E-3</v>
      </c>
      <c r="BY325" s="31">
        <f t="shared" si="215"/>
        <v>4.5142857142857144E-2</v>
      </c>
      <c r="BZ325" s="31">
        <f t="shared" si="216"/>
        <v>5.4285714285714284E-2</v>
      </c>
      <c r="CA325" s="31">
        <f>IFERROR('Tabela '!$V325/'Tabela '!$K325,"")</f>
        <v>0.21314285714285713</v>
      </c>
      <c r="CB325" s="31">
        <f t="shared" si="217"/>
        <v>0.52800000000000002</v>
      </c>
      <c r="CC325" s="34">
        <f>IFERROR('Tabela '!$AJ325/'Tabela '!$K325,"")</f>
        <v>0.72857142857142854</v>
      </c>
      <c r="CD325" s="35">
        <f>IFERROR('Tabela '!$AJ325/'Tabela '!$AK325,"")</f>
        <v>10.805084745762711</v>
      </c>
      <c r="CE325" s="34">
        <f t="shared" si="218"/>
        <v>0.90745098039215688</v>
      </c>
      <c r="CF325" s="31">
        <f t="shared" si="219"/>
        <v>6.7428571428571435E-2</v>
      </c>
      <c r="CG325" s="31">
        <f t="shared" si="220"/>
        <v>0.14632545931758531</v>
      </c>
      <c r="CH325" s="31">
        <f t="shared" si="221"/>
        <v>0.88983050847457634</v>
      </c>
      <c r="CI325" s="31">
        <f t="shared" si="222"/>
        <v>7.8896887889013875E-2</v>
      </c>
      <c r="CJ325" s="30">
        <f t="shared" si="223"/>
        <v>5.9322033898305079E-2</v>
      </c>
      <c r="CK325" s="30">
        <f t="shared" si="224"/>
        <v>0.19730941704035873</v>
      </c>
      <c r="CL325" s="30">
        <f t="shared" si="225"/>
        <v>0.13798738314205367</v>
      </c>
      <c r="CM325" s="30">
        <f t="shared" si="226"/>
        <v>5.2857142857142856</v>
      </c>
      <c r="CN325" s="30">
        <f>IFERROR('Tabela '!$AO325/'Tabela '!$AK325,"")</f>
        <v>1.6949152542372881E-2</v>
      </c>
      <c r="CO325" s="30">
        <f>IFERROR('Tabela '!$AP325/'Tabela '!$AL325,"")</f>
        <v>0</v>
      </c>
      <c r="CP325" s="30">
        <f>IFERROR('Tabela '!$CO325-'Tabela '!$CN325,"")</f>
        <v>-1.6949152542372881E-2</v>
      </c>
      <c r="CQ325" s="30">
        <f t="shared" si="227"/>
        <v>5.2857142857142856</v>
      </c>
      <c r="CR325" s="30">
        <f>IFERROR('Tabela '!$AQ325/'Tabela '!$AK325,"")</f>
        <v>4.2372881355932202E-2</v>
      </c>
      <c r="CS325" s="30">
        <f>IFERROR('Tabela '!$AR325/'Tabela '!$AL325,"")</f>
        <v>0.19730941704035873</v>
      </c>
      <c r="CT325" s="30">
        <f>IFERROR('Tabela '!$CS325-'Tabela '!$CR325,"")</f>
        <v>0.15493653568442653</v>
      </c>
      <c r="CU325" s="30">
        <f t="shared" si="228"/>
        <v>7.8000000000000007</v>
      </c>
      <c r="CV325" s="35">
        <f>IFERROR('Tabela '!$AS325/'Tabela '!$K325,"")</f>
        <v>14.893714285714285</v>
      </c>
      <c r="CW325" s="35">
        <f>IFERROR('Tabela '!$AV325/'Tabela '!$J325,"")</f>
        <v>40.680446194225723</v>
      </c>
      <c r="CX325" s="30">
        <f>IFERROR('Tabela '!$AV325/'Tabela '!$AS325-1,"")</f>
        <v>1.3786448741559241</v>
      </c>
      <c r="CY325" s="34">
        <f>IFERROR('Tabela '!$CW325/'Tabela '!$CV325-1,"")</f>
        <v>1.731383549719729</v>
      </c>
      <c r="CZ325" s="30">
        <f>IFERROR('Tabela '!$AU325/'Tabela '!$AT325,"")</f>
        <v>6.1260256512387479E-2</v>
      </c>
      <c r="DA325" s="30">
        <f t="shared" si="229"/>
        <v>4.8217173006552635E-2</v>
      </c>
      <c r="DB325" s="30">
        <f t="shared" si="230"/>
        <v>-1.3043083505834843E-2</v>
      </c>
      <c r="DC325" s="36">
        <f t="shared" si="231"/>
        <v>170.88888888888889</v>
      </c>
      <c r="DD325" s="36">
        <f t="shared" si="232"/>
        <v>64.38636363636364</v>
      </c>
      <c r="DE325" s="30">
        <f t="shared" si="233"/>
        <v>-0.62322674074949758</v>
      </c>
      <c r="DH325" s="23"/>
      <c r="DQ325" s="23"/>
      <c r="DR325" s="23"/>
      <c r="DU325" s="23"/>
      <c r="DV325" s="23"/>
      <c r="DX325" s="23"/>
      <c r="EA325" s="23"/>
      <c r="EB325" s="23"/>
    </row>
    <row r="326" spans="1:132" ht="13.8" x14ac:dyDescent="0.25">
      <c r="A326" s="11" t="s">
        <v>133</v>
      </c>
      <c r="B326" s="11">
        <v>43</v>
      </c>
      <c r="C326" s="11">
        <v>4314803</v>
      </c>
      <c r="D326" s="11">
        <v>431480</v>
      </c>
      <c r="E326" s="54" t="s">
        <v>746</v>
      </c>
      <c r="F326" s="54" t="s">
        <v>747</v>
      </c>
      <c r="G326" s="54" t="s">
        <v>761</v>
      </c>
      <c r="H326" s="12" t="s">
        <v>442</v>
      </c>
      <c r="I326" s="13">
        <v>159.899</v>
      </c>
      <c r="J326" s="14">
        <v>37561</v>
      </c>
      <c r="K326" s="13">
        <v>30920</v>
      </c>
      <c r="L326" s="13">
        <v>2325</v>
      </c>
      <c r="M326" s="13">
        <v>88</v>
      </c>
      <c r="N326" s="13">
        <v>10256</v>
      </c>
      <c r="O326" s="13">
        <v>11685</v>
      </c>
      <c r="P326" s="13">
        <v>17486</v>
      </c>
      <c r="Q326" s="15">
        <v>9074</v>
      </c>
      <c r="R326" s="15">
        <v>1654</v>
      </c>
      <c r="S326" s="15">
        <v>39750908</v>
      </c>
      <c r="T326" s="13">
        <v>26494</v>
      </c>
      <c r="U326" s="16">
        <v>25276</v>
      </c>
      <c r="V326" s="15">
        <v>8823</v>
      </c>
      <c r="W326" s="15">
        <v>7183</v>
      </c>
      <c r="X326" s="15">
        <v>1029</v>
      </c>
      <c r="Y326" s="15">
        <v>2591</v>
      </c>
      <c r="Z326" s="15">
        <v>3620</v>
      </c>
      <c r="AA326" s="13">
        <v>15515</v>
      </c>
      <c r="AB326" s="15">
        <v>291</v>
      </c>
      <c r="AC326" s="15">
        <v>6</v>
      </c>
      <c r="AD326" s="15">
        <v>10138</v>
      </c>
      <c r="AE326" s="15">
        <v>45</v>
      </c>
      <c r="AF326" s="15">
        <v>40</v>
      </c>
      <c r="AG326" s="17">
        <v>0.95704687853853698</v>
      </c>
      <c r="AH326" s="15">
        <v>5827</v>
      </c>
      <c r="AI326" s="15">
        <v>987</v>
      </c>
      <c r="AJ326" s="13">
        <v>18538</v>
      </c>
      <c r="AK326" s="13">
        <v>7969</v>
      </c>
      <c r="AL326" s="13">
        <v>8713</v>
      </c>
      <c r="AM326" s="13">
        <v>5289</v>
      </c>
      <c r="AN326" s="13">
        <v>5122</v>
      </c>
      <c r="AO326" s="13">
        <v>886</v>
      </c>
      <c r="AP326" s="13">
        <v>945</v>
      </c>
      <c r="AQ326" s="13">
        <v>4403</v>
      </c>
      <c r="AR326" s="13">
        <v>4177</v>
      </c>
      <c r="AS326" s="13">
        <v>761657</v>
      </c>
      <c r="AT326" s="13">
        <v>664323</v>
      </c>
      <c r="AU326" s="13">
        <v>338842</v>
      </c>
      <c r="AV326" s="13">
        <v>1207172</v>
      </c>
      <c r="AW326" s="13">
        <v>1039099</v>
      </c>
      <c r="AX326" s="13">
        <v>401718</v>
      </c>
      <c r="AY326" s="18">
        <f>'Tabela '!$L326/'Tabela '!$J326</f>
        <v>6.1899310454993209E-2</v>
      </c>
      <c r="AZ326" s="18">
        <f>'Tabela '!$M326/'Tabela '!$J326</f>
        <v>2.3428556215223236E-3</v>
      </c>
      <c r="BA326" s="18">
        <f t="shared" si="195"/>
        <v>3.7849462365591398E-2</v>
      </c>
      <c r="BB326" s="18">
        <f t="shared" si="196"/>
        <v>0.58652636394830149</v>
      </c>
      <c r="BC326" s="18">
        <f t="shared" si="197"/>
        <v>0.6682488848221434</v>
      </c>
      <c r="BD326" s="18">
        <f>'Tabela '!$BC326-'Tabela '!$BB326</f>
        <v>8.1722520873841908E-2</v>
      </c>
      <c r="BE326" s="18">
        <f t="shared" si="198"/>
        <v>0.27304917334469264</v>
      </c>
      <c r="BF326" s="18">
        <f t="shared" si="199"/>
        <v>0.31109395383509492</v>
      </c>
      <c r="BG326" s="18">
        <f t="shared" si="200"/>
        <v>0.24158036261015414</v>
      </c>
      <c r="BH326" s="16">
        <f t="shared" si="201"/>
        <v>4380.7480714128278</v>
      </c>
      <c r="BI326" s="37">
        <f t="shared" si="202"/>
        <v>1058.3027075956445</v>
      </c>
      <c r="BJ326" s="17">
        <f t="shared" si="203"/>
        <v>3.2928951301057351E-2</v>
      </c>
      <c r="BK326" s="17">
        <f t="shared" si="204"/>
        <v>0.18227903901256337</v>
      </c>
      <c r="BL326" s="18">
        <f>IFERROR('Tabela '!$J326/'Tabela '!$K326-1,"")</f>
        <v>0.21478007761966356</v>
      </c>
      <c r="BM326" s="17">
        <f t="shared" si="205"/>
        <v>0.817464424320828</v>
      </c>
      <c r="BN326" s="19">
        <f>IFERROR('Tabela '!$J326/'Tabela '!$I326,"")</f>
        <v>234.90453348676351</v>
      </c>
      <c r="BO326" s="18">
        <f t="shared" si="206"/>
        <v>4.2953121461463017E-2</v>
      </c>
      <c r="BP326" s="18">
        <f t="shared" si="207"/>
        <v>0.21993658941647165</v>
      </c>
      <c r="BQ326" s="18">
        <f t="shared" si="208"/>
        <v>3.72537178229033E-2</v>
      </c>
      <c r="BR326" s="17">
        <v>0.43730000000000002</v>
      </c>
      <c r="BS326" s="18">
        <f t="shared" si="209"/>
        <v>1.098361893258851E-2</v>
      </c>
      <c r="BT326" s="18">
        <f t="shared" si="210"/>
        <v>2.2646636974409299E-4</v>
      </c>
      <c r="BU326" s="18">
        <f t="shared" si="211"/>
        <v>4.4387453146577235E-3</v>
      </c>
      <c r="BV326" s="18">
        <f t="shared" si="212"/>
        <v>3.9455513908068654E-3</v>
      </c>
      <c r="BW326" s="18">
        <f t="shared" si="213"/>
        <v>0.2323091849935317</v>
      </c>
      <c r="BX326" s="18">
        <f t="shared" si="214"/>
        <v>3.3279430789133251E-2</v>
      </c>
      <c r="BY326" s="18">
        <f t="shared" si="215"/>
        <v>8.379689521345407E-2</v>
      </c>
      <c r="BZ326" s="18">
        <f t="shared" si="216"/>
        <v>0.11707632600258733</v>
      </c>
      <c r="CA326" s="18">
        <f>IFERROR('Tabela '!$V326/'Tabela '!$K326,"")</f>
        <v>0.28534928848641655</v>
      </c>
      <c r="CB326" s="18">
        <f t="shared" si="217"/>
        <v>0.50177878395860287</v>
      </c>
      <c r="CC326" s="20">
        <f>IFERROR('Tabela '!$AJ326/'Tabela '!$K326,"")</f>
        <v>0.59954721862871929</v>
      </c>
      <c r="CD326" s="21">
        <f>IFERROR('Tabela '!$AJ326/'Tabela '!$AK326,"")</f>
        <v>2.3262642740619901</v>
      </c>
      <c r="CE326" s="20">
        <f t="shared" si="218"/>
        <v>0.57012622720897621</v>
      </c>
      <c r="CF326" s="18">
        <f t="shared" si="219"/>
        <v>0.25772962483829237</v>
      </c>
      <c r="CG326" s="18">
        <f t="shared" si="220"/>
        <v>0.23196932989004554</v>
      </c>
      <c r="CH326" s="18">
        <f t="shared" si="221"/>
        <v>9.3361776885431125E-2</v>
      </c>
      <c r="CI326" s="18">
        <f t="shared" si="222"/>
        <v>-2.5760294948246831E-2</v>
      </c>
      <c r="CJ326" s="17">
        <f t="shared" si="223"/>
        <v>0.66369682519764084</v>
      </c>
      <c r="CK326" s="17">
        <f t="shared" si="224"/>
        <v>0.58785722483645131</v>
      </c>
      <c r="CL326" s="17">
        <f t="shared" si="225"/>
        <v>-7.583960036118953E-2</v>
      </c>
      <c r="CM326" s="17">
        <f t="shared" si="226"/>
        <v>-3.1574966912459868E-2</v>
      </c>
      <c r="CN326" s="17">
        <f>IFERROR('Tabela '!$AO326/'Tabela '!$AK326,"")</f>
        <v>0.1111808256995859</v>
      </c>
      <c r="CO326" s="17">
        <f>IFERROR('Tabela '!$AP326/'Tabela '!$AL326,"")</f>
        <v>0.10845862504303913</v>
      </c>
      <c r="CP326" s="17">
        <f>IFERROR('Tabela '!$CO326-'Tabela '!$CN326,"")</f>
        <v>-2.7222006565467693E-3</v>
      </c>
      <c r="CQ326" s="17">
        <f t="shared" si="227"/>
        <v>-3.1574966912459868E-2</v>
      </c>
      <c r="CR326" s="17">
        <f>IFERROR('Tabela '!$AQ326/'Tabela '!$AK326,"")</f>
        <v>0.55251599949805497</v>
      </c>
      <c r="CS326" s="17">
        <f>IFERROR('Tabela '!$AR326/'Tabela '!$AL326,"")</f>
        <v>0.47939859979341215</v>
      </c>
      <c r="CT326" s="17">
        <f>IFERROR('Tabela '!$CS326-'Tabela '!$CR326,"")</f>
        <v>-7.3117399704642816E-2</v>
      </c>
      <c r="CU326" s="17">
        <f t="shared" si="228"/>
        <v>-5.1328639563933631E-2</v>
      </c>
      <c r="CV326" s="21">
        <f>IFERROR('Tabela '!$AS326/'Tabela '!$K326,"")</f>
        <v>24.633150064683054</v>
      </c>
      <c r="CW326" s="21">
        <f>IFERROR('Tabela '!$AV326/'Tabela '!$J326,"")</f>
        <v>32.138973935731208</v>
      </c>
      <c r="CX326" s="17">
        <f>IFERROR('Tabela '!$AV326/'Tabela '!$AS326-1,"")</f>
        <v>0.58492864898504182</v>
      </c>
      <c r="CY326" s="20">
        <f>IFERROR('Tabela '!$CW326/'Tabela '!$CV326-1,"")</f>
        <v>0.30470418323839854</v>
      </c>
      <c r="CZ326" s="17">
        <f>IFERROR('Tabela '!$AU326/'Tabela '!$AT326,"")</f>
        <v>0.5100561022273804</v>
      </c>
      <c r="DA326" s="17">
        <f t="shared" si="229"/>
        <v>0.38660223905518148</v>
      </c>
      <c r="DB326" s="17">
        <f t="shared" si="230"/>
        <v>-0.12345386317219892</v>
      </c>
      <c r="DC326" s="22">
        <f t="shared" si="231"/>
        <v>54.873198380566805</v>
      </c>
      <c r="DD326" s="22">
        <f t="shared" si="232"/>
        <v>66.213614636558432</v>
      </c>
      <c r="DE326" s="17">
        <f t="shared" si="233"/>
        <v>0.20666585128392678</v>
      </c>
      <c r="DH326" s="23"/>
      <c r="DQ326" s="23"/>
      <c r="DR326" s="23"/>
      <c r="DU326" s="23"/>
      <c r="DV326" s="23"/>
      <c r="DX326" s="23"/>
      <c r="EA326" s="23"/>
      <c r="EB326" s="23"/>
    </row>
    <row r="327" spans="1:132" ht="13.8" x14ac:dyDescent="0.25">
      <c r="A327" s="24" t="s">
        <v>133</v>
      </c>
      <c r="B327" s="24">
        <v>43</v>
      </c>
      <c r="C327" s="24">
        <v>4314902</v>
      </c>
      <c r="D327" s="24">
        <v>431490</v>
      </c>
      <c r="E327" s="55" t="s">
        <v>746</v>
      </c>
      <c r="F327" s="55" t="s">
        <v>749</v>
      </c>
      <c r="G327" s="55" t="s">
        <v>750</v>
      </c>
      <c r="H327" s="25" t="s">
        <v>443</v>
      </c>
      <c r="I327" s="26">
        <v>496.68200000000002</v>
      </c>
      <c r="J327" s="27">
        <v>1488252</v>
      </c>
      <c r="K327" s="26">
        <v>1409351</v>
      </c>
      <c r="L327" s="26">
        <v>117629</v>
      </c>
      <c r="M327" s="26">
        <v>4151</v>
      </c>
      <c r="N327" s="26">
        <v>362805</v>
      </c>
      <c r="O327" s="26">
        <v>436643</v>
      </c>
      <c r="P327" s="26">
        <v>768062</v>
      </c>
      <c r="Q327" s="28">
        <v>351610</v>
      </c>
      <c r="R327" s="28">
        <v>59511</v>
      </c>
      <c r="S327" s="28">
        <v>1516221639</v>
      </c>
      <c r="T327" s="26">
        <v>1245942</v>
      </c>
      <c r="U327" s="29">
        <v>1409351</v>
      </c>
      <c r="V327" s="28">
        <v>407963</v>
      </c>
      <c r="W327" s="28">
        <v>164815</v>
      </c>
      <c r="X327" s="28">
        <v>143890</v>
      </c>
      <c r="Y327" s="28">
        <v>141411</v>
      </c>
      <c r="Z327" s="28">
        <v>285301</v>
      </c>
      <c r="AA327" s="26">
        <v>653787</v>
      </c>
      <c r="AB327" s="28">
        <v>6223</v>
      </c>
      <c r="AC327" s="28">
        <v>7780</v>
      </c>
      <c r="AD327" s="28">
        <v>508813</v>
      </c>
      <c r="AE327" s="28">
        <v>2241</v>
      </c>
      <c r="AF327" s="28">
        <v>31422</v>
      </c>
      <c r="AG327" s="30">
        <v>0.97774294469566003</v>
      </c>
      <c r="AH327" s="28">
        <v>215020</v>
      </c>
      <c r="AI327" s="28">
        <v>250867</v>
      </c>
      <c r="AJ327" s="26">
        <v>902320</v>
      </c>
      <c r="AK327" s="26">
        <v>726098</v>
      </c>
      <c r="AL327" s="26">
        <v>695243</v>
      </c>
      <c r="AM327" s="26">
        <v>78267</v>
      </c>
      <c r="AN327" s="26">
        <v>53607</v>
      </c>
      <c r="AO327" s="26">
        <v>37777</v>
      </c>
      <c r="AP327" s="26">
        <v>28397</v>
      </c>
      <c r="AQ327" s="26">
        <v>40490</v>
      </c>
      <c r="AR327" s="26">
        <v>25210</v>
      </c>
      <c r="AS327" s="26">
        <v>42724992</v>
      </c>
      <c r="AT327" s="26">
        <v>35702923</v>
      </c>
      <c r="AU327" s="26">
        <v>5024455</v>
      </c>
      <c r="AV327" s="26">
        <v>77134613</v>
      </c>
      <c r="AW327" s="26">
        <v>66336693</v>
      </c>
      <c r="AX327" s="26">
        <v>5525023</v>
      </c>
      <c r="AY327" s="31">
        <f>'Tabela '!$L327/'Tabela '!$J327</f>
        <v>7.9038361782816355E-2</v>
      </c>
      <c r="AZ327" s="31">
        <f>'Tabela '!$M327/'Tabela '!$J327</f>
        <v>2.7891781768141417E-3</v>
      </c>
      <c r="BA327" s="31">
        <f t="shared" si="195"/>
        <v>3.5288916848736279E-2</v>
      </c>
      <c r="BB327" s="31">
        <f t="shared" si="196"/>
        <v>0.47236421018094893</v>
      </c>
      <c r="BC327" s="31">
        <f t="shared" si="197"/>
        <v>0.56849967841137827</v>
      </c>
      <c r="BD327" s="31">
        <f>'Tabela '!$BC327-'Tabela '!$BB327</f>
        <v>9.6135468230429344E-2</v>
      </c>
      <c r="BE327" s="31">
        <f t="shared" si="198"/>
        <v>0.24377927931559978</v>
      </c>
      <c r="BF327" s="31">
        <f t="shared" si="199"/>
        <v>0.29339318878792031</v>
      </c>
      <c r="BG327" s="31">
        <f t="shared" si="200"/>
        <v>0.23625703173924847</v>
      </c>
      <c r="BH327" s="29">
        <f t="shared" si="201"/>
        <v>4312.2255880094426</v>
      </c>
      <c r="BI327" s="32">
        <f t="shared" si="202"/>
        <v>1018.7936176131461</v>
      </c>
      <c r="BJ327" s="30">
        <f t="shared" si="203"/>
        <v>1.9656825645835548E-2</v>
      </c>
      <c r="BK327" s="30">
        <f t="shared" si="204"/>
        <v>0.16925286539063167</v>
      </c>
      <c r="BL327" s="31">
        <f>IFERROR('Tabela '!$J327/'Tabela '!$K327-1,"")</f>
        <v>5.5983924515610406E-2</v>
      </c>
      <c r="BM327" s="30">
        <f t="shared" si="205"/>
        <v>1</v>
      </c>
      <c r="BN327" s="33">
        <f>IFERROR('Tabela '!$J327/'Tabela '!$I327,"")</f>
        <v>2996.3880309735405</v>
      </c>
      <c r="BO327" s="31">
        <f t="shared" si="206"/>
        <v>2.2257055304339968E-2</v>
      </c>
      <c r="BP327" s="31">
        <f t="shared" si="207"/>
        <v>0.17257625154300923</v>
      </c>
      <c r="BQ327" s="31">
        <f t="shared" si="208"/>
        <v>0.20134725372449119</v>
      </c>
      <c r="BR327" s="30">
        <v>0.61439999999999995</v>
      </c>
      <c r="BS327" s="31">
        <f t="shared" si="209"/>
        <v>4.9946145165665817E-3</v>
      </c>
      <c r="BT327" s="31">
        <f t="shared" si="210"/>
        <v>6.2442714026816658E-3</v>
      </c>
      <c r="BU327" s="31">
        <f t="shared" si="211"/>
        <v>4.4043685990727442E-3</v>
      </c>
      <c r="BV327" s="31">
        <f t="shared" si="212"/>
        <v>6.1755497599314479E-2</v>
      </c>
      <c r="BW327" s="31">
        <f t="shared" si="213"/>
        <v>0.11694389829077355</v>
      </c>
      <c r="BX327" s="31">
        <f t="shared" si="214"/>
        <v>0.10209663880750786</v>
      </c>
      <c r="BY327" s="31">
        <f t="shared" si="215"/>
        <v>0.10033767315594198</v>
      </c>
      <c r="BZ327" s="31">
        <f t="shared" si="216"/>
        <v>0.20243431196344985</v>
      </c>
      <c r="CA327" s="31">
        <f>IFERROR('Tabela '!$V327/'Tabela '!$K327,"")</f>
        <v>0.28946869871309561</v>
      </c>
      <c r="CB327" s="31">
        <f t="shared" si="217"/>
        <v>0.46389224543779373</v>
      </c>
      <c r="CC327" s="34">
        <f>IFERROR('Tabela '!$AJ327/'Tabela '!$K327,"")</f>
        <v>0.64023795349774471</v>
      </c>
      <c r="CD327" s="35">
        <f>IFERROR('Tabela '!$AJ327/'Tabela '!$AK327,"")</f>
        <v>1.2426972667601344</v>
      </c>
      <c r="CE327" s="34">
        <f t="shared" si="218"/>
        <v>0.19529878535331147</v>
      </c>
      <c r="CF327" s="31">
        <f t="shared" si="219"/>
        <v>0.51520025884254528</v>
      </c>
      <c r="CG327" s="31">
        <f t="shared" si="220"/>
        <v>0.46715408412016246</v>
      </c>
      <c r="CH327" s="31">
        <f t="shared" si="221"/>
        <v>-4.2494263859699344E-2</v>
      </c>
      <c r="CI327" s="31">
        <f t="shared" si="222"/>
        <v>-4.8046174722382817E-2</v>
      </c>
      <c r="CJ327" s="30">
        <f t="shared" si="223"/>
        <v>0.10779123479199777</v>
      </c>
      <c r="CK327" s="30">
        <f t="shared" si="224"/>
        <v>7.7105414941250755E-2</v>
      </c>
      <c r="CL327" s="30">
        <f t="shared" si="225"/>
        <v>-3.0685819850747018E-2</v>
      </c>
      <c r="CM327" s="30">
        <f t="shared" si="226"/>
        <v>-0.31507531910000386</v>
      </c>
      <c r="CN327" s="30">
        <f>IFERROR('Tabela '!$AO327/'Tabela '!$AK327,"")</f>
        <v>5.2027412277681526E-2</v>
      </c>
      <c r="CO327" s="30">
        <f>IFERROR('Tabela '!$AP327/'Tabela '!$AL327,"")</f>
        <v>4.0844711848950652E-2</v>
      </c>
      <c r="CP327" s="30">
        <f>IFERROR('Tabela '!$CO327-'Tabela '!$CN327,"")</f>
        <v>-1.1182700428730874E-2</v>
      </c>
      <c r="CQ327" s="30">
        <f t="shared" si="227"/>
        <v>-0.31507531910000386</v>
      </c>
      <c r="CR327" s="30">
        <f>IFERROR('Tabela '!$AQ327/'Tabela '!$AK327,"")</f>
        <v>5.5763822514316247E-2</v>
      </c>
      <c r="CS327" s="30">
        <f>IFERROR('Tabela '!$AR327/'Tabela '!$AL327,"")</f>
        <v>3.6260703092300103E-2</v>
      </c>
      <c r="CT327" s="30">
        <f>IFERROR('Tabela '!$CS327-'Tabela '!$CR327,"")</f>
        <v>-1.9503119422016144E-2</v>
      </c>
      <c r="CU327" s="30">
        <f t="shared" si="228"/>
        <v>-0.37737713015559393</v>
      </c>
      <c r="CV327" s="35">
        <f>IFERROR('Tabela '!$AS327/'Tabela '!$K327,"")</f>
        <v>30.315366434621325</v>
      </c>
      <c r="CW327" s="35">
        <f>IFERROR('Tabela '!$AV327/'Tabela '!$J327,"")</f>
        <v>51.829000061817489</v>
      </c>
      <c r="CX327" s="30">
        <f>IFERROR('Tabela '!$AV327/'Tabela '!$AS327-1,"")</f>
        <v>0.80537454518423313</v>
      </c>
      <c r="CY327" s="34">
        <f>IFERROR('Tabela '!$CW327/'Tabela '!$CV327-1,"")</f>
        <v>0.7096610121336604</v>
      </c>
      <c r="CZ327" s="30">
        <f>IFERROR('Tabela '!$AU327/'Tabela '!$AT327,"")</f>
        <v>0.14072951393923686</v>
      </c>
      <c r="DA327" s="30">
        <f t="shared" si="229"/>
        <v>8.3287585650373017E-2</v>
      </c>
      <c r="DB327" s="30">
        <f t="shared" si="230"/>
        <v>-5.7441928288863839E-2</v>
      </c>
      <c r="DC327" s="36">
        <f t="shared" si="231"/>
        <v>43.297843921271244</v>
      </c>
      <c r="DD327" s="36">
        <f t="shared" si="232"/>
        <v>67.375042680844842</v>
      </c>
      <c r="DE327" s="30">
        <f t="shared" si="233"/>
        <v>0.55608308818686969</v>
      </c>
      <c r="DH327" s="23"/>
      <c r="DQ327" s="23"/>
      <c r="DR327" s="23"/>
      <c r="DU327" s="23"/>
      <c r="DV327" s="23"/>
      <c r="DX327" s="23"/>
      <c r="EA327" s="23"/>
      <c r="EB327" s="23"/>
    </row>
    <row r="328" spans="1:132" ht="13.8" x14ac:dyDescent="0.25">
      <c r="A328" s="11" t="s">
        <v>133</v>
      </c>
      <c r="B328" s="11">
        <v>43</v>
      </c>
      <c r="C328" s="11">
        <v>4315008</v>
      </c>
      <c r="D328" s="11">
        <v>431500</v>
      </c>
      <c r="E328" s="54" t="s">
        <v>728</v>
      </c>
      <c r="F328" s="54" t="s">
        <v>736</v>
      </c>
      <c r="G328" s="54" t="s">
        <v>737</v>
      </c>
      <c r="H328" s="12" t="s">
        <v>444</v>
      </c>
      <c r="I328" s="13">
        <v>251.25899999999999</v>
      </c>
      <c r="J328" s="14">
        <v>4594</v>
      </c>
      <c r="K328" s="13">
        <v>5413</v>
      </c>
      <c r="L328" s="13">
        <v>200</v>
      </c>
      <c r="M328" s="13">
        <v>1</v>
      </c>
      <c r="N328" s="13">
        <v>1406</v>
      </c>
      <c r="O328" s="13">
        <v>1719</v>
      </c>
      <c r="P328" s="13">
        <v>3104</v>
      </c>
      <c r="Q328" s="15">
        <v>1087</v>
      </c>
      <c r="R328" s="15">
        <v>87</v>
      </c>
      <c r="S328" s="15">
        <v>4436333</v>
      </c>
      <c r="T328" s="13">
        <v>4928</v>
      </c>
      <c r="U328" s="16">
        <v>2331</v>
      </c>
      <c r="V328" s="15">
        <v>949</v>
      </c>
      <c r="W328" s="15">
        <v>1200</v>
      </c>
      <c r="X328" s="15">
        <v>76</v>
      </c>
      <c r="Y328" s="15">
        <v>718</v>
      </c>
      <c r="Z328" s="15">
        <v>794</v>
      </c>
      <c r="AA328" s="13">
        <v>2698</v>
      </c>
      <c r="AB328" s="15">
        <v>252</v>
      </c>
      <c r="AC328" s="15" t="e">
        <v>#NULL!</v>
      </c>
      <c r="AD328" s="15">
        <v>1991</v>
      </c>
      <c r="AE328" s="15">
        <v>56</v>
      </c>
      <c r="AF328" s="15">
        <v>2</v>
      </c>
      <c r="AG328" s="17">
        <v>0.91842532467532467</v>
      </c>
      <c r="AH328" s="15">
        <v>714</v>
      </c>
      <c r="AI328" s="15">
        <v>241</v>
      </c>
      <c r="AJ328" s="13">
        <v>3876</v>
      </c>
      <c r="AK328" s="13">
        <v>532</v>
      </c>
      <c r="AL328" s="13">
        <v>470</v>
      </c>
      <c r="AM328" s="13">
        <v>66</v>
      </c>
      <c r="AN328" s="13">
        <v>28</v>
      </c>
      <c r="AO328" s="13">
        <v>40</v>
      </c>
      <c r="AP328" s="13">
        <v>1</v>
      </c>
      <c r="AQ328" s="13">
        <v>26</v>
      </c>
      <c r="AR328" s="13">
        <v>27</v>
      </c>
      <c r="AS328" s="13">
        <v>53950</v>
      </c>
      <c r="AT328" s="13">
        <v>51820</v>
      </c>
      <c r="AU328" s="13">
        <v>2046</v>
      </c>
      <c r="AV328" s="13">
        <v>104686</v>
      </c>
      <c r="AW328" s="13">
        <v>100929</v>
      </c>
      <c r="AX328" s="13">
        <v>3601</v>
      </c>
      <c r="AY328" s="18">
        <f>'Tabela '!$L328/'Tabela '!$J328</f>
        <v>4.3535045711797997E-2</v>
      </c>
      <c r="AZ328" s="18">
        <f>'Tabela '!$M328/'Tabela '!$J328</f>
        <v>2.1767522855898998E-4</v>
      </c>
      <c r="BA328" s="18">
        <f t="shared" si="195"/>
        <v>5.0000000000000001E-3</v>
      </c>
      <c r="BB328" s="18">
        <f t="shared" si="196"/>
        <v>0.4529639175257732</v>
      </c>
      <c r="BC328" s="18">
        <f t="shared" si="197"/>
        <v>0.55380154639175261</v>
      </c>
      <c r="BD328" s="18">
        <f>'Tabela '!$BC328-'Tabela '!$BB328</f>
        <v>0.10083762886597941</v>
      </c>
      <c r="BE328" s="18">
        <f t="shared" si="198"/>
        <v>0.30605137135393989</v>
      </c>
      <c r="BF328" s="18">
        <f t="shared" si="199"/>
        <v>0.37418371789290378</v>
      </c>
      <c r="BG328" s="18">
        <f t="shared" si="200"/>
        <v>0.23661297344362212</v>
      </c>
      <c r="BH328" s="16">
        <f t="shared" si="201"/>
        <v>4081.2631094756211</v>
      </c>
      <c r="BI328" s="37">
        <f t="shared" si="202"/>
        <v>965.67979973878971</v>
      </c>
      <c r="BJ328" s="17">
        <f t="shared" si="203"/>
        <v>4.23775194390845E-2</v>
      </c>
      <c r="BK328" s="17">
        <f t="shared" si="204"/>
        <v>8.0036798528058881E-2</v>
      </c>
      <c r="BL328" s="18">
        <f>IFERROR('Tabela '!$J328/'Tabela '!$K328-1,"")</f>
        <v>-0.1513024200997598</v>
      </c>
      <c r="BM328" s="17">
        <f t="shared" si="205"/>
        <v>0.43062996489931649</v>
      </c>
      <c r="BN328" s="19">
        <f>IFERROR('Tabela '!$J328/'Tabela '!$I328,"")</f>
        <v>18.283922167962142</v>
      </c>
      <c r="BO328" s="18">
        <f t="shared" si="206"/>
        <v>8.1574675324675328E-2</v>
      </c>
      <c r="BP328" s="18">
        <f t="shared" si="207"/>
        <v>0.14488636363636365</v>
      </c>
      <c r="BQ328" s="18">
        <f t="shared" si="208"/>
        <v>4.8904220779220776E-2</v>
      </c>
      <c r="BR328" s="17">
        <v>0.43969999999999998</v>
      </c>
      <c r="BS328" s="18">
        <f t="shared" si="209"/>
        <v>5.113636363636364E-2</v>
      </c>
      <c r="BT328" s="18" t="str">
        <f t="shared" si="210"/>
        <v/>
      </c>
      <c r="BU328" s="18">
        <f t="shared" si="211"/>
        <v>2.8126569563033652E-2</v>
      </c>
      <c r="BV328" s="18">
        <f t="shared" si="212"/>
        <v>1.0045203415369162E-3</v>
      </c>
      <c r="BW328" s="18">
        <f t="shared" si="213"/>
        <v>0.22168852761869573</v>
      </c>
      <c r="BX328" s="18">
        <f t="shared" si="214"/>
        <v>1.404027341585073E-2</v>
      </c>
      <c r="BY328" s="18">
        <f t="shared" si="215"/>
        <v>0.13264363569185295</v>
      </c>
      <c r="BZ328" s="18">
        <f t="shared" si="216"/>
        <v>0.14668390910770368</v>
      </c>
      <c r="CA328" s="18">
        <f>IFERROR('Tabela '!$V328/'Tabela '!$K328,"")</f>
        <v>0.17531867725845188</v>
      </c>
      <c r="CB328" s="18">
        <f t="shared" si="217"/>
        <v>0.49842970626270089</v>
      </c>
      <c r="CC328" s="20">
        <f>IFERROR('Tabela '!$AJ328/'Tabela '!$K328,"")</f>
        <v>0.71605394420838719</v>
      </c>
      <c r="CD328" s="21">
        <f>IFERROR('Tabela '!$AJ328/'Tabela '!$AK328,"")</f>
        <v>7.2857142857142856</v>
      </c>
      <c r="CE328" s="20">
        <f t="shared" si="218"/>
        <v>0.86274509803921573</v>
      </c>
      <c r="CF328" s="18">
        <f t="shared" si="219"/>
        <v>9.8281913910955102E-2</v>
      </c>
      <c r="CG328" s="18">
        <f t="shared" si="220"/>
        <v>0.1023073574227253</v>
      </c>
      <c r="CH328" s="18">
        <f t="shared" si="221"/>
        <v>-0.11654135338345861</v>
      </c>
      <c r="CI328" s="18">
        <f t="shared" si="222"/>
        <v>4.0254435117701992E-3</v>
      </c>
      <c r="CJ328" s="17">
        <f t="shared" si="223"/>
        <v>0.12406015037593984</v>
      </c>
      <c r="CK328" s="17">
        <f t="shared" si="224"/>
        <v>5.9574468085106386E-2</v>
      </c>
      <c r="CL328" s="17">
        <f t="shared" si="225"/>
        <v>-6.4485682290833457E-2</v>
      </c>
      <c r="CM328" s="17">
        <f t="shared" si="226"/>
        <v>-0.57575757575757569</v>
      </c>
      <c r="CN328" s="17">
        <f>IFERROR('Tabela '!$AO328/'Tabela '!$AK328,"")</f>
        <v>7.5187969924812026E-2</v>
      </c>
      <c r="CO328" s="17">
        <f>IFERROR('Tabela '!$AP328/'Tabela '!$AL328,"")</f>
        <v>2.1276595744680851E-3</v>
      </c>
      <c r="CP328" s="17">
        <f>IFERROR('Tabela '!$CO328-'Tabela '!$CN328,"")</f>
        <v>-7.3060310350343938E-2</v>
      </c>
      <c r="CQ328" s="17">
        <f t="shared" si="227"/>
        <v>-0.57575757575757569</v>
      </c>
      <c r="CR328" s="17">
        <f>IFERROR('Tabela '!$AQ328/'Tabela '!$AK328,"")</f>
        <v>4.8872180451127817E-2</v>
      </c>
      <c r="CS328" s="17">
        <f>IFERROR('Tabela '!$AR328/'Tabela '!$AL328,"")</f>
        <v>5.7446808510638298E-2</v>
      </c>
      <c r="CT328" s="17">
        <f>IFERROR('Tabela '!$CS328-'Tabela '!$CR328,"")</f>
        <v>8.5746280595104807E-3</v>
      </c>
      <c r="CU328" s="17">
        <f t="shared" si="228"/>
        <v>3.8461538461538547E-2</v>
      </c>
      <c r="CV328" s="21">
        <f>IFERROR('Tabela '!$AS328/'Tabela '!$K328,"")</f>
        <v>9.9667467208571949</v>
      </c>
      <c r="CW328" s="21">
        <f>IFERROR('Tabela '!$AV328/'Tabela '!$J328,"")</f>
        <v>22.787548976926427</v>
      </c>
      <c r="CX328" s="17">
        <f>IFERROR('Tabela '!$AV328/'Tabela '!$AS328-1,"")</f>
        <v>0.94042632066728449</v>
      </c>
      <c r="CY328" s="20">
        <f>IFERROR('Tabela '!$CW328/'Tabela '!$CV328-1,"")</f>
        <v>1.2863577870639991</v>
      </c>
      <c r="CZ328" s="17">
        <f>IFERROR('Tabela '!$AU328/'Tabela '!$AT328,"")</f>
        <v>3.9482825164029331E-2</v>
      </c>
      <c r="DA328" s="17">
        <f t="shared" si="229"/>
        <v>3.5678546304828147E-2</v>
      </c>
      <c r="DB328" s="17">
        <f t="shared" si="230"/>
        <v>-3.8042788592011836E-3</v>
      </c>
      <c r="DC328" s="22">
        <f t="shared" si="231"/>
        <v>19.30188679245283</v>
      </c>
      <c r="DD328" s="22">
        <f t="shared" si="232"/>
        <v>124.17241379310344</v>
      </c>
      <c r="DE328" s="17">
        <f t="shared" si="233"/>
        <v>5.433174908147099</v>
      </c>
      <c r="DH328" s="23"/>
      <c r="DQ328" s="23"/>
      <c r="DR328" s="23"/>
      <c r="DU328" s="23"/>
      <c r="DV328" s="23"/>
      <c r="DX328" s="23"/>
      <c r="EA328" s="23"/>
      <c r="EB328" s="23"/>
    </row>
    <row r="329" spans="1:132" ht="13.8" x14ac:dyDescent="0.25">
      <c r="A329" s="24" t="s">
        <v>133</v>
      </c>
      <c r="B329" s="24">
        <v>43</v>
      </c>
      <c r="C329" s="24">
        <v>4315057</v>
      </c>
      <c r="D329" s="24">
        <v>431505</v>
      </c>
      <c r="E329" s="55" t="s">
        <v>728</v>
      </c>
      <c r="F329" s="55" t="s">
        <v>736</v>
      </c>
      <c r="G329" s="55" t="s">
        <v>737</v>
      </c>
      <c r="H329" s="25" t="s">
        <v>445</v>
      </c>
      <c r="I329" s="26">
        <v>105.687</v>
      </c>
      <c r="J329" s="27">
        <v>2352</v>
      </c>
      <c r="K329" s="26">
        <v>2542</v>
      </c>
      <c r="L329" s="26">
        <v>132</v>
      </c>
      <c r="M329" s="26">
        <v>6</v>
      </c>
      <c r="N329" s="26">
        <v>997</v>
      </c>
      <c r="O329" s="26">
        <v>1125</v>
      </c>
      <c r="P329" s="26">
        <v>1656</v>
      </c>
      <c r="Q329" s="28">
        <v>587</v>
      </c>
      <c r="R329" s="28">
        <v>59</v>
      </c>
      <c r="S329" s="28">
        <v>2381463</v>
      </c>
      <c r="T329" s="26">
        <v>2302</v>
      </c>
      <c r="U329" s="29">
        <v>954</v>
      </c>
      <c r="V329" s="28">
        <v>507</v>
      </c>
      <c r="W329" s="28">
        <v>233</v>
      </c>
      <c r="X329" s="28">
        <v>15</v>
      </c>
      <c r="Y329" s="28">
        <v>278</v>
      </c>
      <c r="Z329" s="28">
        <v>293</v>
      </c>
      <c r="AA329" s="26">
        <v>1264</v>
      </c>
      <c r="AB329" s="28">
        <v>77</v>
      </c>
      <c r="AC329" s="28" t="e">
        <v>#NULL!</v>
      </c>
      <c r="AD329" s="28">
        <v>841</v>
      </c>
      <c r="AE329" s="28">
        <v>31</v>
      </c>
      <c r="AF329" s="28">
        <v>0</v>
      </c>
      <c r="AG329" s="30">
        <v>0.93874891398783666</v>
      </c>
      <c r="AH329" s="28">
        <v>433</v>
      </c>
      <c r="AI329" s="28">
        <v>105</v>
      </c>
      <c r="AJ329" s="26">
        <v>1549</v>
      </c>
      <c r="AK329" s="26">
        <v>192</v>
      </c>
      <c r="AL329" s="26">
        <v>233</v>
      </c>
      <c r="AM329" s="26">
        <v>4</v>
      </c>
      <c r="AN329" s="26">
        <v>0</v>
      </c>
      <c r="AO329" s="26">
        <v>4</v>
      </c>
      <c r="AP329" s="26">
        <v>0</v>
      </c>
      <c r="AQ329" s="26">
        <v>0</v>
      </c>
      <c r="AR329" s="26">
        <v>0</v>
      </c>
      <c r="AS329" s="26">
        <v>27848</v>
      </c>
      <c r="AT329" s="26">
        <v>26718</v>
      </c>
      <c r="AU329" s="26">
        <v>1101</v>
      </c>
      <c r="AV329" s="26">
        <v>61308</v>
      </c>
      <c r="AW329" s="26">
        <v>58553</v>
      </c>
      <c r="AX329" s="26">
        <v>2899</v>
      </c>
      <c r="AY329" s="31">
        <f>'Tabela '!$L329/'Tabela '!$J329</f>
        <v>5.6122448979591837E-2</v>
      </c>
      <c r="AZ329" s="31">
        <f>'Tabela '!$M329/'Tabela '!$J329</f>
        <v>2.5510204081632651E-3</v>
      </c>
      <c r="BA329" s="31">
        <f t="shared" si="195"/>
        <v>4.5454545454545456E-2</v>
      </c>
      <c r="BB329" s="31">
        <f t="shared" si="196"/>
        <v>0.60205314009661837</v>
      </c>
      <c r="BC329" s="31">
        <f t="shared" si="197"/>
        <v>0.67934782608695654</v>
      </c>
      <c r="BD329" s="31">
        <f>'Tabela '!$BC329-'Tabela '!$BB329</f>
        <v>7.7294685990338174E-2</v>
      </c>
      <c r="BE329" s="31">
        <f t="shared" si="198"/>
        <v>0.42389455782312924</v>
      </c>
      <c r="BF329" s="31">
        <f t="shared" si="199"/>
        <v>0.47831632653061223</v>
      </c>
      <c r="BG329" s="31">
        <f t="shared" si="200"/>
        <v>0.2495748299319728</v>
      </c>
      <c r="BH329" s="29">
        <f t="shared" si="201"/>
        <v>4057.0068143100511</v>
      </c>
      <c r="BI329" s="32">
        <f t="shared" si="202"/>
        <v>1012.5267857142857</v>
      </c>
      <c r="BJ329" s="30">
        <f t="shared" si="203"/>
        <v>3.8844245449207282E-2</v>
      </c>
      <c r="BK329" s="30">
        <f t="shared" si="204"/>
        <v>0.10051107325383304</v>
      </c>
      <c r="BL329" s="31">
        <f>IFERROR('Tabela '!$J329/'Tabela '!$K329-1,"")</f>
        <v>-7.4744295830055041E-2</v>
      </c>
      <c r="BM329" s="30">
        <f t="shared" si="205"/>
        <v>0.37529504327301338</v>
      </c>
      <c r="BN329" s="33">
        <f>IFERROR('Tabela '!$J329/'Tabela '!$I329,"")</f>
        <v>22.254392687842405</v>
      </c>
      <c r="BO329" s="31">
        <f t="shared" si="206"/>
        <v>6.1251086012163336E-2</v>
      </c>
      <c r="BP329" s="31">
        <f t="shared" si="207"/>
        <v>0.18809730668983493</v>
      </c>
      <c r="BQ329" s="31">
        <f t="shared" si="208"/>
        <v>4.5612510860121636E-2</v>
      </c>
      <c r="BR329" s="30">
        <v>0.42130000000000001</v>
      </c>
      <c r="BS329" s="31">
        <f t="shared" si="209"/>
        <v>3.3449174630755862E-2</v>
      </c>
      <c r="BT329" s="31" t="str">
        <f t="shared" si="210"/>
        <v/>
      </c>
      <c r="BU329" s="31">
        <f t="shared" si="211"/>
        <v>3.6860879904875146E-2</v>
      </c>
      <c r="BV329" s="31">
        <f t="shared" si="212"/>
        <v>0</v>
      </c>
      <c r="BW329" s="31">
        <f t="shared" si="213"/>
        <v>9.1660110149488591E-2</v>
      </c>
      <c r="BX329" s="31">
        <f t="shared" si="214"/>
        <v>5.9008654602675063E-3</v>
      </c>
      <c r="BY329" s="31">
        <f t="shared" si="215"/>
        <v>0.10936270653029111</v>
      </c>
      <c r="BZ329" s="31">
        <f t="shared" si="216"/>
        <v>0.11526357199055862</v>
      </c>
      <c r="CA329" s="31">
        <f>IFERROR('Tabela '!$V329/'Tabela '!$K329,"")</f>
        <v>0.19944925255704171</v>
      </c>
      <c r="CB329" s="31">
        <f t="shared" si="217"/>
        <v>0.4972462627852085</v>
      </c>
      <c r="CC329" s="34">
        <f>IFERROR('Tabela '!$AJ329/'Tabela '!$K329,"")</f>
        <v>0.60936270653029112</v>
      </c>
      <c r="CD329" s="35">
        <f>IFERROR('Tabela '!$AJ329/'Tabela '!$AK329,"")</f>
        <v>8.0677083333333339</v>
      </c>
      <c r="CE329" s="34">
        <f t="shared" si="218"/>
        <v>0.87604906391220139</v>
      </c>
      <c r="CF329" s="31">
        <f t="shared" si="219"/>
        <v>7.5531077891424075E-2</v>
      </c>
      <c r="CG329" s="31">
        <f t="shared" si="220"/>
        <v>9.9064625850340135E-2</v>
      </c>
      <c r="CH329" s="31">
        <f t="shared" si="221"/>
        <v>0.21354166666666674</v>
      </c>
      <c r="CI329" s="31">
        <f t="shared" si="222"/>
        <v>2.353354795891606E-2</v>
      </c>
      <c r="CJ329" s="30">
        <f t="shared" si="223"/>
        <v>2.0833333333333332E-2</v>
      </c>
      <c r="CK329" s="30">
        <f t="shared" si="224"/>
        <v>0</v>
      </c>
      <c r="CL329" s="30">
        <f t="shared" si="225"/>
        <v>-2.0833333333333332E-2</v>
      </c>
      <c r="CM329" s="30">
        <f t="shared" si="226"/>
        <v>-1</v>
      </c>
      <c r="CN329" s="30">
        <f>IFERROR('Tabela '!$AO329/'Tabela '!$AK329,"")</f>
        <v>2.0833333333333332E-2</v>
      </c>
      <c r="CO329" s="30">
        <f>IFERROR('Tabela '!$AP329/'Tabela '!$AL329,"")</f>
        <v>0</v>
      </c>
      <c r="CP329" s="30">
        <f>IFERROR('Tabela '!$CO329-'Tabela '!$CN329,"")</f>
        <v>-2.0833333333333332E-2</v>
      </c>
      <c r="CQ329" s="30">
        <f t="shared" si="227"/>
        <v>-1</v>
      </c>
      <c r="CR329" s="30">
        <f>IFERROR('Tabela '!$AQ329/'Tabela '!$AK329,"")</f>
        <v>0</v>
      </c>
      <c r="CS329" s="30">
        <f>IFERROR('Tabela '!$AR329/'Tabela '!$AL329,"")</f>
        <v>0</v>
      </c>
      <c r="CT329" s="30">
        <f>IFERROR('Tabela '!$CS329-'Tabela '!$CR329,"")</f>
        <v>0</v>
      </c>
      <c r="CU329" s="30" t="str">
        <f t="shared" si="228"/>
        <v/>
      </c>
      <c r="CV329" s="35">
        <f>IFERROR('Tabela '!$AS329/'Tabela '!$K329,"")</f>
        <v>10.955153422501967</v>
      </c>
      <c r="CW329" s="35">
        <f>IFERROR('Tabela '!$AV329/'Tabela '!$J329,"")</f>
        <v>26.066326530612244</v>
      </c>
      <c r="CX329" s="30">
        <f>IFERROR('Tabela '!$AV329/'Tabela '!$AS329-1,"")</f>
        <v>1.2015225509910947</v>
      </c>
      <c r="CY329" s="34">
        <f>IFERROR('Tabela '!$CW329/'Tabela '!$CV329-1,"")</f>
        <v>1.3793666346170759</v>
      </c>
      <c r="CZ329" s="30">
        <f>IFERROR('Tabela '!$AU329/'Tabela '!$AT329,"")</f>
        <v>4.1208174264540758E-2</v>
      </c>
      <c r="DA329" s="30">
        <f t="shared" si="229"/>
        <v>4.9510699707956893E-2</v>
      </c>
      <c r="DB329" s="30">
        <f t="shared" si="230"/>
        <v>8.3025254434161352E-3</v>
      </c>
      <c r="DC329" s="36">
        <f t="shared" si="231"/>
        <v>137.625</v>
      </c>
      <c r="DD329" s="36" t="str">
        <f t="shared" si="232"/>
        <v/>
      </c>
      <c r="DE329" s="30" t="str">
        <f t="shared" si="233"/>
        <v/>
      </c>
      <c r="DH329" s="23"/>
      <c r="DQ329" s="23"/>
      <c r="DR329" s="23"/>
      <c r="DU329" s="23"/>
      <c r="DV329" s="23"/>
      <c r="DX329" s="23"/>
      <c r="EA329" s="23"/>
      <c r="EB329" s="23"/>
    </row>
    <row r="330" spans="1:132" ht="13.8" x14ac:dyDescent="0.25">
      <c r="A330" s="11" t="s">
        <v>133</v>
      </c>
      <c r="B330" s="11">
        <v>43</v>
      </c>
      <c r="C330" s="11">
        <v>4315073</v>
      </c>
      <c r="D330" s="11">
        <v>431507</v>
      </c>
      <c r="E330" s="54" t="s">
        <v>728</v>
      </c>
      <c r="F330" s="54" t="s">
        <v>736</v>
      </c>
      <c r="G330" s="54" t="s">
        <v>737</v>
      </c>
      <c r="H330" s="12" t="s">
        <v>446</v>
      </c>
      <c r="I330" s="13">
        <v>114.539</v>
      </c>
      <c r="J330" s="14">
        <v>1308</v>
      </c>
      <c r="K330" s="13">
        <v>1852</v>
      </c>
      <c r="L330" s="13">
        <v>84</v>
      </c>
      <c r="M330" s="13">
        <v>3</v>
      </c>
      <c r="N330" s="13">
        <v>602</v>
      </c>
      <c r="O330" s="13">
        <v>718</v>
      </c>
      <c r="P330" s="13">
        <v>1294</v>
      </c>
      <c r="Q330" s="15">
        <v>419</v>
      </c>
      <c r="R330" s="15">
        <v>29</v>
      </c>
      <c r="S330" s="15">
        <v>1694704</v>
      </c>
      <c r="T330" s="13">
        <v>1660</v>
      </c>
      <c r="U330" s="16">
        <v>440</v>
      </c>
      <c r="V330" s="15">
        <v>272</v>
      </c>
      <c r="W330" s="15">
        <v>224</v>
      </c>
      <c r="X330" s="15">
        <v>116</v>
      </c>
      <c r="Y330" s="15">
        <v>112</v>
      </c>
      <c r="Z330" s="15">
        <v>228</v>
      </c>
      <c r="AA330" s="13">
        <v>936</v>
      </c>
      <c r="AB330" s="15">
        <v>117</v>
      </c>
      <c r="AC330" s="15" t="e">
        <v>#NULL!</v>
      </c>
      <c r="AD330" s="15">
        <v>686</v>
      </c>
      <c r="AE330" s="15">
        <v>18</v>
      </c>
      <c r="AF330" s="15">
        <v>1</v>
      </c>
      <c r="AG330" s="17">
        <v>0.92710843373493979</v>
      </c>
      <c r="AH330" s="15">
        <v>328</v>
      </c>
      <c r="AI330" s="15">
        <v>32</v>
      </c>
      <c r="AJ330" s="13">
        <v>1245</v>
      </c>
      <c r="AK330" s="13">
        <v>143</v>
      </c>
      <c r="AL330" s="13">
        <v>166</v>
      </c>
      <c r="AM330" s="13">
        <v>2</v>
      </c>
      <c r="AN330" s="13">
        <v>1</v>
      </c>
      <c r="AO330" s="13">
        <v>1</v>
      </c>
      <c r="AP330" s="13">
        <v>1</v>
      </c>
      <c r="AQ330" s="13">
        <v>1</v>
      </c>
      <c r="AR330" s="13">
        <v>0</v>
      </c>
      <c r="AS330" s="13">
        <v>18369</v>
      </c>
      <c r="AT330" s="13">
        <v>17932</v>
      </c>
      <c r="AU330" s="13">
        <v>608</v>
      </c>
      <c r="AV330" s="13">
        <v>31549</v>
      </c>
      <c r="AW330" s="13">
        <v>30683</v>
      </c>
      <c r="AX330" s="13">
        <v>816</v>
      </c>
      <c r="AY330" s="18">
        <f>'Tabela '!$L330/'Tabela '!$J330</f>
        <v>6.4220183486238536E-2</v>
      </c>
      <c r="AZ330" s="18">
        <f>'Tabela '!$M330/'Tabela '!$J330</f>
        <v>2.2935779816513763E-3</v>
      </c>
      <c r="BA330" s="18">
        <f t="shared" si="195"/>
        <v>3.5714285714285712E-2</v>
      </c>
      <c r="BB330" s="18">
        <f t="shared" si="196"/>
        <v>0.46522411128284391</v>
      </c>
      <c r="BC330" s="18">
        <f t="shared" si="197"/>
        <v>0.55486862442040186</v>
      </c>
      <c r="BD330" s="18">
        <f>'Tabela '!$BC330-'Tabela '!$BB330</f>
        <v>8.9644513137557946E-2</v>
      </c>
      <c r="BE330" s="18">
        <f t="shared" si="198"/>
        <v>0.46024464831804279</v>
      </c>
      <c r="BF330" s="18">
        <f t="shared" si="199"/>
        <v>0.54892966360856266</v>
      </c>
      <c r="BG330" s="18">
        <f t="shared" si="200"/>
        <v>0.32033639143730885</v>
      </c>
      <c r="BH330" s="16">
        <f t="shared" si="201"/>
        <v>4044.6396181384248</v>
      </c>
      <c r="BI330" s="37">
        <f t="shared" si="202"/>
        <v>1295.6452599388379</v>
      </c>
      <c r="BJ330" s="17">
        <f t="shared" si="203"/>
        <v>5.3716567878538145E-2</v>
      </c>
      <c r="BK330" s="17">
        <f t="shared" si="204"/>
        <v>6.9212410501193311E-2</v>
      </c>
      <c r="BL330" s="18">
        <f>IFERROR('Tabela '!$J330/'Tabela '!$K330-1,"")</f>
        <v>-0.29373650107991356</v>
      </c>
      <c r="BM330" s="17">
        <f t="shared" si="205"/>
        <v>0.23758099352051837</v>
      </c>
      <c r="BN330" s="19">
        <f>IFERROR('Tabela '!$J330/'Tabela '!$I330,"")</f>
        <v>11.419691109578396</v>
      </c>
      <c r="BO330" s="18">
        <f t="shared" si="206"/>
        <v>7.2891566265060215E-2</v>
      </c>
      <c r="BP330" s="18">
        <f t="shared" si="207"/>
        <v>0.19759036144578312</v>
      </c>
      <c r="BQ330" s="18">
        <f t="shared" si="208"/>
        <v>1.9277108433734941E-2</v>
      </c>
      <c r="BR330" s="17">
        <v>0.4204</v>
      </c>
      <c r="BS330" s="18">
        <f t="shared" si="209"/>
        <v>7.048192771084337E-2</v>
      </c>
      <c r="BT330" s="18" t="str">
        <f t="shared" si="210"/>
        <v/>
      </c>
      <c r="BU330" s="18">
        <f t="shared" si="211"/>
        <v>2.6239067055393587E-2</v>
      </c>
      <c r="BV330" s="18">
        <f t="shared" si="212"/>
        <v>1.4577259475218659E-3</v>
      </c>
      <c r="BW330" s="18">
        <f t="shared" si="213"/>
        <v>0.12095032397408208</v>
      </c>
      <c r="BX330" s="18">
        <f t="shared" si="214"/>
        <v>6.2634989200863925E-2</v>
      </c>
      <c r="BY330" s="18">
        <f t="shared" si="215"/>
        <v>6.0475161987041039E-2</v>
      </c>
      <c r="BZ330" s="18">
        <f t="shared" si="216"/>
        <v>0.12311015118790497</v>
      </c>
      <c r="CA330" s="18">
        <f>IFERROR('Tabela '!$V330/'Tabela '!$K330,"")</f>
        <v>0.14686825053995681</v>
      </c>
      <c r="CB330" s="18">
        <f t="shared" si="217"/>
        <v>0.50539956803455721</v>
      </c>
      <c r="CC330" s="20">
        <f>IFERROR('Tabela '!$AJ330/'Tabela '!$K330,"")</f>
        <v>0.6722462203023758</v>
      </c>
      <c r="CD330" s="21">
        <f>IFERROR('Tabela '!$AJ330/'Tabela '!$AK330,"")</f>
        <v>8.7062937062937067</v>
      </c>
      <c r="CE330" s="20">
        <f t="shared" si="218"/>
        <v>0.88514056224899595</v>
      </c>
      <c r="CF330" s="18">
        <f t="shared" si="219"/>
        <v>7.7213822894168463E-2</v>
      </c>
      <c r="CG330" s="18">
        <f t="shared" si="220"/>
        <v>0.12691131498470948</v>
      </c>
      <c r="CH330" s="18">
        <f t="shared" si="221"/>
        <v>0.16083916083916083</v>
      </c>
      <c r="CI330" s="18">
        <f t="shared" si="222"/>
        <v>4.9697492090541015E-2</v>
      </c>
      <c r="CJ330" s="17">
        <f t="shared" si="223"/>
        <v>1.3986013986013986E-2</v>
      </c>
      <c r="CK330" s="17">
        <f t="shared" si="224"/>
        <v>6.024096385542169E-3</v>
      </c>
      <c r="CL330" s="17">
        <f t="shared" si="225"/>
        <v>-7.961917600471817E-3</v>
      </c>
      <c r="CM330" s="17">
        <f t="shared" si="226"/>
        <v>-0.5</v>
      </c>
      <c r="CN330" s="17">
        <f>IFERROR('Tabela '!$AO330/'Tabela '!$AK330,"")</f>
        <v>6.993006993006993E-3</v>
      </c>
      <c r="CO330" s="17">
        <f>IFERROR('Tabela '!$AP330/'Tabela '!$AL330,"")</f>
        <v>6.024096385542169E-3</v>
      </c>
      <c r="CP330" s="17">
        <f>IFERROR('Tabela '!$CO330-'Tabela '!$CN330,"")</f>
        <v>-9.6891060746482401E-4</v>
      </c>
      <c r="CQ330" s="17">
        <f t="shared" si="227"/>
        <v>-0.5</v>
      </c>
      <c r="CR330" s="17">
        <f>IFERROR('Tabela '!$AQ330/'Tabela '!$AK330,"")</f>
        <v>6.993006993006993E-3</v>
      </c>
      <c r="CS330" s="17">
        <f>IFERROR('Tabela '!$AR330/'Tabela '!$AL330,"")</f>
        <v>0</v>
      </c>
      <c r="CT330" s="17">
        <f>IFERROR('Tabela '!$CS330-'Tabela '!$CR330,"")</f>
        <v>-6.993006993006993E-3</v>
      </c>
      <c r="CU330" s="17">
        <f t="shared" si="228"/>
        <v>-1</v>
      </c>
      <c r="CV330" s="21">
        <f>IFERROR('Tabela '!$AS330/'Tabela '!$K330,"")</f>
        <v>9.9184665226781856</v>
      </c>
      <c r="CW330" s="21">
        <f>IFERROR('Tabela '!$AV330/'Tabela '!$J330,"")</f>
        <v>24.120030581039757</v>
      </c>
      <c r="CX330" s="17">
        <f>IFERROR('Tabela '!$AV330/'Tabela '!$AS330-1,"")</f>
        <v>0.71751320158963461</v>
      </c>
      <c r="CY330" s="20">
        <f>IFERROR('Tabela '!$CW330/'Tabela '!$CV330-1,"")</f>
        <v>1.4318306187645287</v>
      </c>
      <c r="CZ330" s="17">
        <f>IFERROR('Tabela '!$AU330/'Tabela '!$AT330,"")</f>
        <v>3.3905866607182693E-2</v>
      </c>
      <c r="DA330" s="17">
        <f t="shared" si="229"/>
        <v>2.6594531173614055E-2</v>
      </c>
      <c r="DB330" s="17">
        <f t="shared" si="230"/>
        <v>-7.311335433568638E-3</v>
      </c>
      <c r="DC330" s="22">
        <f t="shared" si="231"/>
        <v>202.66666666666666</v>
      </c>
      <c r="DD330" s="22">
        <f t="shared" si="232"/>
        <v>408</v>
      </c>
      <c r="DE330" s="17">
        <f t="shared" si="233"/>
        <v>1.013157894736842</v>
      </c>
      <c r="DH330" s="23"/>
      <c r="DQ330" s="23"/>
      <c r="DR330" s="23"/>
      <c r="DU330" s="23"/>
      <c r="DV330" s="23"/>
      <c r="DX330" s="23"/>
      <c r="EA330" s="23"/>
      <c r="EB330" s="23"/>
    </row>
    <row r="331" spans="1:132" ht="13.8" x14ac:dyDescent="0.25">
      <c r="A331" s="24" t="s">
        <v>133</v>
      </c>
      <c r="B331" s="24">
        <v>43</v>
      </c>
      <c r="C331" s="24">
        <v>4315107</v>
      </c>
      <c r="D331" s="24">
        <v>431510</v>
      </c>
      <c r="E331" s="55" t="s">
        <v>728</v>
      </c>
      <c r="F331" s="55" t="s">
        <v>786</v>
      </c>
      <c r="G331" s="55" t="s">
        <v>781</v>
      </c>
      <c r="H331" s="25" t="s">
        <v>447</v>
      </c>
      <c r="I331" s="26">
        <v>281.92599999999999</v>
      </c>
      <c r="J331" s="27">
        <v>10194</v>
      </c>
      <c r="K331" s="26">
        <v>10558</v>
      </c>
      <c r="L331" s="26">
        <v>1035</v>
      </c>
      <c r="M331" s="26">
        <v>22</v>
      </c>
      <c r="N331" s="26">
        <v>2674</v>
      </c>
      <c r="O331" s="26">
        <v>3062</v>
      </c>
      <c r="P331" s="26">
        <v>5850</v>
      </c>
      <c r="Q331" s="28">
        <v>3024</v>
      </c>
      <c r="R331" s="28">
        <v>355</v>
      </c>
      <c r="S331" s="28">
        <v>12724965</v>
      </c>
      <c r="T331" s="26">
        <v>9254</v>
      </c>
      <c r="U331" s="29">
        <v>5210</v>
      </c>
      <c r="V331" s="28">
        <v>2511</v>
      </c>
      <c r="W331" s="28">
        <v>2738</v>
      </c>
      <c r="X331" s="28">
        <v>141</v>
      </c>
      <c r="Y331" s="28">
        <v>3265</v>
      </c>
      <c r="Z331" s="28">
        <v>3406</v>
      </c>
      <c r="AA331" s="26">
        <v>5300</v>
      </c>
      <c r="AB331" s="28">
        <v>462</v>
      </c>
      <c r="AC331" s="28">
        <v>3</v>
      </c>
      <c r="AD331" s="28">
        <v>3620</v>
      </c>
      <c r="AE331" s="28">
        <v>89</v>
      </c>
      <c r="AF331" s="28">
        <v>24</v>
      </c>
      <c r="AG331" s="30">
        <v>0.8979900583531446</v>
      </c>
      <c r="AH331" s="28">
        <v>1661</v>
      </c>
      <c r="AI331" s="28">
        <v>370</v>
      </c>
      <c r="AJ331" s="26">
        <v>6522</v>
      </c>
      <c r="AK331" s="26">
        <v>1313</v>
      </c>
      <c r="AL331" s="26">
        <v>1362</v>
      </c>
      <c r="AM331" s="26">
        <v>74</v>
      </c>
      <c r="AN331" s="26">
        <v>78</v>
      </c>
      <c r="AO331" s="26">
        <v>14</v>
      </c>
      <c r="AP331" s="26">
        <v>25</v>
      </c>
      <c r="AQ331" s="26">
        <v>60</v>
      </c>
      <c r="AR331" s="26">
        <v>53</v>
      </c>
      <c r="AS331" s="26">
        <v>93760</v>
      </c>
      <c r="AT331" s="26">
        <v>85799</v>
      </c>
      <c r="AU331" s="26">
        <v>5931</v>
      </c>
      <c r="AV331" s="26">
        <v>175984</v>
      </c>
      <c r="AW331" s="26">
        <v>162619</v>
      </c>
      <c r="AX331" s="26">
        <v>7512</v>
      </c>
      <c r="AY331" s="31">
        <f>'Tabela '!$L331/'Tabela '!$J331</f>
        <v>0.10153031194820483</v>
      </c>
      <c r="AZ331" s="31">
        <f>'Tabela '!$M331/'Tabela '!$J331</f>
        <v>2.1581322346478321E-3</v>
      </c>
      <c r="BA331" s="31">
        <f t="shared" si="195"/>
        <v>2.1256038647342997E-2</v>
      </c>
      <c r="BB331" s="31">
        <f t="shared" si="196"/>
        <v>0.45709401709401709</v>
      </c>
      <c r="BC331" s="31">
        <f t="shared" si="197"/>
        <v>0.52341880341880342</v>
      </c>
      <c r="BD331" s="31">
        <f>'Tabela '!$BC331-'Tabela '!$BB331</f>
        <v>6.6324786324786333E-2</v>
      </c>
      <c r="BE331" s="31">
        <f t="shared" si="198"/>
        <v>0.26231116342946831</v>
      </c>
      <c r="BF331" s="31">
        <f t="shared" si="199"/>
        <v>0.30037276829507553</v>
      </c>
      <c r="BG331" s="31">
        <f t="shared" si="200"/>
        <v>0.29664508534432021</v>
      </c>
      <c r="BH331" s="29">
        <f t="shared" si="201"/>
        <v>4207.9910714285716</v>
      </c>
      <c r="BI331" s="32">
        <f t="shared" si="202"/>
        <v>1248.2798705120658</v>
      </c>
      <c r="BJ331" s="30">
        <f t="shared" si="203"/>
        <v>7.2307510910082737E-2</v>
      </c>
      <c r="BK331" s="30">
        <f t="shared" si="204"/>
        <v>0.1173941798941799</v>
      </c>
      <c r="BL331" s="31">
        <f>IFERROR('Tabela '!$J331/'Tabela '!$K331-1,"")</f>
        <v>-3.4476226558060263E-2</v>
      </c>
      <c r="BM331" s="30">
        <f t="shared" si="205"/>
        <v>0.4934646713392688</v>
      </c>
      <c r="BN331" s="33">
        <f>IFERROR('Tabela '!$J331/'Tabela '!$I331,"")</f>
        <v>36.158424551123346</v>
      </c>
      <c r="BO331" s="31">
        <f t="shared" si="206"/>
        <v>0.1020099416468554</v>
      </c>
      <c r="BP331" s="31">
        <f t="shared" si="207"/>
        <v>0.17948995029176573</v>
      </c>
      <c r="BQ331" s="31">
        <f t="shared" si="208"/>
        <v>3.9982710179381889E-2</v>
      </c>
      <c r="BR331" s="30">
        <v>0.47910000000000003</v>
      </c>
      <c r="BS331" s="31">
        <f t="shared" si="209"/>
        <v>4.9924357034795766E-2</v>
      </c>
      <c r="BT331" s="31">
        <f t="shared" si="210"/>
        <v>3.2418413658958289E-4</v>
      </c>
      <c r="BU331" s="31">
        <f t="shared" si="211"/>
        <v>2.4585635359116023E-2</v>
      </c>
      <c r="BV331" s="31">
        <f t="shared" si="212"/>
        <v>6.6298342541436465E-3</v>
      </c>
      <c r="BW331" s="31">
        <f t="shared" si="213"/>
        <v>0.25932941845046409</v>
      </c>
      <c r="BX331" s="31">
        <f t="shared" si="214"/>
        <v>1.3354802045842015E-2</v>
      </c>
      <c r="BY331" s="31">
        <f t="shared" si="215"/>
        <v>0.30924417503315021</v>
      </c>
      <c r="BZ331" s="31">
        <f t="shared" si="216"/>
        <v>0.32259897707899221</v>
      </c>
      <c r="CA331" s="31">
        <f>IFERROR('Tabela '!$V331/'Tabela '!$K331,"")</f>
        <v>0.23782913430573974</v>
      </c>
      <c r="CB331" s="31">
        <f t="shared" si="217"/>
        <v>0.50198901307065735</v>
      </c>
      <c r="CC331" s="34">
        <f>IFERROR('Tabela '!$AJ331/'Tabela '!$K331,"")</f>
        <v>0.61773063080128809</v>
      </c>
      <c r="CD331" s="35">
        <f>IFERROR('Tabela '!$AJ331/'Tabela '!$AK331,"")</f>
        <v>4.9672505712109674</v>
      </c>
      <c r="CE331" s="34">
        <f t="shared" si="218"/>
        <v>0.79868138607789019</v>
      </c>
      <c r="CF331" s="31">
        <f t="shared" si="219"/>
        <v>0.12436067437014586</v>
      </c>
      <c r="CG331" s="31">
        <f t="shared" si="220"/>
        <v>0.13360800470865214</v>
      </c>
      <c r="CH331" s="31">
        <f t="shared" si="221"/>
        <v>3.7319116527037233E-2</v>
      </c>
      <c r="CI331" s="31">
        <f t="shared" si="222"/>
        <v>9.2473303385062766E-3</v>
      </c>
      <c r="CJ331" s="30">
        <f t="shared" si="223"/>
        <v>5.6359482102056366E-2</v>
      </c>
      <c r="CK331" s="30">
        <f t="shared" si="224"/>
        <v>5.7268722466960353E-2</v>
      </c>
      <c r="CL331" s="30">
        <f t="shared" si="225"/>
        <v>9.0924036490398763E-4</v>
      </c>
      <c r="CM331" s="30">
        <f t="shared" si="226"/>
        <v>5.4054054054053946E-2</v>
      </c>
      <c r="CN331" s="30">
        <f>IFERROR('Tabela '!$AO331/'Tabela '!$AK331,"")</f>
        <v>1.0662604722010662E-2</v>
      </c>
      <c r="CO331" s="30">
        <f>IFERROR('Tabela '!$AP331/'Tabela '!$AL331,"")</f>
        <v>1.8355359765051395E-2</v>
      </c>
      <c r="CP331" s="30">
        <f>IFERROR('Tabela '!$CO331-'Tabela '!$CN331,"")</f>
        <v>7.6927550430407332E-3</v>
      </c>
      <c r="CQ331" s="30">
        <f t="shared" si="227"/>
        <v>5.4054054054053946E-2</v>
      </c>
      <c r="CR331" s="30">
        <f>IFERROR('Tabela '!$AQ331/'Tabela '!$AK331,"")</f>
        <v>4.56968773800457E-2</v>
      </c>
      <c r="CS331" s="30">
        <f>IFERROR('Tabela '!$AR331/'Tabela '!$AL331,"")</f>
        <v>3.8913362701908955E-2</v>
      </c>
      <c r="CT331" s="30">
        <f>IFERROR('Tabela '!$CS331-'Tabela '!$CR331,"")</f>
        <v>-6.7835146781367456E-3</v>
      </c>
      <c r="CU331" s="30">
        <f t="shared" si="228"/>
        <v>-0.1166666666666667</v>
      </c>
      <c r="CV331" s="35">
        <f>IFERROR('Tabela '!$AS331/'Tabela '!$K331,"")</f>
        <v>8.8804697859443085</v>
      </c>
      <c r="CW331" s="35">
        <f>IFERROR('Tabela '!$AV331/'Tabela '!$J331,"")</f>
        <v>17.26348832646655</v>
      </c>
      <c r="CX331" s="30">
        <f>IFERROR('Tabela '!$AV331/'Tabela '!$AS331-1,"")</f>
        <v>0.87696245733788403</v>
      </c>
      <c r="CY331" s="34">
        <f>IFERROR('Tabela '!$CW331/'Tabela '!$CV331-1,"")</f>
        <v>0.9439836790831253</v>
      </c>
      <c r="CZ331" s="30">
        <f>IFERROR('Tabela '!$AU331/'Tabela '!$AT331,"")</f>
        <v>6.9126679798132848E-2</v>
      </c>
      <c r="DA331" s="30">
        <f t="shared" si="229"/>
        <v>4.619386418561177E-2</v>
      </c>
      <c r="DB331" s="30">
        <f t="shared" si="230"/>
        <v>-2.2932815612521078E-2</v>
      </c>
      <c r="DC331" s="36">
        <f t="shared" si="231"/>
        <v>67.397727272727266</v>
      </c>
      <c r="DD331" s="36">
        <f t="shared" si="232"/>
        <v>72.932038834951456</v>
      </c>
      <c r="DE331" s="30">
        <f t="shared" si="233"/>
        <v>8.2114216401235618E-2</v>
      </c>
      <c r="DH331" s="23"/>
      <c r="DQ331" s="23"/>
      <c r="DR331" s="23"/>
      <c r="DU331" s="23"/>
      <c r="DV331" s="23"/>
      <c r="DX331" s="23"/>
      <c r="EA331" s="23"/>
      <c r="EB331" s="23"/>
    </row>
    <row r="332" spans="1:132" ht="13.8" x14ac:dyDescent="0.25">
      <c r="A332" s="11" t="s">
        <v>133</v>
      </c>
      <c r="B332" s="11">
        <v>43</v>
      </c>
      <c r="C332" s="11">
        <v>4315131</v>
      </c>
      <c r="D332" s="11">
        <v>431513</v>
      </c>
      <c r="E332" s="54" t="s">
        <v>764</v>
      </c>
      <c r="F332" s="54" t="s">
        <v>765</v>
      </c>
      <c r="G332" s="54" t="s">
        <v>756</v>
      </c>
      <c r="H332" s="12" t="s">
        <v>448</v>
      </c>
      <c r="I332" s="13">
        <v>106.532</v>
      </c>
      <c r="J332" s="14">
        <v>1612</v>
      </c>
      <c r="K332" s="13">
        <v>1875</v>
      </c>
      <c r="L332" s="13">
        <v>111</v>
      </c>
      <c r="M332" s="13">
        <v>3</v>
      </c>
      <c r="N332" s="13">
        <v>610</v>
      </c>
      <c r="O332" s="13">
        <v>721</v>
      </c>
      <c r="P332" s="13">
        <v>1207</v>
      </c>
      <c r="Q332" s="15">
        <v>395</v>
      </c>
      <c r="R332" s="15">
        <v>41</v>
      </c>
      <c r="S332" s="15">
        <v>1635741</v>
      </c>
      <c r="T332" s="13">
        <v>1675</v>
      </c>
      <c r="U332" s="16">
        <v>632</v>
      </c>
      <c r="V332" s="15">
        <v>443</v>
      </c>
      <c r="W332" s="15">
        <v>65</v>
      </c>
      <c r="X332" s="15">
        <v>31</v>
      </c>
      <c r="Y332" s="15">
        <v>215</v>
      </c>
      <c r="Z332" s="15">
        <v>246</v>
      </c>
      <c r="AA332" s="13">
        <v>953</v>
      </c>
      <c r="AB332" s="15">
        <v>45</v>
      </c>
      <c r="AC332" s="15">
        <v>7</v>
      </c>
      <c r="AD332" s="15">
        <v>624</v>
      </c>
      <c r="AE332" s="15">
        <v>21</v>
      </c>
      <c r="AF332" s="15">
        <v>9</v>
      </c>
      <c r="AG332" s="17">
        <v>0.91820895522388057</v>
      </c>
      <c r="AH332" s="15">
        <v>264</v>
      </c>
      <c r="AI332" s="15">
        <v>64</v>
      </c>
      <c r="AJ332" s="13">
        <v>1193</v>
      </c>
      <c r="AK332" s="13">
        <v>249</v>
      </c>
      <c r="AL332" s="13">
        <v>308</v>
      </c>
      <c r="AM332" s="13">
        <v>37</v>
      </c>
      <c r="AN332" s="13">
        <v>30</v>
      </c>
      <c r="AO332" s="13">
        <v>1</v>
      </c>
      <c r="AP332" s="13">
        <v>0</v>
      </c>
      <c r="AQ332" s="13">
        <v>36</v>
      </c>
      <c r="AR332" s="13">
        <v>30</v>
      </c>
      <c r="AS332" s="13">
        <v>28794</v>
      </c>
      <c r="AT332" s="13">
        <v>27458</v>
      </c>
      <c r="AU332" s="13">
        <v>1060</v>
      </c>
      <c r="AV332" s="13">
        <v>41814</v>
      </c>
      <c r="AW332" s="13">
        <v>40236</v>
      </c>
      <c r="AX332" s="13">
        <v>2185</v>
      </c>
      <c r="AY332" s="18">
        <f>'Tabela '!$L332/'Tabela '!$J332</f>
        <v>6.8858560794044663E-2</v>
      </c>
      <c r="AZ332" s="18">
        <f>'Tabela '!$M332/'Tabela '!$J332</f>
        <v>1.8610421836228288E-3</v>
      </c>
      <c r="BA332" s="18">
        <f t="shared" si="195"/>
        <v>2.7027027027027029E-2</v>
      </c>
      <c r="BB332" s="18">
        <f t="shared" si="196"/>
        <v>0.50538525269262635</v>
      </c>
      <c r="BC332" s="18">
        <f t="shared" si="197"/>
        <v>0.59734879867439938</v>
      </c>
      <c r="BD332" s="18">
        <f>'Tabela '!$BC332-'Tabela '!$BB332</f>
        <v>9.1963545981773032E-2</v>
      </c>
      <c r="BE332" s="18">
        <f t="shared" si="198"/>
        <v>0.3784119106699752</v>
      </c>
      <c r="BF332" s="18">
        <f t="shared" si="199"/>
        <v>0.44727047146401983</v>
      </c>
      <c r="BG332" s="18">
        <f t="shared" si="200"/>
        <v>0.24503722084367247</v>
      </c>
      <c r="BH332" s="16">
        <f t="shared" si="201"/>
        <v>4141.1164556962021</v>
      </c>
      <c r="BI332" s="37">
        <f t="shared" si="202"/>
        <v>1014.7276674937965</v>
      </c>
      <c r="BJ332" s="17">
        <f t="shared" si="203"/>
        <v>3.9119457597933706E-2</v>
      </c>
      <c r="BK332" s="17">
        <f t="shared" si="204"/>
        <v>0.10379746835443038</v>
      </c>
      <c r="BL332" s="18">
        <f>IFERROR('Tabela '!$J332/'Tabela '!$K332-1,"")</f>
        <v>-0.14026666666666665</v>
      </c>
      <c r="BM332" s="17">
        <f t="shared" si="205"/>
        <v>0.33706666666666668</v>
      </c>
      <c r="BN332" s="19">
        <f>IFERROR('Tabela '!$J332/'Tabela '!$I332,"")</f>
        <v>15.13160364960763</v>
      </c>
      <c r="BO332" s="18">
        <f t="shared" si="206"/>
        <v>8.1791044776119426E-2</v>
      </c>
      <c r="BP332" s="18">
        <f t="shared" si="207"/>
        <v>0.15761194029850747</v>
      </c>
      <c r="BQ332" s="18">
        <f t="shared" si="208"/>
        <v>3.8208955223880597E-2</v>
      </c>
      <c r="BR332" s="17">
        <v>0.53400000000000003</v>
      </c>
      <c r="BS332" s="18">
        <f t="shared" si="209"/>
        <v>2.6865671641791045E-2</v>
      </c>
      <c r="BT332" s="18">
        <f t="shared" si="210"/>
        <v>4.1791044776119399E-3</v>
      </c>
      <c r="BU332" s="18">
        <f t="shared" si="211"/>
        <v>3.3653846153846152E-2</v>
      </c>
      <c r="BV332" s="18">
        <f t="shared" si="212"/>
        <v>1.4423076923076924E-2</v>
      </c>
      <c r="BW332" s="18">
        <f t="shared" si="213"/>
        <v>3.4666666666666665E-2</v>
      </c>
      <c r="BX332" s="18">
        <f t="shared" si="214"/>
        <v>1.6533333333333334E-2</v>
      </c>
      <c r="BY332" s="18">
        <f t="shared" si="215"/>
        <v>0.11466666666666667</v>
      </c>
      <c r="BZ332" s="18">
        <f t="shared" si="216"/>
        <v>0.13120000000000001</v>
      </c>
      <c r="CA332" s="18">
        <f>IFERROR('Tabela '!$V332/'Tabela '!$K332,"")</f>
        <v>0.23626666666666668</v>
      </c>
      <c r="CB332" s="18">
        <f t="shared" si="217"/>
        <v>0.50826666666666664</v>
      </c>
      <c r="CC332" s="20">
        <f>IFERROR('Tabela '!$AJ332/'Tabela '!$K332,"")</f>
        <v>0.63626666666666665</v>
      </c>
      <c r="CD332" s="21">
        <f>IFERROR('Tabela '!$AJ332/'Tabela '!$AK332,"")</f>
        <v>4.7911646586345382</v>
      </c>
      <c r="CE332" s="20">
        <f t="shared" si="218"/>
        <v>0.79128248113998323</v>
      </c>
      <c r="CF332" s="18">
        <f t="shared" si="219"/>
        <v>0.1328</v>
      </c>
      <c r="CG332" s="18">
        <f t="shared" si="220"/>
        <v>0.19106699751861042</v>
      </c>
      <c r="CH332" s="18">
        <f t="shared" si="221"/>
        <v>0.23694779116465869</v>
      </c>
      <c r="CI332" s="18">
        <f t="shared" si="222"/>
        <v>5.8266997518610419E-2</v>
      </c>
      <c r="CJ332" s="17">
        <f t="shared" si="223"/>
        <v>0.14859437751004015</v>
      </c>
      <c r="CK332" s="17">
        <f t="shared" si="224"/>
        <v>9.7402597402597407E-2</v>
      </c>
      <c r="CL332" s="17">
        <f t="shared" si="225"/>
        <v>-5.1191780107442741E-2</v>
      </c>
      <c r="CM332" s="17">
        <f t="shared" si="226"/>
        <v>-0.18918918918918914</v>
      </c>
      <c r="CN332" s="17">
        <f>IFERROR('Tabela '!$AO332/'Tabela '!$AK332,"")</f>
        <v>4.0160642570281121E-3</v>
      </c>
      <c r="CO332" s="17">
        <f>IFERROR('Tabela '!$AP332/'Tabela '!$AL332,"")</f>
        <v>0</v>
      </c>
      <c r="CP332" s="17">
        <f>IFERROR('Tabela '!$CO332-'Tabela '!$CN332,"")</f>
        <v>-4.0160642570281121E-3</v>
      </c>
      <c r="CQ332" s="17">
        <f t="shared" si="227"/>
        <v>-0.18918918918918914</v>
      </c>
      <c r="CR332" s="17">
        <f>IFERROR('Tabela '!$AQ332/'Tabela '!$AK332,"")</f>
        <v>0.14457831325301204</v>
      </c>
      <c r="CS332" s="17">
        <f>IFERROR('Tabela '!$AR332/'Tabela '!$AL332,"")</f>
        <v>9.7402597402597407E-2</v>
      </c>
      <c r="CT332" s="17">
        <f>IFERROR('Tabela '!$CS332-'Tabela '!$CR332,"")</f>
        <v>-4.7175715850414635E-2</v>
      </c>
      <c r="CU332" s="17">
        <f t="shared" si="228"/>
        <v>-0.16666666666666663</v>
      </c>
      <c r="CV332" s="21">
        <f>IFERROR('Tabela '!$AS332/'Tabela '!$K332,"")</f>
        <v>15.3568</v>
      </c>
      <c r="CW332" s="21">
        <f>IFERROR('Tabela '!$AV332/'Tabela '!$J332,"")</f>
        <v>25.939205955334987</v>
      </c>
      <c r="CX332" s="17">
        <f>IFERROR('Tabela '!$AV332/'Tabela '!$AS332-1,"")</f>
        <v>0.45217753698687235</v>
      </c>
      <c r="CY332" s="20">
        <f>IFERROR('Tabela '!$CW332/'Tabela '!$CV332-1,"")</f>
        <v>0.6891022840262937</v>
      </c>
      <c r="CZ332" s="17">
        <f>IFERROR('Tabela '!$AU332/'Tabela '!$AT332,"")</f>
        <v>3.8604414014130672E-2</v>
      </c>
      <c r="DA332" s="17">
        <f t="shared" si="229"/>
        <v>5.4304602843224969E-2</v>
      </c>
      <c r="DB332" s="17">
        <f t="shared" si="230"/>
        <v>1.5700188829094297E-2</v>
      </c>
      <c r="DC332" s="22">
        <f t="shared" si="231"/>
        <v>27.894736842105264</v>
      </c>
      <c r="DD332" s="22">
        <f t="shared" si="232"/>
        <v>72.833333333333329</v>
      </c>
      <c r="DE332" s="17">
        <f t="shared" si="233"/>
        <v>1.6110062893081758</v>
      </c>
      <c r="DH332" s="23"/>
      <c r="DQ332" s="23"/>
      <c r="DR332" s="23"/>
      <c r="DU332" s="23"/>
      <c r="DV332" s="23"/>
      <c r="DX332" s="23"/>
      <c r="EA332" s="23"/>
      <c r="EB332" s="23"/>
    </row>
    <row r="333" spans="1:132" ht="13.8" x14ac:dyDescent="0.25">
      <c r="A333" s="24" t="s">
        <v>133</v>
      </c>
      <c r="B333" s="24">
        <v>43</v>
      </c>
      <c r="C333" s="24">
        <v>4315149</v>
      </c>
      <c r="D333" s="24">
        <v>431514</v>
      </c>
      <c r="E333" s="55" t="s">
        <v>746</v>
      </c>
      <c r="F333" s="55" t="s">
        <v>788</v>
      </c>
      <c r="G333" s="55" t="s">
        <v>792</v>
      </c>
      <c r="H333" s="25" t="s">
        <v>449</v>
      </c>
      <c r="I333" s="26">
        <v>49.426000000000002</v>
      </c>
      <c r="J333" s="27">
        <v>2937</v>
      </c>
      <c r="K333" s="26">
        <v>2484</v>
      </c>
      <c r="L333" s="26">
        <v>367</v>
      </c>
      <c r="M333" s="26">
        <v>2</v>
      </c>
      <c r="N333" s="26">
        <v>1301</v>
      </c>
      <c r="O333" s="26">
        <v>1567</v>
      </c>
      <c r="P333" s="26">
        <v>1973</v>
      </c>
      <c r="Q333" s="28">
        <v>449</v>
      </c>
      <c r="R333" s="28">
        <v>50</v>
      </c>
      <c r="S333" s="28">
        <v>1831412</v>
      </c>
      <c r="T333" s="26">
        <v>2217</v>
      </c>
      <c r="U333" s="29">
        <v>1511</v>
      </c>
      <c r="V333" s="28">
        <v>707</v>
      </c>
      <c r="W333" s="28">
        <v>599</v>
      </c>
      <c r="X333" s="28">
        <v>21</v>
      </c>
      <c r="Y333" s="28">
        <v>95</v>
      </c>
      <c r="Z333" s="28">
        <v>116</v>
      </c>
      <c r="AA333" s="26">
        <v>1310</v>
      </c>
      <c r="AB333" s="28">
        <v>14</v>
      </c>
      <c r="AC333" s="28" t="e">
        <v>#NULL!</v>
      </c>
      <c r="AD333" s="28">
        <v>792</v>
      </c>
      <c r="AE333" s="28">
        <v>1</v>
      </c>
      <c r="AF333" s="28">
        <v>1</v>
      </c>
      <c r="AG333" s="30">
        <v>0.97925124041497524</v>
      </c>
      <c r="AH333" s="28">
        <v>558</v>
      </c>
      <c r="AI333" s="28">
        <v>88</v>
      </c>
      <c r="AJ333" s="26">
        <v>1887</v>
      </c>
      <c r="AK333" s="26">
        <v>793</v>
      </c>
      <c r="AL333" s="26">
        <v>1826</v>
      </c>
      <c r="AM333" s="26">
        <v>603</v>
      </c>
      <c r="AN333" s="26">
        <v>1522</v>
      </c>
      <c r="AO333" s="26">
        <v>47</v>
      </c>
      <c r="AP333" s="26">
        <v>0</v>
      </c>
      <c r="AQ333" s="26">
        <v>556</v>
      </c>
      <c r="AR333" s="26">
        <v>1522</v>
      </c>
      <c r="AS333" s="26">
        <v>35205</v>
      </c>
      <c r="AT333" s="26">
        <v>31338</v>
      </c>
      <c r="AU333" s="26">
        <v>9594</v>
      </c>
      <c r="AV333" s="26">
        <v>140251</v>
      </c>
      <c r="AW333" s="26">
        <v>126759</v>
      </c>
      <c r="AX333" s="26">
        <v>70804</v>
      </c>
      <c r="AY333" s="31">
        <f>'Tabela '!$L333/'Tabela '!$J333</f>
        <v>0.12495743956418114</v>
      </c>
      <c r="AZ333" s="31">
        <f>'Tabela '!$M333/'Tabela '!$J333</f>
        <v>6.8096697310180451E-4</v>
      </c>
      <c r="BA333" s="31">
        <f t="shared" si="195"/>
        <v>5.4495912806539508E-3</v>
      </c>
      <c r="BB333" s="31">
        <f t="shared" si="196"/>
        <v>0.65940192600101366</v>
      </c>
      <c r="BC333" s="31">
        <f t="shared" si="197"/>
        <v>0.7942219969589458</v>
      </c>
      <c r="BD333" s="31">
        <f>'Tabela '!$BC333-'Tabela '!$BB333</f>
        <v>0.13482007095793214</v>
      </c>
      <c r="BE333" s="31">
        <f t="shared" si="198"/>
        <v>0.44296901600272387</v>
      </c>
      <c r="BF333" s="31">
        <f t="shared" si="199"/>
        <v>0.5335376234252639</v>
      </c>
      <c r="BG333" s="31">
        <f t="shared" si="200"/>
        <v>0.15287708546135512</v>
      </c>
      <c r="BH333" s="29">
        <f t="shared" si="201"/>
        <v>4078.86859688196</v>
      </c>
      <c r="BI333" s="32">
        <f t="shared" si="202"/>
        <v>623.56554307116107</v>
      </c>
      <c r="BJ333" s="30">
        <f t="shared" si="203"/>
        <v>1.3058102972527826E-2</v>
      </c>
      <c r="BK333" s="30">
        <f t="shared" si="204"/>
        <v>0.111358574610245</v>
      </c>
      <c r="BL333" s="31">
        <f>IFERROR('Tabela '!$J333/'Tabela '!$K333-1,"")</f>
        <v>0.18236714975845403</v>
      </c>
      <c r="BM333" s="30">
        <f t="shared" si="205"/>
        <v>0.60829307568438007</v>
      </c>
      <c r="BN333" s="33">
        <f>IFERROR('Tabela '!$J333/'Tabela '!$I333,"")</f>
        <v>59.42216647108809</v>
      </c>
      <c r="BO333" s="31">
        <f t="shared" si="206"/>
        <v>2.0748759585024756E-2</v>
      </c>
      <c r="BP333" s="31">
        <f t="shared" si="207"/>
        <v>0.2516914749661705</v>
      </c>
      <c r="BQ333" s="31">
        <f t="shared" si="208"/>
        <v>3.9693279206134413E-2</v>
      </c>
      <c r="BR333" s="30">
        <v>0.3327</v>
      </c>
      <c r="BS333" s="31">
        <f t="shared" si="209"/>
        <v>6.3148398737032027E-3</v>
      </c>
      <c r="BT333" s="31" t="str">
        <f t="shared" si="210"/>
        <v/>
      </c>
      <c r="BU333" s="31">
        <f t="shared" si="211"/>
        <v>1.2626262626262627E-3</v>
      </c>
      <c r="BV333" s="31">
        <f t="shared" si="212"/>
        <v>1.2626262626262627E-3</v>
      </c>
      <c r="BW333" s="31">
        <f t="shared" si="213"/>
        <v>0.24114331723027374</v>
      </c>
      <c r="BX333" s="31">
        <f t="shared" si="214"/>
        <v>8.4541062801932361E-3</v>
      </c>
      <c r="BY333" s="31">
        <f t="shared" si="215"/>
        <v>3.8244766505636074E-2</v>
      </c>
      <c r="BZ333" s="31">
        <f t="shared" si="216"/>
        <v>4.6698872785829307E-2</v>
      </c>
      <c r="CA333" s="31">
        <f>IFERROR('Tabela '!$V333/'Tabela '!$K333,"")</f>
        <v>0.28462157809983896</v>
      </c>
      <c r="CB333" s="31">
        <f t="shared" si="217"/>
        <v>0.52737520128824478</v>
      </c>
      <c r="CC333" s="34">
        <f>IFERROR('Tabela '!$AJ333/'Tabela '!$K333,"")</f>
        <v>0.75966183574879231</v>
      </c>
      <c r="CD333" s="35">
        <f>IFERROR('Tabela '!$AJ333/'Tabela '!$AK333,"")</f>
        <v>2.3795712484237073</v>
      </c>
      <c r="CE333" s="34">
        <f t="shared" si="218"/>
        <v>0.57975622681505035</v>
      </c>
      <c r="CF333" s="31">
        <f t="shared" si="219"/>
        <v>0.31924315619967791</v>
      </c>
      <c r="CG333" s="31">
        <f t="shared" si="220"/>
        <v>0.62172284644194753</v>
      </c>
      <c r="CH333" s="31">
        <f t="shared" si="221"/>
        <v>1.3026481715006306</v>
      </c>
      <c r="CI333" s="31">
        <f t="shared" si="222"/>
        <v>0.30247969024226962</v>
      </c>
      <c r="CJ333" s="30">
        <f t="shared" si="223"/>
        <v>0.76040353089533419</v>
      </c>
      <c r="CK333" s="30">
        <f t="shared" si="224"/>
        <v>0.83351588170865276</v>
      </c>
      <c r="CL333" s="30">
        <f t="shared" si="225"/>
        <v>7.3112350813318572E-2</v>
      </c>
      <c r="CM333" s="30">
        <f t="shared" si="226"/>
        <v>1.5240464344941955</v>
      </c>
      <c r="CN333" s="30">
        <f>IFERROR('Tabela '!$AO333/'Tabela '!$AK333,"")</f>
        <v>5.9268600252206809E-2</v>
      </c>
      <c r="CO333" s="30">
        <f>IFERROR('Tabela '!$AP333/'Tabela '!$AL333,"")</f>
        <v>0</v>
      </c>
      <c r="CP333" s="30">
        <f>IFERROR('Tabela '!$CO333-'Tabela '!$CN333,"")</f>
        <v>-5.9268600252206809E-2</v>
      </c>
      <c r="CQ333" s="30">
        <f t="shared" si="227"/>
        <v>1.5240464344941955</v>
      </c>
      <c r="CR333" s="30">
        <f>IFERROR('Tabela '!$AQ333/'Tabela '!$AK333,"")</f>
        <v>0.70113493064312737</v>
      </c>
      <c r="CS333" s="30">
        <f>IFERROR('Tabela '!$AR333/'Tabela '!$AL333,"")</f>
        <v>0.83351588170865276</v>
      </c>
      <c r="CT333" s="30">
        <f>IFERROR('Tabela '!$CS333-'Tabela '!$CR333,"")</f>
        <v>0.13238095106552539</v>
      </c>
      <c r="CU333" s="30">
        <f t="shared" si="228"/>
        <v>1.7374100719424459</v>
      </c>
      <c r="CV333" s="35">
        <f>IFERROR('Tabela '!$AS333/'Tabela '!$K333,"")</f>
        <v>14.172705314009661</v>
      </c>
      <c r="CW333" s="35">
        <f>IFERROR('Tabela '!$AV333/'Tabela '!$J333,"")</f>
        <v>47.753149472250598</v>
      </c>
      <c r="CX333" s="30">
        <f>IFERROR('Tabela '!$AV333/'Tabela '!$AS333-1,"")</f>
        <v>2.9838375230791079</v>
      </c>
      <c r="CY333" s="34">
        <f>IFERROR('Tabela '!$CW333/'Tabela '!$CV333-1,"")</f>
        <v>2.3693743300403489</v>
      </c>
      <c r="CZ333" s="30">
        <f>IFERROR('Tabela '!$AU333/'Tabela '!$AT333,"")</f>
        <v>0.3061458931648478</v>
      </c>
      <c r="DA333" s="30">
        <f t="shared" si="229"/>
        <v>0.5585717779408168</v>
      </c>
      <c r="DB333" s="30">
        <f t="shared" si="230"/>
        <v>0.252425884775969</v>
      </c>
      <c r="DC333" s="36">
        <f t="shared" si="231"/>
        <v>14.76</v>
      </c>
      <c r="DD333" s="36">
        <f t="shared" si="232"/>
        <v>46.520367936925098</v>
      </c>
      <c r="DE333" s="30">
        <f t="shared" si="233"/>
        <v>2.1517864455911315</v>
      </c>
      <c r="DH333" s="23"/>
      <c r="DQ333" s="23"/>
      <c r="DR333" s="23"/>
      <c r="DU333" s="23"/>
      <c r="DV333" s="23"/>
      <c r="DX333" s="23"/>
      <c r="EA333" s="23"/>
      <c r="EB333" s="23"/>
    </row>
    <row r="334" spans="1:132" ht="13.8" x14ac:dyDescent="0.25">
      <c r="A334" s="11" t="s">
        <v>133</v>
      </c>
      <c r="B334" s="11">
        <v>43</v>
      </c>
      <c r="C334" s="11">
        <v>4315156</v>
      </c>
      <c r="D334" s="11">
        <v>431515</v>
      </c>
      <c r="E334" s="54" t="s">
        <v>764</v>
      </c>
      <c r="F334" s="54" t="s">
        <v>765</v>
      </c>
      <c r="G334" s="54" t="s">
        <v>756</v>
      </c>
      <c r="H334" s="12" t="s">
        <v>450</v>
      </c>
      <c r="I334" s="13">
        <v>255.86099999999999</v>
      </c>
      <c r="J334" s="14">
        <v>6239</v>
      </c>
      <c r="K334" s="13">
        <v>6163</v>
      </c>
      <c r="L334" s="13">
        <v>485</v>
      </c>
      <c r="M334" s="13">
        <v>7</v>
      </c>
      <c r="N334" s="13">
        <v>1659</v>
      </c>
      <c r="O334" s="13">
        <v>2029</v>
      </c>
      <c r="P334" s="13">
        <v>3813</v>
      </c>
      <c r="Q334" s="15">
        <v>1594</v>
      </c>
      <c r="R334" s="15">
        <v>157</v>
      </c>
      <c r="S334" s="15">
        <v>6653360</v>
      </c>
      <c r="T334" s="13">
        <v>5455</v>
      </c>
      <c r="U334" s="16">
        <v>1873</v>
      </c>
      <c r="V334" s="15">
        <v>1441</v>
      </c>
      <c r="W334" s="15">
        <v>144</v>
      </c>
      <c r="X334" s="15">
        <v>69</v>
      </c>
      <c r="Y334" s="15">
        <v>418</v>
      </c>
      <c r="Z334" s="15">
        <v>487</v>
      </c>
      <c r="AA334" s="13">
        <v>3183</v>
      </c>
      <c r="AB334" s="15">
        <v>175</v>
      </c>
      <c r="AC334" s="15">
        <v>2</v>
      </c>
      <c r="AD334" s="15">
        <v>2015</v>
      </c>
      <c r="AE334" s="15">
        <v>15</v>
      </c>
      <c r="AF334" s="15">
        <v>6</v>
      </c>
      <c r="AG334" s="17">
        <v>0.91952337305224563</v>
      </c>
      <c r="AH334" s="15">
        <v>784</v>
      </c>
      <c r="AI334" s="15">
        <v>154</v>
      </c>
      <c r="AJ334" s="13">
        <v>4473</v>
      </c>
      <c r="AK334" s="13">
        <v>522</v>
      </c>
      <c r="AL334" s="13">
        <v>718</v>
      </c>
      <c r="AM334" s="13">
        <v>169</v>
      </c>
      <c r="AN334" s="13">
        <v>165</v>
      </c>
      <c r="AO334" s="13">
        <v>11</v>
      </c>
      <c r="AP334" s="13">
        <v>8</v>
      </c>
      <c r="AQ334" s="13">
        <v>158</v>
      </c>
      <c r="AR334" s="13">
        <v>157</v>
      </c>
      <c r="AS334" s="13">
        <v>68682</v>
      </c>
      <c r="AT334" s="13">
        <v>66197</v>
      </c>
      <c r="AU334" s="13">
        <v>4113</v>
      </c>
      <c r="AV334" s="13">
        <v>124204</v>
      </c>
      <c r="AW334" s="13">
        <v>119850</v>
      </c>
      <c r="AX334" s="13">
        <v>6431</v>
      </c>
      <c r="AY334" s="18">
        <f>'Tabela '!$L334/'Tabela '!$J334</f>
        <v>7.773681679756371E-2</v>
      </c>
      <c r="AZ334" s="18">
        <f>'Tabela '!$M334/'Tabela '!$J334</f>
        <v>1.1219746754287546E-3</v>
      </c>
      <c r="BA334" s="18">
        <f t="shared" si="195"/>
        <v>1.443298969072165E-2</v>
      </c>
      <c r="BB334" s="18">
        <f t="shared" si="196"/>
        <v>0.43509047993705746</v>
      </c>
      <c r="BC334" s="18">
        <f t="shared" si="197"/>
        <v>0.53212693417256751</v>
      </c>
      <c r="BD334" s="18">
        <f>'Tabela '!$BC334-'Tabela '!$BB334</f>
        <v>9.703645423551005E-2</v>
      </c>
      <c r="BE334" s="18">
        <f t="shared" si="198"/>
        <v>0.26590799807661486</v>
      </c>
      <c r="BF334" s="18">
        <f t="shared" si="199"/>
        <v>0.32521237377784901</v>
      </c>
      <c r="BG334" s="18">
        <f t="shared" si="200"/>
        <v>0.25548966180477639</v>
      </c>
      <c r="BH334" s="16">
        <f t="shared" si="201"/>
        <v>4174.0025094102884</v>
      </c>
      <c r="BI334" s="37">
        <f t="shared" si="202"/>
        <v>1066.4144895015227</v>
      </c>
      <c r="BJ334" s="17">
        <f t="shared" si="203"/>
        <v>5.3568001030562626E-2</v>
      </c>
      <c r="BK334" s="17">
        <f t="shared" si="204"/>
        <v>9.8494353826850692E-2</v>
      </c>
      <c r="BL334" s="18">
        <f>IFERROR('Tabela '!$J334/'Tabela '!$K334-1,"")</f>
        <v>1.2331656660717227E-2</v>
      </c>
      <c r="BM334" s="17">
        <f t="shared" si="205"/>
        <v>0.30391043323056954</v>
      </c>
      <c r="BN334" s="19">
        <f>IFERROR('Tabela '!$J334/'Tabela '!$I334,"")</f>
        <v>24.384333681178454</v>
      </c>
      <c r="BO334" s="18">
        <f t="shared" si="206"/>
        <v>8.0476626947754371E-2</v>
      </c>
      <c r="BP334" s="18">
        <f t="shared" si="207"/>
        <v>0.14372135655362053</v>
      </c>
      <c r="BQ334" s="18">
        <f t="shared" si="208"/>
        <v>2.8230980751604032E-2</v>
      </c>
      <c r="BR334" s="17">
        <v>0.40210000000000001</v>
      </c>
      <c r="BS334" s="18">
        <f t="shared" si="209"/>
        <v>3.2080659945004586E-2</v>
      </c>
      <c r="BT334" s="18">
        <f t="shared" si="210"/>
        <v>3.6663611365719525E-4</v>
      </c>
      <c r="BU334" s="18">
        <f t="shared" si="211"/>
        <v>7.4441687344913151E-3</v>
      </c>
      <c r="BV334" s="18">
        <f t="shared" si="212"/>
        <v>2.9776674937965261E-3</v>
      </c>
      <c r="BW334" s="18">
        <f t="shared" si="213"/>
        <v>2.336524419925361E-2</v>
      </c>
      <c r="BX334" s="18">
        <f t="shared" si="214"/>
        <v>1.1195846178809022E-2</v>
      </c>
      <c r="BY334" s="18">
        <f t="shared" si="215"/>
        <v>6.7824111633944514E-2</v>
      </c>
      <c r="BZ334" s="18">
        <f t="shared" si="216"/>
        <v>7.9019957812753533E-2</v>
      </c>
      <c r="CA334" s="18">
        <f>IFERROR('Tabela '!$V334/'Tabela '!$K334,"")</f>
        <v>0.23381470063280871</v>
      </c>
      <c r="CB334" s="18">
        <f t="shared" si="217"/>
        <v>0.51646925198766835</v>
      </c>
      <c r="CC334" s="20">
        <f>IFERROR('Tabela '!$AJ334/'Tabela '!$K334,"")</f>
        <v>0.72578289793931527</v>
      </c>
      <c r="CD334" s="21">
        <f>IFERROR('Tabela '!$AJ334/'Tabela '!$AK334,"")</f>
        <v>8.568965517241379</v>
      </c>
      <c r="CE334" s="20">
        <f t="shared" si="218"/>
        <v>0.88329979879275655</v>
      </c>
      <c r="CF334" s="18">
        <f t="shared" si="219"/>
        <v>8.4699010222294341E-2</v>
      </c>
      <c r="CG334" s="18">
        <f t="shared" si="220"/>
        <v>0.11508254527969226</v>
      </c>
      <c r="CH334" s="18">
        <f t="shared" si="221"/>
        <v>0.37547892720306519</v>
      </c>
      <c r="CI334" s="18">
        <f t="shared" si="222"/>
        <v>3.0383535057397923E-2</v>
      </c>
      <c r="CJ334" s="17">
        <f t="shared" si="223"/>
        <v>0.32375478927203066</v>
      </c>
      <c r="CK334" s="17">
        <f t="shared" si="224"/>
        <v>0.2298050139275766</v>
      </c>
      <c r="CL334" s="17">
        <f t="shared" si="225"/>
        <v>-9.3949775344454062E-2</v>
      </c>
      <c r="CM334" s="17">
        <f t="shared" si="226"/>
        <v>-2.3668639053254448E-2</v>
      </c>
      <c r="CN334" s="17">
        <f>IFERROR('Tabela '!$AO334/'Tabela '!$AK334,"")</f>
        <v>2.1072796934865901E-2</v>
      </c>
      <c r="CO334" s="17">
        <f>IFERROR('Tabela '!$AP334/'Tabela '!$AL334,"")</f>
        <v>1.1142061281337047E-2</v>
      </c>
      <c r="CP334" s="17">
        <f>IFERROR('Tabela '!$CO334-'Tabela '!$CN334,"")</f>
        <v>-9.9307356535288539E-3</v>
      </c>
      <c r="CQ334" s="17">
        <f t="shared" si="227"/>
        <v>-2.3668639053254448E-2</v>
      </c>
      <c r="CR334" s="17">
        <f>IFERROR('Tabela '!$AQ334/'Tabela '!$AK334,"")</f>
        <v>0.30268199233716475</v>
      </c>
      <c r="CS334" s="17">
        <f>IFERROR('Tabela '!$AR334/'Tabela '!$AL334,"")</f>
        <v>0.21866295264623956</v>
      </c>
      <c r="CT334" s="17">
        <f>IFERROR('Tabela '!$CS334-'Tabela '!$CR334,"")</f>
        <v>-8.4019039690925196E-2</v>
      </c>
      <c r="CU334" s="17">
        <f t="shared" si="228"/>
        <v>-6.3291139240506666E-3</v>
      </c>
      <c r="CV334" s="21">
        <f>IFERROR('Tabela '!$AS334/'Tabela '!$K334,"")</f>
        <v>11.144247931202337</v>
      </c>
      <c r="CW334" s="21">
        <f>IFERROR('Tabela '!$AV334/'Tabela '!$J334,"")</f>
        <v>19.907677512421863</v>
      </c>
      <c r="CX334" s="17">
        <f>IFERROR('Tabela '!$AV334/'Tabela '!$AS334-1,"")</f>
        <v>0.80839230074837665</v>
      </c>
      <c r="CY334" s="20">
        <f>IFERROR('Tabela '!$CW334/'Tabela '!$CV334-1,"")</f>
        <v>0.78636347964613629</v>
      </c>
      <c r="CZ334" s="17">
        <f>IFERROR('Tabela '!$AU334/'Tabela '!$AT334,"")</f>
        <v>6.2132725047962897E-2</v>
      </c>
      <c r="DA334" s="17">
        <f t="shared" si="229"/>
        <v>5.3658740091781391E-2</v>
      </c>
      <c r="DB334" s="17">
        <f t="shared" si="230"/>
        <v>-8.4739849561815059E-3</v>
      </c>
      <c r="DC334" s="22">
        <f t="shared" si="231"/>
        <v>22.85</v>
      </c>
      <c r="DD334" s="22">
        <f t="shared" si="232"/>
        <v>37.173410404624278</v>
      </c>
      <c r="DE334" s="17">
        <f t="shared" si="233"/>
        <v>0.62684509429427893</v>
      </c>
      <c r="DH334" s="23"/>
      <c r="DQ334" s="23"/>
      <c r="DR334" s="23"/>
      <c r="DU334" s="23"/>
      <c r="DV334" s="23"/>
      <c r="DX334" s="23"/>
      <c r="EA334" s="23"/>
      <c r="EB334" s="23"/>
    </row>
    <row r="335" spans="1:132" ht="13.8" x14ac:dyDescent="0.25">
      <c r="A335" s="24" t="s">
        <v>133</v>
      </c>
      <c r="B335" s="24">
        <v>43</v>
      </c>
      <c r="C335" s="24">
        <v>4315172</v>
      </c>
      <c r="D335" s="24">
        <v>431517</v>
      </c>
      <c r="E335" s="55" t="s">
        <v>730</v>
      </c>
      <c r="F335" s="55" t="s">
        <v>754</v>
      </c>
      <c r="G335" s="55" t="s">
        <v>758</v>
      </c>
      <c r="H335" s="25" t="s">
        <v>451</v>
      </c>
      <c r="I335" s="26">
        <v>172.815</v>
      </c>
      <c r="J335" s="27">
        <v>1938</v>
      </c>
      <c r="K335" s="26">
        <v>2000</v>
      </c>
      <c r="L335" s="26">
        <v>85</v>
      </c>
      <c r="M335" s="26">
        <v>5</v>
      </c>
      <c r="N335" s="26">
        <v>1139</v>
      </c>
      <c r="O335" s="26">
        <v>1315</v>
      </c>
      <c r="P335" s="26">
        <v>1542</v>
      </c>
      <c r="Q335" s="28">
        <v>357</v>
      </c>
      <c r="R335" s="28">
        <v>42</v>
      </c>
      <c r="S335" s="28">
        <v>1468975</v>
      </c>
      <c r="T335" s="26">
        <v>1813</v>
      </c>
      <c r="U335" s="29">
        <v>427</v>
      </c>
      <c r="V335" s="28">
        <v>421</v>
      </c>
      <c r="W335" s="28">
        <v>42</v>
      </c>
      <c r="X335" s="28">
        <v>74</v>
      </c>
      <c r="Y335" s="28">
        <v>45</v>
      </c>
      <c r="Z335" s="28">
        <v>119</v>
      </c>
      <c r="AA335" s="26">
        <v>1079</v>
      </c>
      <c r="AB335" s="28">
        <v>31</v>
      </c>
      <c r="AC335" s="28">
        <v>6</v>
      </c>
      <c r="AD335" s="28">
        <v>627</v>
      </c>
      <c r="AE335" s="28">
        <v>4</v>
      </c>
      <c r="AF335" s="28">
        <v>8</v>
      </c>
      <c r="AG335" s="30">
        <v>0.93381136238279094</v>
      </c>
      <c r="AH335" s="28">
        <v>244</v>
      </c>
      <c r="AI335" s="28">
        <v>51</v>
      </c>
      <c r="AJ335" s="26">
        <v>1355</v>
      </c>
      <c r="AK335" s="26">
        <v>324</v>
      </c>
      <c r="AL335" s="26">
        <v>308</v>
      </c>
      <c r="AM335" s="26">
        <v>79</v>
      </c>
      <c r="AN335" s="26">
        <v>46</v>
      </c>
      <c r="AO335" s="26">
        <v>0</v>
      </c>
      <c r="AP335" s="26">
        <v>2</v>
      </c>
      <c r="AQ335" s="26">
        <v>79</v>
      </c>
      <c r="AR335" s="26">
        <v>44</v>
      </c>
      <c r="AS335" s="26">
        <v>27191</v>
      </c>
      <c r="AT335" s="26">
        <v>26386</v>
      </c>
      <c r="AU335" s="26">
        <v>1302</v>
      </c>
      <c r="AV335" s="26">
        <v>51914</v>
      </c>
      <c r="AW335" s="26">
        <v>49860</v>
      </c>
      <c r="AX335" s="26">
        <v>2917</v>
      </c>
      <c r="AY335" s="31">
        <f>'Tabela '!$L335/'Tabela '!$J335</f>
        <v>4.3859649122807015E-2</v>
      </c>
      <c r="AZ335" s="31">
        <f>'Tabela '!$M335/'Tabela '!$J335</f>
        <v>2.5799793601651187E-3</v>
      </c>
      <c r="BA335" s="31">
        <f t="shared" si="195"/>
        <v>5.8823529411764705E-2</v>
      </c>
      <c r="BB335" s="31">
        <f t="shared" si="196"/>
        <v>0.73865110246433208</v>
      </c>
      <c r="BC335" s="31">
        <f t="shared" si="197"/>
        <v>0.85278858625162124</v>
      </c>
      <c r="BD335" s="31">
        <f>'Tabela '!$BC335-'Tabela '!$BB335</f>
        <v>0.11413748378728916</v>
      </c>
      <c r="BE335" s="31">
        <f t="shared" si="198"/>
        <v>0.58771929824561409</v>
      </c>
      <c r="BF335" s="31">
        <f t="shared" si="199"/>
        <v>0.67853457172342624</v>
      </c>
      <c r="BG335" s="31">
        <f t="shared" si="200"/>
        <v>0.18421052631578946</v>
      </c>
      <c r="BH335" s="29">
        <f t="shared" si="201"/>
        <v>4114.7759103641456</v>
      </c>
      <c r="BI335" s="32">
        <f t="shared" si="202"/>
        <v>757.98503611971103</v>
      </c>
      <c r="BJ335" s="30">
        <f t="shared" si="203"/>
        <v>2.8296316985784182E-2</v>
      </c>
      <c r="BK335" s="30">
        <f t="shared" si="204"/>
        <v>0.11764705882352941</v>
      </c>
      <c r="BL335" s="31">
        <f>IFERROR('Tabela '!$J335/'Tabela '!$K335-1,"")</f>
        <v>-3.1000000000000028E-2</v>
      </c>
      <c r="BM335" s="30">
        <f t="shared" si="205"/>
        <v>0.2135</v>
      </c>
      <c r="BN335" s="33">
        <f>IFERROR('Tabela '!$J335/'Tabela '!$I335,"")</f>
        <v>11.214304313861645</v>
      </c>
      <c r="BO335" s="31">
        <f t="shared" si="206"/>
        <v>6.6188637617209056E-2</v>
      </c>
      <c r="BP335" s="31">
        <f t="shared" si="207"/>
        <v>0.13458356315499173</v>
      </c>
      <c r="BQ335" s="31">
        <f t="shared" si="208"/>
        <v>2.8130170987313845E-2</v>
      </c>
      <c r="BR335" s="30">
        <v>0.52439999999999998</v>
      </c>
      <c r="BS335" s="31">
        <f t="shared" si="209"/>
        <v>1.7098731384445669E-2</v>
      </c>
      <c r="BT335" s="31">
        <f t="shared" si="210"/>
        <v>3.3094318808604521E-3</v>
      </c>
      <c r="BU335" s="31">
        <f t="shared" si="211"/>
        <v>6.379585326953748E-3</v>
      </c>
      <c r="BV335" s="31">
        <f t="shared" si="212"/>
        <v>1.2759170653907496E-2</v>
      </c>
      <c r="BW335" s="31">
        <f t="shared" si="213"/>
        <v>2.1000000000000001E-2</v>
      </c>
      <c r="BX335" s="31">
        <f t="shared" si="214"/>
        <v>3.6999999999999998E-2</v>
      </c>
      <c r="BY335" s="31">
        <f t="shared" si="215"/>
        <v>2.2499999999999999E-2</v>
      </c>
      <c r="BZ335" s="31">
        <f t="shared" si="216"/>
        <v>5.9499999999999997E-2</v>
      </c>
      <c r="CA335" s="31">
        <f>IFERROR('Tabela '!$V335/'Tabela '!$K335,"")</f>
        <v>0.21049999999999999</v>
      </c>
      <c r="CB335" s="31">
        <f t="shared" si="217"/>
        <v>0.53949999999999998</v>
      </c>
      <c r="CC335" s="34">
        <f>IFERROR('Tabela '!$AJ335/'Tabela '!$K335,"")</f>
        <v>0.67749999999999999</v>
      </c>
      <c r="CD335" s="35">
        <f>IFERROR('Tabela '!$AJ335/'Tabela '!$AK335,"")</f>
        <v>4.1820987654320989</v>
      </c>
      <c r="CE335" s="34">
        <f t="shared" si="218"/>
        <v>0.76088560885608858</v>
      </c>
      <c r="CF335" s="31">
        <f t="shared" si="219"/>
        <v>0.16200000000000001</v>
      </c>
      <c r="CG335" s="31">
        <f t="shared" si="220"/>
        <v>0.15892672858617132</v>
      </c>
      <c r="CH335" s="31">
        <f t="shared" si="221"/>
        <v>-4.9382716049382713E-2</v>
      </c>
      <c r="CI335" s="31">
        <f t="shared" si="222"/>
        <v>-3.0732714138286821E-3</v>
      </c>
      <c r="CJ335" s="30">
        <f t="shared" si="223"/>
        <v>0.24382716049382716</v>
      </c>
      <c r="CK335" s="30">
        <f t="shared" si="224"/>
        <v>0.14935064935064934</v>
      </c>
      <c r="CL335" s="30">
        <f t="shared" si="225"/>
        <v>-9.4476511143177816E-2</v>
      </c>
      <c r="CM335" s="30">
        <f t="shared" si="226"/>
        <v>-0.41772151898734178</v>
      </c>
      <c r="CN335" s="30">
        <f>IFERROR('Tabela '!$AO335/'Tabela '!$AK335,"")</f>
        <v>0</v>
      </c>
      <c r="CO335" s="30">
        <f>IFERROR('Tabela '!$AP335/'Tabela '!$AL335,"")</f>
        <v>6.4935064935064939E-3</v>
      </c>
      <c r="CP335" s="30">
        <f>IFERROR('Tabela '!$CO335-'Tabela '!$CN335,"")</f>
        <v>6.4935064935064939E-3</v>
      </c>
      <c r="CQ335" s="30">
        <f t="shared" si="227"/>
        <v>-0.41772151898734178</v>
      </c>
      <c r="CR335" s="30">
        <f>IFERROR('Tabela '!$AQ335/'Tabela '!$AK335,"")</f>
        <v>0.24382716049382716</v>
      </c>
      <c r="CS335" s="30">
        <f>IFERROR('Tabela '!$AR335/'Tabela '!$AL335,"")</f>
        <v>0.14285714285714285</v>
      </c>
      <c r="CT335" s="30">
        <f>IFERROR('Tabela '!$CS335-'Tabela '!$CR335,"")</f>
        <v>-0.10097001763668431</v>
      </c>
      <c r="CU335" s="30">
        <f t="shared" si="228"/>
        <v>-0.44303797468354433</v>
      </c>
      <c r="CV335" s="35">
        <f>IFERROR('Tabela '!$AS335/'Tabela '!$K335,"")</f>
        <v>13.595499999999999</v>
      </c>
      <c r="CW335" s="35">
        <f>IFERROR('Tabela '!$AV335/'Tabela '!$J335,"")</f>
        <v>26.787409700722396</v>
      </c>
      <c r="CX335" s="30">
        <f>IFERROR('Tabela '!$AV335/'Tabela '!$AS335-1,"")</f>
        <v>0.90923467323746832</v>
      </c>
      <c r="CY335" s="34">
        <f>IFERROR('Tabela '!$CW335/'Tabela '!$CV335-1,"")</f>
        <v>0.97031442026570525</v>
      </c>
      <c r="CZ335" s="30">
        <f>IFERROR('Tabela '!$AU335/'Tabela '!$AT335,"")</f>
        <v>4.934434927613128E-2</v>
      </c>
      <c r="DA335" s="30">
        <f t="shared" si="229"/>
        <v>5.8503810669875651E-2</v>
      </c>
      <c r="DB335" s="30">
        <f t="shared" si="230"/>
        <v>9.1594613937443711E-3</v>
      </c>
      <c r="DC335" s="36">
        <f t="shared" si="231"/>
        <v>16.481012658227847</v>
      </c>
      <c r="DD335" s="36">
        <f t="shared" si="232"/>
        <v>60.770833333333336</v>
      </c>
      <c r="DE335" s="30">
        <f t="shared" si="233"/>
        <v>2.6873239887352796</v>
      </c>
      <c r="DH335" s="23"/>
      <c r="DQ335" s="23"/>
      <c r="DR335" s="23"/>
      <c r="DU335" s="23"/>
      <c r="DV335" s="23"/>
      <c r="DX335" s="23"/>
      <c r="EA335" s="23"/>
      <c r="EB335" s="23"/>
    </row>
    <row r="336" spans="1:132" ht="13.8" x14ac:dyDescent="0.25">
      <c r="A336" s="11" t="s">
        <v>133</v>
      </c>
      <c r="B336" s="11">
        <v>43</v>
      </c>
      <c r="C336" s="11">
        <v>4315206</v>
      </c>
      <c r="D336" s="11">
        <v>431520</v>
      </c>
      <c r="E336" s="54" t="s">
        <v>730</v>
      </c>
      <c r="F336" s="54" t="s">
        <v>754</v>
      </c>
      <c r="G336" s="54" t="s">
        <v>756</v>
      </c>
      <c r="H336" s="12" t="s">
        <v>452</v>
      </c>
      <c r="I336" s="13">
        <v>205.05199999999999</v>
      </c>
      <c r="J336" s="14">
        <v>3889</v>
      </c>
      <c r="K336" s="13">
        <v>4141</v>
      </c>
      <c r="L336" s="13">
        <v>588</v>
      </c>
      <c r="M336" s="13">
        <v>19</v>
      </c>
      <c r="N336" s="13">
        <v>1906</v>
      </c>
      <c r="O336" s="13">
        <v>2159</v>
      </c>
      <c r="P336" s="13">
        <v>2710</v>
      </c>
      <c r="Q336" s="15">
        <v>833</v>
      </c>
      <c r="R336" s="15">
        <v>56</v>
      </c>
      <c r="S336" s="15">
        <v>3327814</v>
      </c>
      <c r="T336" s="13">
        <v>3735</v>
      </c>
      <c r="U336" s="16">
        <v>1577</v>
      </c>
      <c r="V336" s="15">
        <v>938</v>
      </c>
      <c r="W336" s="15">
        <v>105</v>
      </c>
      <c r="X336" s="15">
        <v>62</v>
      </c>
      <c r="Y336" s="15">
        <v>313</v>
      </c>
      <c r="Z336" s="15">
        <v>375</v>
      </c>
      <c r="AA336" s="13">
        <v>2097</v>
      </c>
      <c r="AB336" s="15">
        <v>90</v>
      </c>
      <c r="AC336" s="15">
        <v>5</v>
      </c>
      <c r="AD336" s="15">
        <v>1330</v>
      </c>
      <c r="AE336" s="15">
        <v>26</v>
      </c>
      <c r="AF336" s="15">
        <v>8</v>
      </c>
      <c r="AG336" s="17">
        <v>0.91753681392235609</v>
      </c>
      <c r="AH336" s="15">
        <v>576</v>
      </c>
      <c r="AI336" s="15">
        <v>168</v>
      </c>
      <c r="AJ336" s="13">
        <v>2873</v>
      </c>
      <c r="AK336" s="13">
        <v>471</v>
      </c>
      <c r="AL336" s="13">
        <v>606</v>
      </c>
      <c r="AM336" s="13">
        <v>128</v>
      </c>
      <c r="AN336" s="13">
        <v>260</v>
      </c>
      <c r="AO336" s="13">
        <v>1</v>
      </c>
      <c r="AP336" s="13">
        <v>0</v>
      </c>
      <c r="AQ336" s="13">
        <v>127</v>
      </c>
      <c r="AR336" s="13">
        <v>260</v>
      </c>
      <c r="AS336" s="13">
        <v>53495</v>
      </c>
      <c r="AT336" s="13">
        <v>51104</v>
      </c>
      <c r="AU336" s="13">
        <v>4793</v>
      </c>
      <c r="AV336" s="13">
        <v>94170</v>
      </c>
      <c r="AW336" s="13">
        <v>89609</v>
      </c>
      <c r="AX336" s="13">
        <v>10805</v>
      </c>
      <c r="AY336" s="18">
        <f>'Tabela '!$L336/'Tabela '!$J336</f>
        <v>0.15119568012342505</v>
      </c>
      <c r="AZ336" s="18">
        <f>'Tabela '!$M336/'Tabela '!$J336</f>
        <v>4.8855746978657749E-3</v>
      </c>
      <c r="BA336" s="18">
        <f t="shared" si="195"/>
        <v>3.2312925170068028E-2</v>
      </c>
      <c r="BB336" s="18">
        <f t="shared" si="196"/>
        <v>0.70332103321033212</v>
      </c>
      <c r="BC336" s="18">
        <f t="shared" si="197"/>
        <v>0.79667896678966788</v>
      </c>
      <c r="BD336" s="18">
        <f>'Tabela '!$BC336-'Tabela '!$BB336</f>
        <v>9.335793357933575E-2</v>
      </c>
      <c r="BE336" s="18">
        <f t="shared" si="198"/>
        <v>0.49010028284906143</v>
      </c>
      <c r="BF336" s="18">
        <f t="shared" si="199"/>
        <v>0.55515556698380042</v>
      </c>
      <c r="BG336" s="18">
        <f t="shared" si="200"/>
        <v>0.21419388017485214</v>
      </c>
      <c r="BH336" s="16">
        <f t="shared" si="201"/>
        <v>3994.9747899159665</v>
      </c>
      <c r="BI336" s="37">
        <f t="shared" si="202"/>
        <v>855.69915145281561</v>
      </c>
      <c r="BJ336" s="17">
        <f t="shared" si="203"/>
        <v>3.5338366783476689E-2</v>
      </c>
      <c r="BK336" s="17">
        <f t="shared" si="204"/>
        <v>6.7226890756302518E-2</v>
      </c>
      <c r="BL336" s="18">
        <f>IFERROR('Tabela '!$J336/'Tabela '!$K336-1,"")</f>
        <v>-6.0854865974402372E-2</v>
      </c>
      <c r="BM336" s="17">
        <f t="shared" si="205"/>
        <v>0.38082588746679547</v>
      </c>
      <c r="BN336" s="19">
        <f>IFERROR('Tabela '!$J336/'Tabela '!$I336,"")</f>
        <v>18.965920839591909</v>
      </c>
      <c r="BO336" s="18">
        <f t="shared" si="206"/>
        <v>8.2463186077643913E-2</v>
      </c>
      <c r="BP336" s="18">
        <f t="shared" si="207"/>
        <v>0.15421686746987953</v>
      </c>
      <c r="BQ336" s="18">
        <f t="shared" si="208"/>
        <v>4.4979919678714862E-2</v>
      </c>
      <c r="BR336" s="17">
        <v>0.43690000000000001</v>
      </c>
      <c r="BS336" s="18">
        <f t="shared" si="209"/>
        <v>2.4096385542168676E-2</v>
      </c>
      <c r="BT336" s="18">
        <f t="shared" si="210"/>
        <v>1.3386880856760374E-3</v>
      </c>
      <c r="BU336" s="18">
        <f t="shared" si="211"/>
        <v>1.9548872180451128E-2</v>
      </c>
      <c r="BV336" s="18">
        <f t="shared" si="212"/>
        <v>6.0150375939849628E-3</v>
      </c>
      <c r="BW336" s="18">
        <f t="shared" si="213"/>
        <v>2.5356194156000968E-2</v>
      </c>
      <c r="BX336" s="18">
        <f t="shared" si="214"/>
        <v>1.4972228930210094E-2</v>
      </c>
      <c r="BY336" s="18">
        <f t="shared" si="215"/>
        <v>7.5585607341221925E-2</v>
      </c>
      <c r="BZ336" s="18">
        <f t="shared" si="216"/>
        <v>9.0557836271432018E-2</v>
      </c>
      <c r="CA336" s="18">
        <f>IFERROR('Tabela '!$V336/'Tabela '!$K336,"")</f>
        <v>0.2265153344602753</v>
      </c>
      <c r="CB336" s="18">
        <f t="shared" si="217"/>
        <v>0.50639942042984787</v>
      </c>
      <c r="CC336" s="20">
        <f>IFERROR('Tabela '!$AJ336/'Tabela '!$K336,"")</f>
        <v>0.69379376962086448</v>
      </c>
      <c r="CD336" s="21">
        <f>IFERROR('Tabela '!$AJ336/'Tabela '!$AK336,"")</f>
        <v>6.0997876857749471</v>
      </c>
      <c r="CE336" s="20">
        <f t="shared" si="218"/>
        <v>0.83605986773407592</v>
      </c>
      <c r="CF336" s="18">
        <f t="shared" si="219"/>
        <v>0.11374064235691862</v>
      </c>
      <c r="CG336" s="18">
        <f t="shared" si="220"/>
        <v>0.15582411931087684</v>
      </c>
      <c r="CH336" s="18">
        <f t="shared" si="221"/>
        <v>0.28662420382165599</v>
      </c>
      <c r="CI336" s="18">
        <f t="shared" si="222"/>
        <v>4.2083476953958213E-2</v>
      </c>
      <c r="CJ336" s="17">
        <f t="shared" si="223"/>
        <v>0.27176220806794055</v>
      </c>
      <c r="CK336" s="17">
        <f t="shared" si="224"/>
        <v>0.42904290429042902</v>
      </c>
      <c r="CL336" s="17">
        <f t="shared" si="225"/>
        <v>0.15728069622248847</v>
      </c>
      <c r="CM336" s="17">
        <f t="shared" si="226"/>
        <v>1.03125</v>
      </c>
      <c r="CN336" s="17">
        <f>IFERROR('Tabela '!$AO336/'Tabela '!$AK336,"")</f>
        <v>2.1231422505307855E-3</v>
      </c>
      <c r="CO336" s="17">
        <f>IFERROR('Tabela '!$AP336/'Tabela '!$AL336,"")</f>
        <v>0</v>
      </c>
      <c r="CP336" s="17">
        <f>IFERROR('Tabela '!$CO336-'Tabela '!$CN336,"")</f>
        <v>-2.1231422505307855E-3</v>
      </c>
      <c r="CQ336" s="17">
        <f t="shared" si="227"/>
        <v>1.03125</v>
      </c>
      <c r="CR336" s="17">
        <f>IFERROR('Tabela '!$AQ336/'Tabela '!$AK336,"")</f>
        <v>0.26963906581740976</v>
      </c>
      <c r="CS336" s="17">
        <f>IFERROR('Tabela '!$AR336/'Tabela '!$AL336,"")</f>
        <v>0.42904290429042902</v>
      </c>
      <c r="CT336" s="17">
        <f>IFERROR('Tabela '!$CS336-'Tabela '!$CR336,"")</f>
        <v>0.15940383847301925</v>
      </c>
      <c r="CU336" s="17">
        <f t="shared" si="228"/>
        <v>1.0472440944881889</v>
      </c>
      <c r="CV336" s="21">
        <f>IFERROR('Tabela '!$AS336/'Tabela '!$K336,"")</f>
        <v>12.918377203574016</v>
      </c>
      <c r="CW336" s="21">
        <f>IFERROR('Tabela '!$AV336/'Tabela '!$J336,"")</f>
        <v>24.214451015685267</v>
      </c>
      <c r="CX336" s="17">
        <f>IFERROR('Tabela '!$AV336/'Tabela '!$AS336-1,"")</f>
        <v>0.76035143471352473</v>
      </c>
      <c r="CY336" s="20">
        <f>IFERROR('Tabela '!$CW336/'Tabela '!$CV336-1,"")</f>
        <v>0.87441894861113534</v>
      </c>
      <c r="CZ336" s="17">
        <f>IFERROR('Tabela '!$AU336/'Tabela '!$AT336,"")</f>
        <v>9.3789135879774582E-2</v>
      </c>
      <c r="DA336" s="17">
        <f t="shared" si="229"/>
        <v>0.12057940608644221</v>
      </c>
      <c r="DB336" s="17">
        <f t="shared" si="230"/>
        <v>2.6790270206667632E-2</v>
      </c>
      <c r="DC336" s="22">
        <f t="shared" si="231"/>
        <v>37.155038759689923</v>
      </c>
      <c r="DD336" s="22">
        <f t="shared" si="232"/>
        <v>41.557692307692307</v>
      </c>
      <c r="DE336" s="17">
        <f t="shared" si="233"/>
        <v>0.11849411802468346</v>
      </c>
      <c r="DH336" s="23"/>
      <c r="DQ336" s="23"/>
      <c r="DR336" s="23"/>
      <c r="DU336" s="23"/>
      <c r="DV336" s="23"/>
      <c r="DX336" s="23"/>
      <c r="EA336" s="23"/>
      <c r="EB336" s="23"/>
    </row>
    <row r="337" spans="1:132" ht="13.8" x14ac:dyDescent="0.25">
      <c r="A337" s="24" t="s">
        <v>133</v>
      </c>
      <c r="B337" s="24">
        <v>43</v>
      </c>
      <c r="C337" s="24">
        <v>4315305</v>
      </c>
      <c r="D337" s="24">
        <v>431530</v>
      </c>
      <c r="E337" s="55" t="s">
        <v>725</v>
      </c>
      <c r="F337" s="55" t="s">
        <v>738</v>
      </c>
      <c r="G337" s="55" t="s">
        <v>739</v>
      </c>
      <c r="H337" s="25" t="s">
        <v>453</v>
      </c>
      <c r="I337" s="26">
        <v>3147.6309999999999</v>
      </c>
      <c r="J337" s="27">
        <v>22607</v>
      </c>
      <c r="K337" s="26">
        <v>23021</v>
      </c>
      <c r="L337" s="26">
        <v>1198</v>
      </c>
      <c r="M337" s="26">
        <v>11</v>
      </c>
      <c r="N337" s="26">
        <v>6350</v>
      </c>
      <c r="O337" s="26">
        <v>7015</v>
      </c>
      <c r="P337" s="26">
        <v>12444</v>
      </c>
      <c r="Q337" s="28">
        <v>7231</v>
      </c>
      <c r="R337" s="28">
        <v>1221</v>
      </c>
      <c r="S337" s="28">
        <v>31984580</v>
      </c>
      <c r="T337" s="26">
        <v>19696</v>
      </c>
      <c r="U337" s="29">
        <v>21310</v>
      </c>
      <c r="V337" s="28">
        <v>5407</v>
      </c>
      <c r="W337" s="28">
        <v>5225</v>
      </c>
      <c r="X337" s="28">
        <v>721</v>
      </c>
      <c r="Y337" s="28">
        <v>3129</v>
      </c>
      <c r="Z337" s="28">
        <v>3850</v>
      </c>
      <c r="AA337" s="26">
        <v>11228</v>
      </c>
      <c r="AB337" s="28">
        <v>443</v>
      </c>
      <c r="AC337" s="28">
        <v>10</v>
      </c>
      <c r="AD337" s="28">
        <v>7577</v>
      </c>
      <c r="AE337" s="28">
        <v>138</v>
      </c>
      <c r="AF337" s="28">
        <v>36</v>
      </c>
      <c r="AG337" s="30">
        <v>0.94806051990251827</v>
      </c>
      <c r="AH337" s="28">
        <v>3878</v>
      </c>
      <c r="AI337" s="28">
        <v>1070</v>
      </c>
      <c r="AJ337" s="26">
        <v>12940</v>
      </c>
      <c r="AK337" s="26">
        <v>2385</v>
      </c>
      <c r="AL337" s="26">
        <v>3319</v>
      </c>
      <c r="AM337" s="26">
        <v>18</v>
      </c>
      <c r="AN337" s="26">
        <v>55</v>
      </c>
      <c r="AO337" s="26">
        <v>5</v>
      </c>
      <c r="AP337" s="26">
        <v>11</v>
      </c>
      <c r="AQ337" s="26">
        <v>13</v>
      </c>
      <c r="AR337" s="26">
        <v>44</v>
      </c>
      <c r="AS337" s="26">
        <v>241715</v>
      </c>
      <c r="AT337" s="26">
        <v>229253</v>
      </c>
      <c r="AU337" s="26">
        <v>13055</v>
      </c>
      <c r="AV337" s="26">
        <v>447579</v>
      </c>
      <c r="AW337" s="26">
        <v>421285</v>
      </c>
      <c r="AX337" s="26">
        <v>20553</v>
      </c>
      <c r="AY337" s="31">
        <f>'Tabela '!$L337/'Tabela '!$J337</f>
        <v>5.2992435971159373E-2</v>
      </c>
      <c r="AZ337" s="31">
        <f>'Tabela '!$M337/'Tabela '!$J337</f>
        <v>4.8657495466006105E-4</v>
      </c>
      <c r="BA337" s="31">
        <f t="shared" si="195"/>
        <v>9.1819699499165273E-3</v>
      </c>
      <c r="BB337" s="31">
        <f t="shared" si="196"/>
        <v>0.51028608164577305</v>
      </c>
      <c r="BC337" s="31">
        <f t="shared" si="197"/>
        <v>0.56372549019607843</v>
      </c>
      <c r="BD337" s="31">
        <f>'Tabela '!$BC337-'Tabela '!$BB337</f>
        <v>5.3439408550305378E-2</v>
      </c>
      <c r="BE337" s="31">
        <f t="shared" si="198"/>
        <v>0.28088645109921706</v>
      </c>
      <c r="BF337" s="31">
        <f t="shared" si="199"/>
        <v>0.3103021188127571</v>
      </c>
      <c r="BG337" s="31">
        <f t="shared" si="200"/>
        <v>0.3198566815588092</v>
      </c>
      <c r="BH337" s="29">
        <f t="shared" si="201"/>
        <v>4423.2581938874291</v>
      </c>
      <c r="BI337" s="32">
        <f t="shared" si="202"/>
        <v>1414.8086875746451</v>
      </c>
      <c r="BJ337" s="30">
        <f t="shared" si="203"/>
        <v>7.1461306272188815E-2</v>
      </c>
      <c r="BK337" s="30">
        <f t="shared" si="204"/>
        <v>0.16885631309639054</v>
      </c>
      <c r="BL337" s="31">
        <f>IFERROR('Tabela '!$J337/'Tabela '!$K337-1,"")</f>
        <v>-1.7983580209374073E-2</v>
      </c>
      <c r="BM337" s="30">
        <f t="shared" si="205"/>
        <v>0.92567655618782851</v>
      </c>
      <c r="BN337" s="33">
        <f>IFERROR('Tabela '!$J337/'Tabela '!$I337,"")</f>
        <v>7.1822268874591719</v>
      </c>
      <c r="BO337" s="31">
        <f t="shared" si="206"/>
        <v>5.1939480097481727E-2</v>
      </c>
      <c r="BP337" s="31">
        <f t="shared" si="207"/>
        <v>0.19689277010560519</v>
      </c>
      <c r="BQ337" s="31">
        <f t="shared" si="208"/>
        <v>5.4325751421608448E-2</v>
      </c>
      <c r="BR337" s="30">
        <v>0.51870000000000005</v>
      </c>
      <c r="BS337" s="31">
        <f t="shared" si="209"/>
        <v>2.2491876523151908E-2</v>
      </c>
      <c r="BT337" s="31">
        <f t="shared" si="210"/>
        <v>5.0771730300568638E-4</v>
      </c>
      <c r="BU337" s="31">
        <f t="shared" si="211"/>
        <v>1.8213013065857198E-2</v>
      </c>
      <c r="BV337" s="31">
        <f t="shared" si="212"/>
        <v>4.7512207997888346E-3</v>
      </c>
      <c r="BW337" s="31">
        <f t="shared" si="213"/>
        <v>0.22696668259415317</v>
      </c>
      <c r="BX337" s="31">
        <f t="shared" si="214"/>
        <v>3.1319230268016161E-2</v>
      </c>
      <c r="BY337" s="31">
        <f t="shared" si="215"/>
        <v>0.1359193779592546</v>
      </c>
      <c r="BZ337" s="31">
        <f t="shared" si="216"/>
        <v>0.16723860822727077</v>
      </c>
      <c r="CA337" s="31">
        <f>IFERROR('Tabela '!$V337/'Tabela '!$K337,"")</f>
        <v>0.23487250771035142</v>
      </c>
      <c r="CB337" s="31">
        <f t="shared" si="217"/>
        <v>0.48772859563007687</v>
      </c>
      <c r="CC337" s="34">
        <f>IFERROR('Tabela '!$AJ337/'Tabela '!$K337,"")</f>
        <v>0.56209547804178794</v>
      </c>
      <c r="CD337" s="35">
        <f>IFERROR('Tabela '!$AJ337/'Tabela '!$AK337,"")</f>
        <v>5.4255765199161425</v>
      </c>
      <c r="CE337" s="34">
        <f t="shared" si="218"/>
        <v>0.81568778979907264</v>
      </c>
      <c r="CF337" s="31">
        <f t="shared" si="219"/>
        <v>0.10360105990182876</v>
      </c>
      <c r="CG337" s="31">
        <f t="shared" si="220"/>
        <v>0.1468129340469766</v>
      </c>
      <c r="CH337" s="31">
        <f t="shared" si="221"/>
        <v>0.39161425576519915</v>
      </c>
      <c r="CI337" s="31">
        <f t="shared" si="222"/>
        <v>4.3211874145147836E-2</v>
      </c>
      <c r="CJ337" s="30">
        <f t="shared" si="223"/>
        <v>7.5471698113207548E-3</v>
      </c>
      <c r="CK337" s="30">
        <f t="shared" si="224"/>
        <v>1.6571256402530883E-2</v>
      </c>
      <c r="CL337" s="30">
        <f t="shared" si="225"/>
        <v>9.0240865912101283E-3</v>
      </c>
      <c r="CM337" s="30">
        <f t="shared" si="226"/>
        <v>2.0555555555555554</v>
      </c>
      <c r="CN337" s="30">
        <f>IFERROR('Tabela '!$AO337/'Tabela '!$AK337,"")</f>
        <v>2.0964360587002098E-3</v>
      </c>
      <c r="CO337" s="30">
        <f>IFERROR('Tabela '!$AP337/'Tabela '!$AL337,"")</f>
        <v>3.3142512805061767E-3</v>
      </c>
      <c r="CP337" s="30">
        <f>IFERROR('Tabela '!$CO337-'Tabela '!$CN337,"")</f>
        <v>1.217815221805967E-3</v>
      </c>
      <c r="CQ337" s="30">
        <f t="shared" si="227"/>
        <v>2.0555555555555554</v>
      </c>
      <c r="CR337" s="30">
        <f>IFERROR('Tabela '!$AQ337/'Tabela '!$AK337,"")</f>
        <v>5.450733752620545E-3</v>
      </c>
      <c r="CS337" s="30">
        <f>IFERROR('Tabela '!$AR337/'Tabela '!$AL337,"")</f>
        <v>1.3257005122024707E-2</v>
      </c>
      <c r="CT337" s="30">
        <f>IFERROR('Tabela '!$CS337-'Tabela '!$CR337,"")</f>
        <v>7.8062713694041618E-3</v>
      </c>
      <c r="CU337" s="30">
        <f t="shared" si="228"/>
        <v>2.3846153846153846</v>
      </c>
      <c r="CV337" s="35">
        <f>IFERROR('Tabela '!$AS337/'Tabela '!$K337,"")</f>
        <v>10.499761087702533</v>
      </c>
      <c r="CW337" s="35">
        <f>IFERROR('Tabela '!$AV337/'Tabela '!$J337,"")</f>
        <v>19.798248330163222</v>
      </c>
      <c r="CX337" s="30">
        <f>IFERROR('Tabela '!$AV337/'Tabela '!$AS337-1,"")</f>
        <v>0.85168069834309001</v>
      </c>
      <c r="CY337" s="34">
        <f>IFERROR('Tabela '!$CW337/'Tabela '!$CV337-1,"")</f>
        <v>0.88559036389420398</v>
      </c>
      <c r="CZ337" s="30">
        <f>IFERROR('Tabela '!$AU337/'Tabela '!$AT337,"")</f>
        <v>5.6945819683929984E-2</v>
      </c>
      <c r="DA337" s="30">
        <f t="shared" si="229"/>
        <v>4.8786450977366863E-2</v>
      </c>
      <c r="DB337" s="30">
        <f t="shared" si="230"/>
        <v>-8.1593687065631207E-3</v>
      </c>
      <c r="DC337" s="36">
        <f t="shared" si="231"/>
        <v>567.60869565217388</v>
      </c>
      <c r="DD337" s="36">
        <f t="shared" si="232"/>
        <v>311.40909090909093</v>
      </c>
      <c r="DE337" s="30">
        <f t="shared" si="233"/>
        <v>-0.45136659587061723</v>
      </c>
      <c r="DH337" s="23"/>
      <c r="DQ337" s="23"/>
      <c r="DR337" s="23"/>
      <c r="DU337" s="23"/>
      <c r="DV337" s="23"/>
      <c r="DX337" s="23"/>
      <c r="EA337" s="23"/>
      <c r="EB337" s="23"/>
    </row>
    <row r="338" spans="1:132" ht="13.8" x14ac:dyDescent="0.25">
      <c r="A338" s="11" t="s">
        <v>133</v>
      </c>
      <c r="B338" s="11">
        <v>43</v>
      </c>
      <c r="C338" s="11">
        <v>4315313</v>
      </c>
      <c r="D338" s="11">
        <v>431531</v>
      </c>
      <c r="E338" s="54" t="s">
        <v>728</v>
      </c>
      <c r="F338" s="54" t="s">
        <v>762</v>
      </c>
      <c r="G338" s="54" t="s">
        <v>763</v>
      </c>
      <c r="H338" s="12" t="s">
        <v>454</v>
      </c>
      <c r="I338" s="13">
        <v>267.98599999999999</v>
      </c>
      <c r="J338" s="14">
        <v>1856</v>
      </c>
      <c r="K338" s="13">
        <v>1775</v>
      </c>
      <c r="L338" s="13">
        <v>65</v>
      </c>
      <c r="M338" s="13">
        <v>2</v>
      </c>
      <c r="N338" s="13">
        <v>675</v>
      </c>
      <c r="O338" s="13">
        <v>726</v>
      </c>
      <c r="P338" s="13">
        <v>1192</v>
      </c>
      <c r="Q338" s="15">
        <v>358</v>
      </c>
      <c r="R338" s="15">
        <v>49</v>
      </c>
      <c r="S338" s="15">
        <v>1456901</v>
      </c>
      <c r="T338" s="13">
        <v>1532</v>
      </c>
      <c r="U338" s="16">
        <v>916</v>
      </c>
      <c r="V338" s="15">
        <v>443</v>
      </c>
      <c r="W338" s="15">
        <v>340</v>
      </c>
      <c r="X338" s="15">
        <v>36</v>
      </c>
      <c r="Y338" s="15">
        <v>376</v>
      </c>
      <c r="Z338" s="15">
        <v>412</v>
      </c>
      <c r="AA338" s="13">
        <v>890</v>
      </c>
      <c r="AB338" s="15">
        <v>57</v>
      </c>
      <c r="AC338" s="15">
        <v>1</v>
      </c>
      <c r="AD338" s="15">
        <v>571</v>
      </c>
      <c r="AE338" s="15">
        <v>14</v>
      </c>
      <c r="AF338" s="15">
        <v>1</v>
      </c>
      <c r="AG338" s="17">
        <v>0.90731070496083555</v>
      </c>
      <c r="AH338" s="15">
        <v>322</v>
      </c>
      <c r="AI338" s="15">
        <v>39</v>
      </c>
      <c r="AJ338" s="13">
        <v>1039</v>
      </c>
      <c r="AK338" s="13">
        <v>212</v>
      </c>
      <c r="AL338" s="13">
        <v>317</v>
      </c>
      <c r="AM338" s="13">
        <v>5</v>
      </c>
      <c r="AN338" s="13">
        <v>12</v>
      </c>
      <c r="AO338" s="13">
        <v>0</v>
      </c>
      <c r="AP338" s="13">
        <v>0</v>
      </c>
      <c r="AQ338" s="13">
        <v>5</v>
      </c>
      <c r="AR338" s="13">
        <v>12</v>
      </c>
      <c r="AS338" s="13">
        <v>47980</v>
      </c>
      <c r="AT338" s="13">
        <v>46790</v>
      </c>
      <c r="AU338" s="13">
        <v>1922</v>
      </c>
      <c r="AV338" s="13">
        <v>131905</v>
      </c>
      <c r="AW338" s="13">
        <v>127731</v>
      </c>
      <c r="AX338" s="13">
        <v>6268</v>
      </c>
      <c r="AY338" s="18">
        <f>'Tabela '!$L338/'Tabela '!$J338</f>
        <v>3.5021551724137928E-2</v>
      </c>
      <c r="AZ338" s="18">
        <f>'Tabela '!$M338/'Tabela '!$J338</f>
        <v>1.0775862068965517E-3</v>
      </c>
      <c r="BA338" s="18">
        <f t="shared" si="195"/>
        <v>3.0769230769230771E-2</v>
      </c>
      <c r="BB338" s="18">
        <f t="shared" si="196"/>
        <v>0.5662751677852349</v>
      </c>
      <c r="BC338" s="18">
        <f t="shared" si="197"/>
        <v>0.60906040268456374</v>
      </c>
      <c r="BD338" s="18">
        <f>'Tabela '!$BC338-'Tabela '!$BB338</f>
        <v>4.2785234899328839E-2</v>
      </c>
      <c r="BE338" s="18">
        <f t="shared" si="198"/>
        <v>0.36368534482758619</v>
      </c>
      <c r="BF338" s="18">
        <f t="shared" si="199"/>
        <v>0.39116379310344829</v>
      </c>
      <c r="BG338" s="18">
        <f t="shared" si="200"/>
        <v>0.19288793103448276</v>
      </c>
      <c r="BH338" s="16">
        <f t="shared" si="201"/>
        <v>4069.5558659217877</v>
      </c>
      <c r="BI338" s="37">
        <f t="shared" si="202"/>
        <v>784.96821120689651</v>
      </c>
      <c r="BJ338" s="17">
        <f t="shared" si="203"/>
        <v>1.1045077896971305E-2</v>
      </c>
      <c r="BK338" s="17">
        <f t="shared" si="204"/>
        <v>0.13687150837988826</v>
      </c>
      <c r="BL338" s="18">
        <f>IFERROR('Tabela '!$J338/'Tabela '!$K338-1,"")</f>
        <v>4.5633802816901436E-2</v>
      </c>
      <c r="BM338" s="17">
        <f t="shared" si="205"/>
        <v>0.51605633802816897</v>
      </c>
      <c r="BN338" s="19">
        <f>IFERROR('Tabela '!$J338/'Tabela '!$I338,"")</f>
        <v>6.9257349264513817</v>
      </c>
      <c r="BO338" s="18">
        <f t="shared" si="206"/>
        <v>9.2689295039164454E-2</v>
      </c>
      <c r="BP338" s="18">
        <f t="shared" si="207"/>
        <v>0.21018276762402088</v>
      </c>
      <c r="BQ338" s="18">
        <f t="shared" si="208"/>
        <v>2.5456919060052218E-2</v>
      </c>
      <c r="BR338" s="17">
        <v>0.46989999999999998</v>
      </c>
      <c r="BS338" s="18">
        <f t="shared" si="209"/>
        <v>3.7206266318537858E-2</v>
      </c>
      <c r="BT338" s="18">
        <f t="shared" si="210"/>
        <v>6.5274151436031332E-4</v>
      </c>
      <c r="BU338" s="18">
        <f t="shared" si="211"/>
        <v>2.4518388791593695E-2</v>
      </c>
      <c r="BV338" s="18">
        <f t="shared" si="212"/>
        <v>1.7513134851138354E-3</v>
      </c>
      <c r="BW338" s="18">
        <f t="shared" si="213"/>
        <v>0.19154929577464788</v>
      </c>
      <c r="BX338" s="18">
        <f t="shared" si="214"/>
        <v>2.028169014084507E-2</v>
      </c>
      <c r="BY338" s="18">
        <f t="shared" si="215"/>
        <v>0.21183098591549296</v>
      </c>
      <c r="BZ338" s="18">
        <f t="shared" si="216"/>
        <v>0.23211267605633804</v>
      </c>
      <c r="CA338" s="18">
        <f>IFERROR('Tabela '!$V338/'Tabela '!$K338,"")</f>
        <v>0.24957746478873238</v>
      </c>
      <c r="CB338" s="18">
        <f t="shared" si="217"/>
        <v>0.50140845070422535</v>
      </c>
      <c r="CC338" s="20">
        <f>IFERROR('Tabela '!$AJ338/'Tabela '!$K338,"")</f>
        <v>0.58535211267605636</v>
      </c>
      <c r="CD338" s="21">
        <f>IFERROR('Tabela '!$AJ338/'Tabela '!$AK338,"")</f>
        <v>4.9009433962264151</v>
      </c>
      <c r="CE338" s="20">
        <f t="shared" si="218"/>
        <v>0.79595765158806542</v>
      </c>
      <c r="CF338" s="18">
        <f t="shared" si="219"/>
        <v>0.11943661971830986</v>
      </c>
      <c r="CG338" s="18">
        <f t="shared" si="220"/>
        <v>0.17079741379310345</v>
      </c>
      <c r="CH338" s="18">
        <f t="shared" si="221"/>
        <v>0.49528301886792447</v>
      </c>
      <c r="CI338" s="18">
        <f t="shared" si="222"/>
        <v>5.1360794074793589E-2</v>
      </c>
      <c r="CJ338" s="17">
        <f t="shared" si="223"/>
        <v>2.358490566037736E-2</v>
      </c>
      <c r="CK338" s="17">
        <f t="shared" si="224"/>
        <v>3.7854889589905363E-2</v>
      </c>
      <c r="CL338" s="17">
        <f t="shared" si="225"/>
        <v>1.4269983929528003E-2</v>
      </c>
      <c r="CM338" s="17">
        <f t="shared" si="226"/>
        <v>1.4</v>
      </c>
      <c r="CN338" s="17">
        <f>IFERROR('Tabela '!$AO338/'Tabela '!$AK338,"")</f>
        <v>0</v>
      </c>
      <c r="CO338" s="17">
        <f>IFERROR('Tabela '!$AP338/'Tabela '!$AL338,"")</f>
        <v>0</v>
      </c>
      <c r="CP338" s="17">
        <f>IFERROR('Tabela '!$CO338-'Tabela '!$CN338,"")</f>
        <v>0</v>
      </c>
      <c r="CQ338" s="17">
        <f t="shared" si="227"/>
        <v>1.4</v>
      </c>
      <c r="CR338" s="17">
        <f>IFERROR('Tabela '!$AQ338/'Tabela '!$AK338,"")</f>
        <v>2.358490566037736E-2</v>
      </c>
      <c r="CS338" s="17">
        <f>IFERROR('Tabela '!$AR338/'Tabela '!$AL338,"")</f>
        <v>3.7854889589905363E-2</v>
      </c>
      <c r="CT338" s="17">
        <f>IFERROR('Tabela '!$CS338-'Tabela '!$CR338,"")</f>
        <v>1.4269983929528003E-2</v>
      </c>
      <c r="CU338" s="17">
        <f t="shared" si="228"/>
        <v>1.4</v>
      </c>
      <c r="CV338" s="21">
        <f>IFERROR('Tabela '!$AS338/'Tabela '!$K338,"")</f>
        <v>27.030985915492959</v>
      </c>
      <c r="CW338" s="21">
        <f>IFERROR('Tabela '!$AV338/'Tabela '!$J338,"")</f>
        <v>71.069504310344826</v>
      </c>
      <c r="CX338" s="17">
        <f>IFERROR('Tabela '!$AV338/'Tabela '!$AS338-1,"")</f>
        <v>1.7491663192997082</v>
      </c>
      <c r="CY338" s="20">
        <f>IFERROR('Tabela '!$CW338/'Tabela '!$CV338-1,"")</f>
        <v>1.6291865392009601</v>
      </c>
      <c r="CZ338" s="17">
        <f>IFERROR('Tabela '!$AU338/'Tabela '!$AT338,"")</f>
        <v>4.1077153237871339E-2</v>
      </c>
      <c r="DA338" s="17">
        <f t="shared" si="229"/>
        <v>4.9071877617806174E-2</v>
      </c>
      <c r="DB338" s="17">
        <f t="shared" si="230"/>
        <v>7.9947243799348353E-3</v>
      </c>
      <c r="DC338" s="22">
        <f t="shared" si="231"/>
        <v>384.4</v>
      </c>
      <c r="DD338" s="22">
        <f t="shared" si="232"/>
        <v>522.33333333333337</v>
      </c>
      <c r="DE338" s="17">
        <f t="shared" si="233"/>
        <v>0.35882761012833875</v>
      </c>
      <c r="DH338" s="23"/>
      <c r="DQ338" s="23"/>
      <c r="DR338" s="23"/>
      <c r="DU338" s="23"/>
      <c r="DV338" s="23"/>
      <c r="DX338" s="23"/>
      <c r="EA338" s="23"/>
      <c r="EB338" s="23"/>
    </row>
    <row r="339" spans="1:132" ht="13.8" x14ac:dyDescent="0.25">
      <c r="A339" s="24" t="s">
        <v>133</v>
      </c>
      <c r="B339" s="24">
        <v>43</v>
      </c>
      <c r="C339" s="24">
        <v>4315321</v>
      </c>
      <c r="D339" s="24">
        <v>431532</v>
      </c>
      <c r="E339" s="55" t="s">
        <v>731</v>
      </c>
      <c r="F339" s="55" t="s">
        <v>789</v>
      </c>
      <c r="G339" s="55" t="s">
        <v>733</v>
      </c>
      <c r="H339" s="25" t="s">
        <v>455</v>
      </c>
      <c r="I339" s="26">
        <v>543.35900000000004</v>
      </c>
      <c r="J339" s="27">
        <v>2790</v>
      </c>
      <c r="K339" s="26">
        <v>2710</v>
      </c>
      <c r="L339" s="26">
        <v>107</v>
      </c>
      <c r="M339" s="26">
        <v>1</v>
      </c>
      <c r="N339" s="26">
        <v>658</v>
      </c>
      <c r="O339" s="26">
        <v>747</v>
      </c>
      <c r="P339" s="26">
        <v>1598</v>
      </c>
      <c r="Q339" s="28">
        <v>831</v>
      </c>
      <c r="R339" s="28">
        <v>95</v>
      </c>
      <c r="S339" s="28">
        <v>3509034</v>
      </c>
      <c r="T339" s="26">
        <v>2381</v>
      </c>
      <c r="U339" s="29">
        <v>852</v>
      </c>
      <c r="V339" s="28">
        <v>677</v>
      </c>
      <c r="W339" s="28">
        <v>414</v>
      </c>
      <c r="X339" s="28">
        <v>25</v>
      </c>
      <c r="Y339" s="28">
        <v>363</v>
      </c>
      <c r="Z339" s="28">
        <v>388</v>
      </c>
      <c r="AA339" s="26">
        <v>1447</v>
      </c>
      <c r="AB339" s="28">
        <v>196</v>
      </c>
      <c r="AC339" s="28">
        <v>2</v>
      </c>
      <c r="AD339" s="28">
        <v>925</v>
      </c>
      <c r="AE339" s="28">
        <v>65</v>
      </c>
      <c r="AF339" s="28">
        <v>4</v>
      </c>
      <c r="AG339" s="30">
        <v>0.92272154556908859</v>
      </c>
      <c r="AH339" s="28">
        <v>461</v>
      </c>
      <c r="AI339" s="28">
        <v>84</v>
      </c>
      <c r="AJ339" s="26">
        <v>1670</v>
      </c>
      <c r="AK339" s="26">
        <v>261</v>
      </c>
      <c r="AL339" s="26">
        <v>157</v>
      </c>
      <c r="AM339" s="26">
        <v>5</v>
      </c>
      <c r="AN339" s="26">
        <v>1</v>
      </c>
      <c r="AO339" s="26">
        <v>0</v>
      </c>
      <c r="AP339" s="26">
        <v>0</v>
      </c>
      <c r="AQ339" s="26">
        <v>5</v>
      </c>
      <c r="AR339" s="26">
        <v>1</v>
      </c>
      <c r="AS339" s="26">
        <v>58505</v>
      </c>
      <c r="AT339" s="26">
        <v>56430</v>
      </c>
      <c r="AU339" s="26">
        <v>1967</v>
      </c>
      <c r="AV339" s="26">
        <v>180365</v>
      </c>
      <c r="AW339" s="26">
        <v>171745</v>
      </c>
      <c r="AX339" s="26">
        <v>5032</v>
      </c>
      <c r="AY339" s="31">
        <f>'Tabela '!$L339/'Tabela '!$J339</f>
        <v>3.8351254480286735E-2</v>
      </c>
      <c r="AZ339" s="31">
        <f>'Tabela '!$M339/'Tabela '!$J339</f>
        <v>3.5842293906810036E-4</v>
      </c>
      <c r="BA339" s="31">
        <f t="shared" si="195"/>
        <v>9.3457943925233638E-3</v>
      </c>
      <c r="BB339" s="31">
        <f t="shared" si="196"/>
        <v>0.41176470588235292</v>
      </c>
      <c r="BC339" s="31">
        <f t="shared" si="197"/>
        <v>0.46745932415519398</v>
      </c>
      <c r="BD339" s="31">
        <f>'Tabela '!$BC339-'Tabela '!$BB339</f>
        <v>5.5694618272841057E-2</v>
      </c>
      <c r="BE339" s="31">
        <f t="shared" si="198"/>
        <v>0.23584229390681002</v>
      </c>
      <c r="BF339" s="31">
        <f t="shared" si="199"/>
        <v>0.26774193548387099</v>
      </c>
      <c r="BG339" s="31">
        <f t="shared" si="200"/>
        <v>0.2978494623655914</v>
      </c>
      <c r="BH339" s="29">
        <f t="shared" si="201"/>
        <v>4222.6642599277975</v>
      </c>
      <c r="BI339" s="32">
        <f t="shared" si="202"/>
        <v>1257.7182795698925</v>
      </c>
      <c r="BJ339" s="30">
        <f t="shared" si="203"/>
        <v>1.9455182546502924E-2</v>
      </c>
      <c r="BK339" s="30">
        <f t="shared" si="204"/>
        <v>0.11432009626955475</v>
      </c>
      <c r="BL339" s="31">
        <f>IFERROR('Tabela '!$J339/'Tabela '!$K339-1,"")</f>
        <v>2.9520295202952074E-2</v>
      </c>
      <c r="BM339" s="30">
        <f t="shared" si="205"/>
        <v>0.31439114391143913</v>
      </c>
      <c r="BN339" s="33">
        <f>IFERROR('Tabela '!$J339/'Tabela '!$I339,"")</f>
        <v>5.1347267644411883</v>
      </c>
      <c r="BO339" s="31">
        <f t="shared" si="206"/>
        <v>7.7278454430911414E-2</v>
      </c>
      <c r="BP339" s="31">
        <f t="shared" si="207"/>
        <v>0.19361612767744646</v>
      </c>
      <c r="BQ339" s="31">
        <f t="shared" si="208"/>
        <v>3.527929441411172E-2</v>
      </c>
      <c r="BR339" s="30">
        <v>0.55559999999999998</v>
      </c>
      <c r="BS339" s="31">
        <f t="shared" si="209"/>
        <v>8.2318353632927346E-2</v>
      </c>
      <c r="BT339" s="31">
        <f t="shared" si="210"/>
        <v>8.3998320033599333E-4</v>
      </c>
      <c r="BU339" s="31">
        <f t="shared" si="211"/>
        <v>7.0270270270270274E-2</v>
      </c>
      <c r="BV339" s="31">
        <f t="shared" si="212"/>
        <v>4.3243243243243244E-3</v>
      </c>
      <c r="BW339" s="31">
        <f t="shared" si="213"/>
        <v>0.15276752767527677</v>
      </c>
      <c r="BX339" s="31">
        <f t="shared" si="214"/>
        <v>9.2250922509225092E-3</v>
      </c>
      <c r="BY339" s="31">
        <f t="shared" si="215"/>
        <v>0.13394833948339482</v>
      </c>
      <c r="BZ339" s="31">
        <f t="shared" si="216"/>
        <v>0.14317343173431735</v>
      </c>
      <c r="CA339" s="31">
        <f>IFERROR('Tabela '!$V339/'Tabela '!$K339,"")</f>
        <v>0.24981549815498155</v>
      </c>
      <c r="CB339" s="31">
        <f t="shared" si="217"/>
        <v>0.53394833948339482</v>
      </c>
      <c r="CC339" s="34">
        <f>IFERROR('Tabela '!$AJ339/'Tabela '!$K339,"")</f>
        <v>0.6162361623616236</v>
      </c>
      <c r="CD339" s="35">
        <f>IFERROR('Tabela '!$AJ339/'Tabela '!$AK339,"")</f>
        <v>6.3984674329501914</v>
      </c>
      <c r="CE339" s="34">
        <f t="shared" si="218"/>
        <v>0.84371257485029938</v>
      </c>
      <c r="CF339" s="31">
        <f t="shared" si="219"/>
        <v>9.6309963099630996E-2</v>
      </c>
      <c r="CG339" s="31">
        <f t="shared" si="220"/>
        <v>5.6272401433691756E-2</v>
      </c>
      <c r="CH339" s="31">
        <f t="shared" si="221"/>
        <v>-0.3984674329501916</v>
      </c>
      <c r="CI339" s="31">
        <f t="shared" si="222"/>
        <v>-4.0037561665939241E-2</v>
      </c>
      <c r="CJ339" s="30">
        <f t="shared" si="223"/>
        <v>1.9157088122605363E-2</v>
      </c>
      <c r="CK339" s="30">
        <f t="shared" si="224"/>
        <v>6.369426751592357E-3</v>
      </c>
      <c r="CL339" s="30">
        <f t="shared" si="225"/>
        <v>-1.2787661371013006E-2</v>
      </c>
      <c r="CM339" s="30">
        <f t="shared" si="226"/>
        <v>-0.8</v>
      </c>
      <c r="CN339" s="30">
        <f>IFERROR('Tabela '!$AO339/'Tabela '!$AK339,"")</f>
        <v>0</v>
      </c>
      <c r="CO339" s="30">
        <f>IFERROR('Tabela '!$AP339/'Tabela '!$AL339,"")</f>
        <v>0</v>
      </c>
      <c r="CP339" s="30">
        <f>IFERROR('Tabela '!$CO339-'Tabela '!$CN339,"")</f>
        <v>0</v>
      </c>
      <c r="CQ339" s="30">
        <f t="shared" si="227"/>
        <v>-0.8</v>
      </c>
      <c r="CR339" s="30">
        <f>IFERROR('Tabela '!$AQ339/'Tabela '!$AK339,"")</f>
        <v>1.9157088122605363E-2</v>
      </c>
      <c r="CS339" s="30">
        <f>IFERROR('Tabela '!$AR339/'Tabela '!$AL339,"")</f>
        <v>6.369426751592357E-3</v>
      </c>
      <c r="CT339" s="30">
        <f>IFERROR('Tabela '!$CS339-'Tabela '!$CR339,"")</f>
        <v>-1.2787661371013006E-2</v>
      </c>
      <c r="CU339" s="30">
        <f t="shared" si="228"/>
        <v>-0.8</v>
      </c>
      <c r="CV339" s="35">
        <f>IFERROR('Tabela '!$AS339/'Tabela '!$K339,"")</f>
        <v>21.588560885608857</v>
      </c>
      <c r="CW339" s="35">
        <f>IFERROR('Tabela '!$AV339/'Tabela '!$J339,"")</f>
        <v>64.646953405017925</v>
      </c>
      <c r="CX339" s="30">
        <f>IFERROR('Tabela '!$AV339/'Tabela '!$AS339-1,"")</f>
        <v>2.0828988975301255</v>
      </c>
      <c r="CY339" s="34">
        <f>IFERROR('Tabela '!$CW339/'Tabela '!$CV339-1,"")</f>
        <v>1.9945003628339215</v>
      </c>
      <c r="CZ339" s="30">
        <f>IFERROR('Tabela '!$AU339/'Tabela '!$AT339,"")</f>
        <v>3.485734538366117E-2</v>
      </c>
      <c r="DA339" s="30">
        <f t="shared" si="229"/>
        <v>2.9299251797723368E-2</v>
      </c>
      <c r="DB339" s="30">
        <f t="shared" si="230"/>
        <v>-5.5580935859378018E-3</v>
      </c>
      <c r="DC339" s="36">
        <f t="shared" si="231"/>
        <v>393.4</v>
      </c>
      <c r="DD339" s="36">
        <f t="shared" si="232"/>
        <v>5032</v>
      </c>
      <c r="DE339" s="30">
        <f t="shared" si="233"/>
        <v>11.791052364006102</v>
      </c>
      <c r="DH339" s="23"/>
      <c r="DQ339" s="23"/>
      <c r="DR339" s="23"/>
      <c r="DU339" s="23"/>
      <c r="DV339" s="23"/>
      <c r="DX339" s="23"/>
      <c r="EA339" s="23"/>
      <c r="EB339" s="23"/>
    </row>
    <row r="340" spans="1:132" ht="13.8" x14ac:dyDescent="0.25">
      <c r="A340" s="11" t="s">
        <v>133</v>
      </c>
      <c r="B340" s="11">
        <v>43</v>
      </c>
      <c r="C340" s="11">
        <v>4315354</v>
      </c>
      <c r="D340" s="11">
        <v>431535</v>
      </c>
      <c r="E340" s="54" t="s">
        <v>728</v>
      </c>
      <c r="F340" s="54" t="s">
        <v>744</v>
      </c>
      <c r="G340" s="54" t="s">
        <v>778</v>
      </c>
      <c r="H340" s="12" t="s">
        <v>456</v>
      </c>
      <c r="I340" s="13">
        <v>223.63800000000001</v>
      </c>
      <c r="J340" s="14">
        <v>3803</v>
      </c>
      <c r="K340" s="13">
        <v>3653</v>
      </c>
      <c r="L340" s="13">
        <v>383</v>
      </c>
      <c r="M340" s="13">
        <v>5</v>
      </c>
      <c r="N340" s="13">
        <v>1772</v>
      </c>
      <c r="O340" s="13">
        <v>1999</v>
      </c>
      <c r="P340" s="13">
        <v>2760</v>
      </c>
      <c r="Q340" s="15">
        <v>688</v>
      </c>
      <c r="R340" s="15">
        <v>67</v>
      </c>
      <c r="S340" s="15">
        <v>2832558</v>
      </c>
      <c r="T340" s="13">
        <v>3232</v>
      </c>
      <c r="U340" s="16">
        <v>1961</v>
      </c>
      <c r="V340" s="15">
        <v>864</v>
      </c>
      <c r="W340" s="15">
        <v>2505</v>
      </c>
      <c r="X340" s="15">
        <v>37</v>
      </c>
      <c r="Y340" s="15">
        <v>235</v>
      </c>
      <c r="Z340" s="15">
        <v>272</v>
      </c>
      <c r="AA340" s="13">
        <v>1799</v>
      </c>
      <c r="AB340" s="15">
        <v>55</v>
      </c>
      <c r="AC340" s="15">
        <v>13</v>
      </c>
      <c r="AD340" s="15">
        <v>1272</v>
      </c>
      <c r="AE340" s="15">
        <v>10</v>
      </c>
      <c r="AF340" s="15">
        <v>21</v>
      </c>
      <c r="AG340" s="17">
        <v>0.96905940594059403</v>
      </c>
      <c r="AH340" s="15">
        <v>494</v>
      </c>
      <c r="AI340" s="15">
        <v>204</v>
      </c>
      <c r="AJ340" s="13">
        <v>2637</v>
      </c>
      <c r="AK340" s="13">
        <v>474</v>
      </c>
      <c r="AL340" s="13">
        <v>644</v>
      </c>
      <c r="AM340" s="13">
        <v>49</v>
      </c>
      <c r="AN340" s="13">
        <v>98</v>
      </c>
      <c r="AO340" s="13">
        <v>6</v>
      </c>
      <c r="AP340" s="13">
        <v>8</v>
      </c>
      <c r="AQ340" s="13">
        <v>43</v>
      </c>
      <c r="AR340" s="13">
        <v>90</v>
      </c>
      <c r="AS340" s="13">
        <v>73118</v>
      </c>
      <c r="AT340" s="13">
        <v>68405</v>
      </c>
      <c r="AU340" s="13">
        <v>2694</v>
      </c>
      <c r="AV340" s="13">
        <v>148010</v>
      </c>
      <c r="AW340" s="13">
        <v>140395</v>
      </c>
      <c r="AX340" s="13">
        <v>6546</v>
      </c>
      <c r="AY340" s="18">
        <f>'Tabela '!$L340/'Tabela '!$J340</f>
        <v>0.10070996581646069</v>
      </c>
      <c r="AZ340" s="18">
        <f>'Tabela '!$M340/'Tabela '!$J340</f>
        <v>1.3147515119642387E-3</v>
      </c>
      <c r="BA340" s="18">
        <f t="shared" si="195"/>
        <v>1.3054830287206266E-2</v>
      </c>
      <c r="BB340" s="18">
        <f t="shared" si="196"/>
        <v>0.64202898550724641</v>
      </c>
      <c r="BC340" s="18">
        <f t="shared" si="197"/>
        <v>0.7242753623188406</v>
      </c>
      <c r="BD340" s="18">
        <f>'Tabela '!$BC340-'Tabela '!$BB340</f>
        <v>8.2246376811594191E-2</v>
      </c>
      <c r="BE340" s="18">
        <f t="shared" si="198"/>
        <v>0.46594793584012623</v>
      </c>
      <c r="BF340" s="18">
        <f t="shared" si="199"/>
        <v>0.52563765448330269</v>
      </c>
      <c r="BG340" s="18">
        <f t="shared" si="200"/>
        <v>0.18090980804627926</v>
      </c>
      <c r="BH340" s="16">
        <f t="shared" si="201"/>
        <v>4117.0901162790697</v>
      </c>
      <c r="BI340" s="37">
        <f t="shared" si="202"/>
        <v>744.82198264528006</v>
      </c>
      <c r="BJ340" s="17">
        <f t="shared" si="203"/>
        <v>1.9137612323491655E-2</v>
      </c>
      <c r="BK340" s="17">
        <f t="shared" si="204"/>
        <v>9.7383720930232565E-2</v>
      </c>
      <c r="BL340" s="18">
        <f>IFERROR('Tabela '!$J340/'Tabela '!$K340-1,"")</f>
        <v>4.106214070626879E-2</v>
      </c>
      <c r="BM340" s="17">
        <f t="shared" si="205"/>
        <v>0.53681905283328768</v>
      </c>
      <c r="BN340" s="19">
        <f>IFERROR('Tabela '!$J340/'Tabela '!$I340,"")</f>
        <v>17.005160124844615</v>
      </c>
      <c r="BO340" s="18">
        <f t="shared" si="206"/>
        <v>3.0940594059405968E-2</v>
      </c>
      <c r="BP340" s="18">
        <f t="shared" si="207"/>
        <v>0.15284653465346534</v>
      </c>
      <c r="BQ340" s="18">
        <f t="shared" si="208"/>
        <v>6.3118811881188119E-2</v>
      </c>
      <c r="BR340" s="17">
        <v>0.4733</v>
      </c>
      <c r="BS340" s="18">
        <f t="shared" si="209"/>
        <v>1.7017326732673269E-2</v>
      </c>
      <c r="BT340" s="18">
        <f t="shared" si="210"/>
        <v>4.0222772277227724E-3</v>
      </c>
      <c r="BU340" s="18">
        <f t="shared" si="211"/>
        <v>7.8616352201257862E-3</v>
      </c>
      <c r="BV340" s="18">
        <f t="shared" si="212"/>
        <v>1.6509433962264151E-2</v>
      </c>
      <c r="BW340" s="18">
        <f t="shared" si="213"/>
        <v>0.68573774979468927</v>
      </c>
      <c r="BX340" s="18">
        <f t="shared" si="214"/>
        <v>1.0128661374212975E-2</v>
      </c>
      <c r="BY340" s="18">
        <f t="shared" si="215"/>
        <v>6.4330687106487816E-2</v>
      </c>
      <c r="BZ340" s="18">
        <f t="shared" si="216"/>
        <v>7.4459348480700793E-2</v>
      </c>
      <c r="CA340" s="18">
        <f>IFERROR('Tabela '!$V340/'Tabela '!$K340,"")</f>
        <v>0.2365179304681084</v>
      </c>
      <c r="CB340" s="18">
        <f t="shared" si="217"/>
        <v>0.49247194087051738</v>
      </c>
      <c r="CC340" s="20">
        <f>IFERROR('Tabela '!$AJ340/'Tabela '!$K340,"")</f>
        <v>0.7218724336162059</v>
      </c>
      <c r="CD340" s="21">
        <f>IFERROR('Tabela '!$AJ340/'Tabela '!$AK340,"")</f>
        <v>5.5632911392405067</v>
      </c>
      <c r="CE340" s="20">
        <f t="shared" si="218"/>
        <v>0.82025028441410697</v>
      </c>
      <c r="CF340" s="18">
        <f t="shared" si="219"/>
        <v>0.12975636463180948</v>
      </c>
      <c r="CG340" s="18">
        <f t="shared" si="220"/>
        <v>0.16933999474099395</v>
      </c>
      <c r="CH340" s="18">
        <f t="shared" si="221"/>
        <v>0.35864978902953593</v>
      </c>
      <c r="CI340" s="18">
        <f t="shared" si="222"/>
        <v>3.9583630109184476E-2</v>
      </c>
      <c r="CJ340" s="17">
        <f t="shared" si="223"/>
        <v>0.10337552742616034</v>
      </c>
      <c r="CK340" s="17">
        <f t="shared" si="224"/>
        <v>0.15217391304347824</v>
      </c>
      <c r="CL340" s="17">
        <f t="shared" si="225"/>
        <v>4.8798385617317905E-2</v>
      </c>
      <c r="CM340" s="17">
        <f t="shared" si="226"/>
        <v>1</v>
      </c>
      <c r="CN340" s="17">
        <f>IFERROR('Tabela '!$AO340/'Tabela '!$AK340,"")</f>
        <v>1.2658227848101266E-2</v>
      </c>
      <c r="CO340" s="17">
        <f>IFERROR('Tabela '!$AP340/'Tabela '!$AL340,"")</f>
        <v>1.2422360248447204E-2</v>
      </c>
      <c r="CP340" s="17">
        <f>IFERROR('Tabela '!$CO340-'Tabela '!$CN340,"")</f>
        <v>-2.358675996540615E-4</v>
      </c>
      <c r="CQ340" s="17">
        <f t="shared" si="227"/>
        <v>1</v>
      </c>
      <c r="CR340" s="17">
        <f>IFERROR('Tabela '!$AQ340/'Tabela '!$AK340,"")</f>
        <v>9.0717299578059074E-2</v>
      </c>
      <c r="CS340" s="17">
        <f>IFERROR('Tabela '!$AR340/'Tabela '!$AL340,"")</f>
        <v>0.13975155279503104</v>
      </c>
      <c r="CT340" s="17">
        <f>IFERROR('Tabela '!$CS340-'Tabela '!$CR340,"")</f>
        <v>4.9034253216971968E-2</v>
      </c>
      <c r="CU340" s="17">
        <f t="shared" si="228"/>
        <v>1.0930232558139537</v>
      </c>
      <c r="CV340" s="21">
        <f>IFERROR('Tabela '!$AS340/'Tabela '!$K340,"")</f>
        <v>20.015877361073091</v>
      </c>
      <c r="CW340" s="21">
        <f>IFERROR('Tabela '!$AV340/'Tabela '!$J340,"")</f>
        <v>38.919274257165398</v>
      </c>
      <c r="CX340" s="17">
        <f>IFERROR('Tabela '!$AV340/'Tabela '!$AS340-1,"")</f>
        <v>1.0242621515905794</v>
      </c>
      <c r="CY340" s="20">
        <f>IFERROR('Tabela '!$CW340/'Tabela '!$CV340-1,"")</f>
        <v>0.94442009985810871</v>
      </c>
      <c r="CZ340" s="17">
        <f>IFERROR('Tabela '!$AU340/'Tabela '!$AT340,"")</f>
        <v>3.938308603172283E-2</v>
      </c>
      <c r="DA340" s="17">
        <f t="shared" si="229"/>
        <v>4.6625592079490012E-2</v>
      </c>
      <c r="DB340" s="17">
        <f t="shared" si="230"/>
        <v>7.2425060477671818E-3</v>
      </c>
      <c r="DC340" s="22">
        <f t="shared" si="231"/>
        <v>48.981818181818184</v>
      </c>
      <c r="DD340" s="22">
        <f t="shared" si="232"/>
        <v>61.754716981132077</v>
      </c>
      <c r="DE340" s="17">
        <f t="shared" si="233"/>
        <v>0.26076816405429248</v>
      </c>
      <c r="DH340" s="23"/>
      <c r="DQ340" s="23"/>
      <c r="DR340" s="23"/>
      <c r="DU340" s="23"/>
      <c r="DV340" s="23"/>
      <c r="DX340" s="23"/>
      <c r="EA340" s="23"/>
      <c r="EB340" s="23"/>
    </row>
    <row r="341" spans="1:132" ht="13.8" x14ac:dyDescent="0.25">
      <c r="A341" s="24" t="s">
        <v>133</v>
      </c>
      <c r="B341" s="24">
        <v>43</v>
      </c>
      <c r="C341" s="24">
        <v>4315404</v>
      </c>
      <c r="D341" s="24">
        <v>431540</v>
      </c>
      <c r="E341" s="55" t="s">
        <v>728</v>
      </c>
      <c r="F341" s="55" t="s">
        <v>774</v>
      </c>
      <c r="G341" s="55" t="s">
        <v>775</v>
      </c>
      <c r="H341" s="25" t="s">
        <v>457</v>
      </c>
      <c r="I341" s="26">
        <v>302.68</v>
      </c>
      <c r="J341" s="27">
        <v>11669</v>
      </c>
      <c r="K341" s="26">
        <v>10222</v>
      </c>
      <c r="L341" s="26">
        <v>655</v>
      </c>
      <c r="M341" s="26">
        <v>20</v>
      </c>
      <c r="N341" s="26">
        <v>1416</v>
      </c>
      <c r="O341" s="26">
        <v>1670</v>
      </c>
      <c r="P341" s="26">
        <v>4569</v>
      </c>
      <c r="Q341" s="28">
        <v>2946</v>
      </c>
      <c r="R341" s="28">
        <v>546</v>
      </c>
      <c r="S341" s="28">
        <v>12276875</v>
      </c>
      <c r="T341" s="26">
        <v>7993</v>
      </c>
      <c r="U341" s="29">
        <v>3002</v>
      </c>
      <c r="V341" s="28">
        <v>2525</v>
      </c>
      <c r="W341" s="28">
        <v>3428</v>
      </c>
      <c r="X341" s="28">
        <v>146</v>
      </c>
      <c r="Y341" s="28">
        <v>1028</v>
      </c>
      <c r="Z341" s="28">
        <v>1174</v>
      </c>
      <c r="AA341" s="26">
        <v>5210</v>
      </c>
      <c r="AB341" s="28">
        <v>523</v>
      </c>
      <c r="AC341" s="28">
        <v>2</v>
      </c>
      <c r="AD341" s="28">
        <v>2758</v>
      </c>
      <c r="AE341" s="28">
        <v>383</v>
      </c>
      <c r="AF341" s="28">
        <v>6</v>
      </c>
      <c r="AG341" s="30">
        <v>0.85274615288377331</v>
      </c>
      <c r="AH341" s="28">
        <v>1374</v>
      </c>
      <c r="AI341" s="28">
        <v>208</v>
      </c>
      <c r="AJ341" s="26">
        <v>4396</v>
      </c>
      <c r="AK341" s="26">
        <v>438</v>
      </c>
      <c r="AL341" s="26">
        <v>633</v>
      </c>
      <c r="AM341" s="26">
        <v>9</v>
      </c>
      <c r="AN341" s="26">
        <v>7</v>
      </c>
      <c r="AO341" s="26">
        <v>3</v>
      </c>
      <c r="AP341" s="26">
        <v>0</v>
      </c>
      <c r="AQ341" s="26">
        <v>6</v>
      </c>
      <c r="AR341" s="26">
        <v>7</v>
      </c>
      <c r="AS341" s="26">
        <v>68468</v>
      </c>
      <c r="AT341" s="26">
        <v>65886</v>
      </c>
      <c r="AU341" s="26">
        <v>3469</v>
      </c>
      <c r="AV341" s="26">
        <v>174107</v>
      </c>
      <c r="AW341" s="26">
        <v>166514</v>
      </c>
      <c r="AX341" s="26">
        <v>5081</v>
      </c>
      <c r="AY341" s="31">
        <f>'Tabela '!$L341/'Tabela '!$J341</f>
        <v>5.6131630816693805E-2</v>
      </c>
      <c r="AZ341" s="31">
        <f>'Tabela '!$M341/'Tabela '!$J341</f>
        <v>1.7139429257005741E-3</v>
      </c>
      <c r="BA341" s="31">
        <f t="shared" si="195"/>
        <v>3.0534351145038167E-2</v>
      </c>
      <c r="BB341" s="31">
        <f t="shared" si="196"/>
        <v>0.30991464215364412</v>
      </c>
      <c r="BC341" s="31">
        <f t="shared" si="197"/>
        <v>0.3655066754213176</v>
      </c>
      <c r="BD341" s="31">
        <f>'Tabela '!$BC341-'Tabela '!$BB341</f>
        <v>5.559203326767348E-2</v>
      </c>
      <c r="BE341" s="31">
        <f t="shared" si="198"/>
        <v>0.12134715913960065</v>
      </c>
      <c r="BF341" s="31">
        <f t="shared" si="199"/>
        <v>0.14311423429599796</v>
      </c>
      <c r="BG341" s="31">
        <f t="shared" si="200"/>
        <v>0.2524637929556946</v>
      </c>
      <c r="BH341" s="29">
        <f t="shared" si="201"/>
        <v>4167.3031228784794</v>
      </c>
      <c r="BI341" s="32">
        <f t="shared" si="202"/>
        <v>1052.0931527980117</v>
      </c>
      <c r="BJ341" s="30">
        <f t="shared" si="203"/>
        <v>7.0513391190474825E-2</v>
      </c>
      <c r="BK341" s="30">
        <f t="shared" si="204"/>
        <v>0.18533604887983707</v>
      </c>
      <c r="BL341" s="31">
        <f>IFERROR('Tabela '!$J341/'Tabela '!$K341-1,"")</f>
        <v>0.14155742516141645</v>
      </c>
      <c r="BM341" s="30">
        <f t="shared" si="205"/>
        <v>0.29368029739776952</v>
      </c>
      <c r="BN341" s="33">
        <f>IFERROR('Tabela '!$J341/'Tabela '!$I341,"")</f>
        <v>38.5522664199815</v>
      </c>
      <c r="BO341" s="31">
        <f t="shared" si="206"/>
        <v>0.14725384711622669</v>
      </c>
      <c r="BP341" s="31">
        <f t="shared" si="207"/>
        <v>0.1719004128612536</v>
      </c>
      <c r="BQ341" s="31">
        <f t="shared" si="208"/>
        <v>2.6022769923683221E-2</v>
      </c>
      <c r="BR341" s="30">
        <v>0.62729999999999997</v>
      </c>
      <c r="BS341" s="31">
        <f t="shared" si="209"/>
        <v>6.543225322156887E-2</v>
      </c>
      <c r="BT341" s="31">
        <f t="shared" si="210"/>
        <v>2.5021894157387716E-4</v>
      </c>
      <c r="BU341" s="31">
        <f t="shared" si="211"/>
        <v>0.13886874546773023</v>
      </c>
      <c r="BV341" s="31">
        <f t="shared" si="212"/>
        <v>2.1754894851341551E-3</v>
      </c>
      <c r="BW341" s="31">
        <f t="shared" si="213"/>
        <v>0.33535511641557425</v>
      </c>
      <c r="BX341" s="31">
        <f t="shared" si="214"/>
        <v>1.4282919193895519E-2</v>
      </c>
      <c r="BY341" s="31">
        <f t="shared" si="215"/>
        <v>0.10056740363920955</v>
      </c>
      <c r="BZ341" s="31">
        <f t="shared" si="216"/>
        <v>0.11485032283310506</v>
      </c>
      <c r="CA341" s="31">
        <f>IFERROR('Tabela '!$V341/'Tabela '!$K341,"")</f>
        <v>0.24701623948346704</v>
      </c>
      <c r="CB341" s="31">
        <f t="shared" si="217"/>
        <v>0.50968499315202509</v>
      </c>
      <c r="CC341" s="34">
        <f>IFERROR('Tabela '!$AJ341/'Tabela '!$K341,"")</f>
        <v>0.43005282723537469</v>
      </c>
      <c r="CD341" s="35">
        <f>IFERROR('Tabela '!$AJ341/'Tabela '!$AK341,"")</f>
        <v>10.036529680365296</v>
      </c>
      <c r="CE341" s="34">
        <f t="shared" si="218"/>
        <v>0.90036396724294809</v>
      </c>
      <c r="CF341" s="31">
        <f t="shared" si="219"/>
        <v>4.2848757581686561E-2</v>
      </c>
      <c r="CG341" s="31">
        <f t="shared" si="220"/>
        <v>5.4246293598423173E-2</v>
      </c>
      <c r="CH341" s="31">
        <f t="shared" si="221"/>
        <v>0.4452054794520548</v>
      </c>
      <c r="CI341" s="31">
        <f t="shared" si="222"/>
        <v>1.1397536016736612E-2</v>
      </c>
      <c r="CJ341" s="30">
        <f t="shared" si="223"/>
        <v>2.0547945205479451E-2</v>
      </c>
      <c r="CK341" s="30">
        <f t="shared" si="224"/>
        <v>1.1058451816745656E-2</v>
      </c>
      <c r="CL341" s="30">
        <f t="shared" si="225"/>
        <v>-9.489493388733795E-3</v>
      </c>
      <c r="CM341" s="30">
        <f t="shared" si="226"/>
        <v>-0.22222222222222221</v>
      </c>
      <c r="CN341" s="30">
        <f>IFERROR('Tabela '!$AO341/'Tabela '!$AK341,"")</f>
        <v>6.8493150684931503E-3</v>
      </c>
      <c r="CO341" s="30">
        <f>IFERROR('Tabela '!$AP341/'Tabela '!$AL341,"")</f>
        <v>0</v>
      </c>
      <c r="CP341" s="30">
        <f>IFERROR('Tabela '!$CO341-'Tabela '!$CN341,"")</f>
        <v>-6.8493150684931503E-3</v>
      </c>
      <c r="CQ341" s="30">
        <f t="shared" si="227"/>
        <v>-0.22222222222222221</v>
      </c>
      <c r="CR341" s="30">
        <f>IFERROR('Tabela '!$AQ341/'Tabela '!$AK341,"")</f>
        <v>1.3698630136986301E-2</v>
      </c>
      <c r="CS341" s="30">
        <f>IFERROR('Tabela '!$AR341/'Tabela '!$AL341,"")</f>
        <v>1.1058451816745656E-2</v>
      </c>
      <c r="CT341" s="30">
        <f>IFERROR('Tabela '!$CS341-'Tabela '!$CR341,"")</f>
        <v>-2.6401783202406447E-3</v>
      </c>
      <c r="CU341" s="30">
        <f t="shared" si="228"/>
        <v>0.16666666666666674</v>
      </c>
      <c r="CV341" s="35">
        <f>IFERROR('Tabela '!$AS341/'Tabela '!$K341,"")</f>
        <v>6.698102132655058</v>
      </c>
      <c r="CW341" s="35">
        <f>IFERROR('Tabela '!$AV341/'Tabela '!$J341,"")</f>
        <v>14.920473048247493</v>
      </c>
      <c r="CX341" s="30">
        <f>IFERROR('Tabela '!$AV341/'Tabela '!$AS341-1,"")</f>
        <v>1.5428959513933518</v>
      </c>
      <c r="CY341" s="34">
        <f>IFERROR('Tabela '!$CW341/'Tabela '!$CV341-1,"")</f>
        <v>1.2275672649878171</v>
      </c>
      <c r="CZ341" s="30">
        <f>IFERROR('Tabela '!$AU341/'Tabela '!$AT341,"")</f>
        <v>5.2651549646358861E-2</v>
      </c>
      <c r="DA341" s="30">
        <f t="shared" si="229"/>
        <v>3.0513950778913484E-2</v>
      </c>
      <c r="DB341" s="30">
        <f t="shared" si="230"/>
        <v>-2.2137598867445377E-2</v>
      </c>
      <c r="DC341" s="36">
        <f t="shared" si="231"/>
        <v>289.08333333333331</v>
      </c>
      <c r="DD341" s="36">
        <f t="shared" si="232"/>
        <v>725.85714285714289</v>
      </c>
      <c r="DE341" s="30">
        <f t="shared" si="233"/>
        <v>1.5108923938557841</v>
      </c>
      <c r="DH341" s="23"/>
      <c r="DQ341" s="23"/>
      <c r="DR341" s="23"/>
      <c r="DU341" s="23"/>
      <c r="DV341" s="23"/>
      <c r="DX341" s="23"/>
      <c r="EA341" s="23"/>
      <c r="EB341" s="23"/>
    </row>
    <row r="342" spans="1:132" ht="13.8" x14ac:dyDescent="0.25">
      <c r="A342" s="11" t="s">
        <v>133</v>
      </c>
      <c r="B342" s="11">
        <v>43</v>
      </c>
      <c r="C342" s="11">
        <v>4315453</v>
      </c>
      <c r="D342" s="11">
        <v>431545</v>
      </c>
      <c r="E342" s="54" t="s">
        <v>764</v>
      </c>
      <c r="F342" s="54" t="s">
        <v>765</v>
      </c>
      <c r="G342" s="54" t="s">
        <v>756</v>
      </c>
      <c r="H342" s="12" t="s">
        <v>458</v>
      </c>
      <c r="I342" s="13">
        <v>123.437</v>
      </c>
      <c r="J342" s="14">
        <v>2079</v>
      </c>
      <c r="K342" s="13">
        <v>2155</v>
      </c>
      <c r="L342" s="13">
        <v>149</v>
      </c>
      <c r="M342" s="13">
        <v>3</v>
      </c>
      <c r="N342" s="13">
        <v>1006</v>
      </c>
      <c r="O342" s="13">
        <v>1123</v>
      </c>
      <c r="P342" s="13">
        <v>1470</v>
      </c>
      <c r="Q342" s="15">
        <v>324</v>
      </c>
      <c r="R342" s="15">
        <v>18</v>
      </c>
      <c r="S342" s="15">
        <v>1295447</v>
      </c>
      <c r="T342" s="13">
        <v>1956</v>
      </c>
      <c r="U342" s="16">
        <v>734</v>
      </c>
      <c r="V342" s="15">
        <v>409</v>
      </c>
      <c r="W342" s="15">
        <v>21</v>
      </c>
      <c r="X342" s="15">
        <v>16</v>
      </c>
      <c r="Y342" s="15">
        <v>75</v>
      </c>
      <c r="Z342" s="15">
        <v>91</v>
      </c>
      <c r="AA342" s="13">
        <v>1071</v>
      </c>
      <c r="AB342" s="15">
        <v>36</v>
      </c>
      <c r="AC342" s="15">
        <v>2</v>
      </c>
      <c r="AD342" s="15">
        <v>722</v>
      </c>
      <c r="AE342" s="15">
        <v>3</v>
      </c>
      <c r="AF342" s="15">
        <v>1</v>
      </c>
      <c r="AG342" s="17">
        <v>0.95603271983640081</v>
      </c>
      <c r="AH342" s="15">
        <v>293</v>
      </c>
      <c r="AI342" s="15">
        <v>72</v>
      </c>
      <c r="AJ342" s="13">
        <v>1555</v>
      </c>
      <c r="AK342" s="13">
        <v>203</v>
      </c>
      <c r="AL342" s="13">
        <v>265</v>
      </c>
      <c r="AM342" s="13">
        <v>46</v>
      </c>
      <c r="AN342" s="13">
        <v>65</v>
      </c>
      <c r="AO342" s="13">
        <v>0</v>
      </c>
      <c r="AP342" s="13">
        <v>2</v>
      </c>
      <c r="AQ342" s="13">
        <v>46</v>
      </c>
      <c r="AR342" s="13">
        <v>63</v>
      </c>
      <c r="AS342" s="13">
        <v>30884</v>
      </c>
      <c r="AT342" s="13">
        <v>29923</v>
      </c>
      <c r="AU342" s="13">
        <v>1479</v>
      </c>
      <c r="AV342" s="13">
        <v>47103</v>
      </c>
      <c r="AW342" s="13">
        <v>45612</v>
      </c>
      <c r="AX342" s="13">
        <v>2483</v>
      </c>
      <c r="AY342" s="18">
        <f>'Tabela '!$L342/'Tabela '!$J342</f>
        <v>7.1669071669071674E-2</v>
      </c>
      <c r="AZ342" s="18">
        <f>'Tabela '!$M342/'Tabela '!$J342</f>
        <v>1.443001443001443E-3</v>
      </c>
      <c r="BA342" s="18">
        <f t="shared" si="195"/>
        <v>2.0134228187919462E-2</v>
      </c>
      <c r="BB342" s="18">
        <f t="shared" si="196"/>
        <v>0.68435374149659867</v>
      </c>
      <c r="BC342" s="18">
        <f t="shared" si="197"/>
        <v>0.7639455782312925</v>
      </c>
      <c r="BD342" s="18">
        <f>'Tabela '!$BC342-'Tabela '!$BB342</f>
        <v>7.9591836734693833E-2</v>
      </c>
      <c r="BE342" s="18">
        <f t="shared" si="198"/>
        <v>0.48388648388648386</v>
      </c>
      <c r="BF342" s="18">
        <f t="shared" si="199"/>
        <v>0.54016354016354018</v>
      </c>
      <c r="BG342" s="18">
        <f t="shared" si="200"/>
        <v>0.15584415584415584</v>
      </c>
      <c r="BH342" s="16">
        <f t="shared" si="201"/>
        <v>3998.2932098765432</v>
      </c>
      <c r="BI342" s="37">
        <f t="shared" si="202"/>
        <v>623.11063011063015</v>
      </c>
      <c r="BJ342" s="17">
        <f t="shared" si="203"/>
        <v>2.7502430843046089E-2</v>
      </c>
      <c r="BK342" s="17">
        <f t="shared" si="204"/>
        <v>5.5555555555555552E-2</v>
      </c>
      <c r="BL342" s="18">
        <f>IFERROR('Tabela '!$J342/'Tabela '!$K342-1,"")</f>
        <v>-3.5266821345707688E-2</v>
      </c>
      <c r="BM342" s="17">
        <f t="shared" si="205"/>
        <v>0.34060324825986077</v>
      </c>
      <c r="BN342" s="19">
        <f>IFERROR('Tabela '!$J342/'Tabela '!$I342,"")</f>
        <v>16.842599868758963</v>
      </c>
      <c r="BO342" s="18">
        <f t="shared" si="206"/>
        <v>4.3967280163599187E-2</v>
      </c>
      <c r="BP342" s="18">
        <f t="shared" si="207"/>
        <v>0.14979550102249489</v>
      </c>
      <c r="BQ342" s="18">
        <f t="shared" si="208"/>
        <v>3.6809815950920248E-2</v>
      </c>
      <c r="BR342" s="17">
        <v>0.4491</v>
      </c>
      <c r="BS342" s="18">
        <f t="shared" si="209"/>
        <v>1.8404907975460124E-2</v>
      </c>
      <c r="BT342" s="18">
        <f t="shared" si="210"/>
        <v>1.0224948875255625E-3</v>
      </c>
      <c r="BU342" s="18">
        <f t="shared" si="211"/>
        <v>4.1551246537396124E-3</v>
      </c>
      <c r="BV342" s="18">
        <f t="shared" si="212"/>
        <v>1.3850415512465374E-3</v>
      </c>
      <c r="BW342" s="18">
        <f t="shared" si="213"/>
        <v>9.7447795823665893E-3</v>
      </c>
      <c r="BX342" s="18">
        <f t="shared" si="214"/>
        <v>7.4245939675174014E-3</v>
      </c>
      <c r="BY342" s="18">
        <f t="shared" si="215"/>
        <v>3.4802784222737818E-2</v>
      </c>
      <c r="BZ342" s="18">
        <f t="shared" si="216"/>
        <v>4.2227378190255217E-2</v>
      </c>
      <c r="CA342" s="18">
        <f>IFERROR('Tabela '!$V342/'Tabela '!$K342,"")</f>
        <v>0.18979118329466357</v>
      </c>
      <c r="CB342" s="18">
        <f t="shared" si="217"/>
        <v>0.49698375870069605</v>
      </c>
      <c r="CC342" s="20">
        <f>IFERROR('Tabela '!$AJ342/'Tabela '!$K342,"")</f>
        <v>0.72157772621809746</v>
      </c>
      <c r="CD342" s="21">
        <f>IFERROR('Tabela '!$AJ342/'Tabela '!$AK342,"")</f>
        <v>7.6600985221674875</v>
      </c>
      <c r="CE342" s="20">
        <f t="shared" si="218"/>
        <v>0.86945337620578778</v>
      </c>
      <c r="CF342" s="18">
        <f t="shared" si="219"/>
        <v>9.4199535962877029E-2</v>
      </c>
      <c r="CG342" s="18">
        <f t="shared" si="220"/>
        <v>0.12746512746512748</v>
      </c>
      <c r="CH342" s="18">
        <f t="shared" si="221"/>
        <v>0.30541871921182273</v>
      </c>
      <c r="CI342" s="18">
        <f t="shared" si="222"/>
        <v>3.3265591502250447E-2</v>
      </c>
      <c r="CJ342" s="17">
        <f t="shared" si="223"/>
        <v>0.22660098522167488</v>
      </c>
      <c r="CK342" s="17">
        <f t="shared" si="224"/>
        <v>0.24528301886792453</v>
      </c>
      <c r="CL342" s="17">
        <f t="shared" si="225"/>
        <v>1.8682033646249652E-2</v>
      </c>
      <c r="CM342" s="17">
        <f t="shared" si="226"/>
        <v>0.41304347826086962</v>
      </c>
      <c r="CN342" s="17">
        <f>IFERROR('Tabela '!$AO342/'Tabela '!$AK342,"")</f>
        <v>0</v>
      </c>
      <c r="CO342" s="17">
        <f>IFERROR('Tabela '!$AP342/'Tabela '!$AL342,"")</f>
        <v>7.5471698113207548E-3</v>
      </c>
      <c r="CP342" s="17">
        <f>IFERROR('Tabela '!$CO342-'Tabela '!$CN342,"")</f>
        <v>7.5471698113207548E-3</v>
      </c>
      <c r="CQ342" s="17">
        <f t="shared" si="227"/>
        <v>0.41304347826086962</v>
      </c>
      <c r="CR342" s="17">
        <f>IFERROR('Tabela '!$AQ342/'Tabela '!$AK342,"")</f>
        <v>0.22660098522167488</v>
      </c>
      <c r="CS342" s="17">
        <f>IFERROR('Tabela '!$AR342/'Tabela '!$AL342,"")</f>
        <v>0.23773584905660378</v>
      </c>
      <c r="CT342" s="17">
        <f>IFERROR('Tabela '!$CS342-'Tabela '!$CR342,"")</f>
        <v>1.1134863834928899E-2</v>
      </c>
      <c r="CU342" s="17">
        <f t="shared" si="228"/>
        <v>0.36956521739130443</v>
      </c>
      <c r="CV342" s="21">
        <f>IFERROR('Tabela '!$AS342/'Tabela '!$K342,"")</f>
        <v>14.331322505800465</v>
      </c>
      <c r="CW342" s="21">
        <f>IFERROR('Tabela '!$AV342/'Tabela '!$J342,"")</f>
        <v>22.656565656565657</v>
      </c>
      <c r="CX342" s="17">
        <f>IFERROR('Tabela '!$AV342/'Tabela '!$AS342-1,"")</f>
        <v>0.52515865820489571</v>
      </c>
      <c r="CY342" s="20">
        <f>IFERROR('Tabela '!$CW342/'Tabela '!$CV342-1,"")</f>
        <v>0.58091241386798953</v>
      </c>
      <c r="CZ342" s="17">
        <f>IFERROR('Tabela '!$AU342/'Tabela '!$AT342,"")</f>
        <v>4.9426862279851616E-2</v>
      </c>
      <c r="DA342" s="17">
        <f t="shared" si="229"/>
        <v>5.4437428746821011E-2</v>
      </c>
      <c r="DB342" s="17">
        <f t="shared" si="230"/>
        <v>5.0105664669693947E-3</v>
      </c>
      <c r="DC342" s="22">
        <f t="shared" si="231"/>
        <v>32.152173913043477</v>
      </c>
      <c r="DD342" s="22">
        <f t="shared" si="232"/>
        <v>37.059701492537314</v>
      </c>
      <c r="DE342" s="17">
        <f t="shared" si="233"/>
        <v>0.15263439395315515</v>
      </c>
      <c r="DH342" s="23"/>
      <c r="DQ342" s="23"/>
      <c r="DR342" s="23"/>
      <c r="DU342" s="23"/>
      <c r="DV342" s="23"/>
      <c r="DX342" s="23"/>
      <c r="EA342" s="23"/>
      <c r="EB342" s="23"/>
    </row>
    <row r="343" spans="1:132" ht="13.8" x14ac:dyDescent="0.25">
      <c r="A343" s="24" t="s">
        <v>133</v>
      </c>
      <c r="B343" s="24">
        <v>43</v>
      </c>
      <c r="C343" s="24">
        <v>4315503</v>
      </c>
      <c r="D343" s="24">
        <v>431550</v>
      </c>
      <c r="E343" s="55" t="s">
        <v>731</v>
      </c>
      <c r="F343" s="55" t="s">
        <v>732</v>
      </c>
      <c r="G343" s="55" t="s">
        <v>785</v>
      </c>
      <c r="H343" s="25" t="s">
        <v>459</v>
      </c>
      <c r="I343" s="26">
        <v>968.49599999999998</v>
      </c>
      <c r="J343" s="27">
        <v>15744</v>
      </c>
      <c r="K343" s="26">
        <v>15849</v>
      </c>
      <c r="L343" s="26">
        <v>555</v>
      </c>
      <c r="M343" s="26">
        <v>16</v>
      </c>
      <c r="N343" s="26">
        <v>5180</v>
      </c>
      <c r="O343" s="26">
        <v>5828</v>
      </c>
      <c r="P343" s="26">
        <v>9285</v>
      </c>
      <c r="Q343" s="28">
        <v>4201</v>
      </c>
      <c r="R343" s="28">
        <v>619</v>
      </c>
      <c r="S343" s="28">
        <v>18110596</v>
      </c>
      <c r="T343" s="26">
        <v>14070</v>
      </c>
      <c r="U343" s="29">
        <v>8982</v>
      </c>
      <c r="V343" s="28">
        <v>3734</v>
      </c>
      <c r="W343" s="28">
        <v>3209</v>
      </c>
      <c r="X343" s="28">
        <v>1590</v>
      </c>
      <c r="Y343" s="28">
        <v>1442</v>
      </c>
      <c r="Z343" s="28">
        <v>3032</v>
      </c>
      <c r="AA343" s="26">
        <v>7815</v>
      </c>
      <c r="AB343" s="28">
        <v>443</v>
      </c>
      <c r="AC343" s="28">
        <v>11</v>
      </c>
      <c r="AD343" s="28">
        <v>5375</v>
      </c>
      <c r="AE343" s="28">
        <v>86</v>
      </c>
      <c r="AF343" s="28">
        <v>25</v>
      </c>
      <c r="AG343" s="30">
        <v>0.93439943141435677</v>
      </c>
      <c r="AH343" s="28">
        <v>2504</v>
      </c>
      <c r="AI343" s="28">
        <v>661</v>
      </c>
      <c r="AJ343" s="26">
        <v>9432</v>
      </c>
      <c r="AK343" s="26">
        <v>2057</v>
      </c>
      <c r="AL343" s="26">
        <v>2684</v>
      </c>
      <c r="AM343" s="26">
        <v>640</v>
      </c>
      <c r="AN343" s="26">
        <v>675</v>
      </c>
      <c r="AO343" s="26">
        <v>17</v>
      </c>
      <c r="AP343" s="26">
        <v>32</v>
      </c>
      <c r="AQ343" s="26">
        <v>623</v>
      </c>
      <c r="AR343" s="26">
        <v>643</v>
      </c>
      <c r="AS343" s="26">
        <v>199249</v>
      </c>
      <c r="AT343" s="26">
        <v>188495</v>
      </c>
      <c r="AU343" s="26">
        <v>20214</v>
      </c>
      <c r="AV343" s="26">
        <v>463381</v>
      </c>
      <c r="AW343" s="26">
        <v>429172</v>
      </c>
      <c r="AX343" s="26">
        <v>49476</v>
      </c>
      <c r="AY343" s="31">
        <f>'Tabela '!$L343/'Tabela '!$J343</f>
        <v>3.5251524390243899E-2</v>
      </c>
      <c r="AZ343" s="31">
        <f>'Tabela '!$M343/'Tabela '!$J343</f>
        <v>1.0162601626016261E-3</v>
      </c>
      <c r="BA343" s="31">
        <f t="shared" si="195"/>
        <v>2.8828828828828829E-2</v>
      </c>
      <c r="BB343" s="31">
        <f t="shared" si="196"/>
        <v>0.55788906838987617</v>
      </c>
      <c r="BC343" s="31">
        <f t="shared" si="197"/>
        <v>0.62767905223478726</v>
      </c>
      <c r="BD343" s="31">
        <f>'Tabela '!$BC343-'Tabela '!$BB343</f>
        <v>6.9789983844911085E-2</v>
      </c>
      <c r="BE343" s="31">
        <f t="shared" si="198"/>
        <v>0.32901422764227645</v>
      </c>
      <c r="BF343" s="31">
        <f t="shared" si="199"/>
        <v>0.37017276422764228</v>
      </c>
      <c r="BG343" s="31">
        <f t="shared" si="200"/>
        <v>0.26683180894308944</v>
      </c>
      <c r="BH343" s="29">
        <f t="shared" si="201"/>
        <v>4311.0202332777908</v>
      </c>
      <c r="BI343" s="32">
        <f t="shared" si="202"/>
        <v>1150.3173272357724</v>
      </c>
      <c r="BJ343" s="30">
        <f t="shared" si="203"/>
        <v>3.9083596435762362E-2</v>
      </c>
      <c r="BK343" s="30">
        <f t="shared" si="204"/>
        <v>0.14734587003094501</v>
      </c>
      <c r="BL343" s="31">
        <f>IFERROR('Tabela '!$J343/'Tabela '!$K343-1,"")</f>
        <v>-6.6250236607987567E-3</v>
      </c>
      <c r="BM343" s="30">
        <f t="shared" si="205"/>
        <v>0.56672345258375922</v>
      </c>
      <c r="BN343" s="33">
        <f>IFERROR('Tabela '!$J343/'Tabela '!$I343,"")</f>
        <v>16.256133220994201</v>
      </c>
      <c r="BO343" s="31">
        <f t="shared" si="206"/>
        <v>6.5600568585643226E-2</v>
      </c>
      <c r="BP343" s="31">
        <f t="shared" si="207"/>
        <v>0.17796730632551527</v>
      </c>
      <c r="BQ343" s="31">
        <f t="shared" si="208"/>
        <v>4.6979388770433547E-2</v>
      </c>
      <c r="BR343" s="30">
        <v>0.5383</v>
      </c>
      <c r="BS343" s="31">
        <f t="shared" si="209"/>
        <v>3.148542999289268E-2</v>
      </c>
      <c r="BT343" s="31">
        <f t="shared" si="210"/>
        <v>7.8180525941719974E-4</v>
      </c>
      <c r="BU343" s="31">
        <f t="shared" si="211"/>
        <v>1.6E-2</v>
      </c>
      <c r="BV343" s="31">
        <f t="shared" si="212"/>
        <v>4.6511627906976744E-3</v>
      </c>
      <c r="BW343" s="31">
        <f t="shared" si="213"/>
        <v>0.20247334216669821</v>
      </c>
      <c r="BX343" s="31">
        <f t="shared" si="214"/>
        <v>0.10032178686352451</v>
      </c>
      <c r="BY343" s="31">
        <f t="shared" si="215"/>
        <v>9.0983658274970028E-2</v>
      </c>
      <c r="BZ343" s="31">
        <f t="shared" si="216"/>
        <v>0.19130544513849454</v>
      </c>
      <c r="CA343" s="31">
        <f>IFERROR('Tabela '!$V343/'Tabela '!$K343,"")</f>
        <v>0.23559846047069216</v>
      </c>
      <c r="CB343" s="31">
        <f t="shared" si="217"/>
        <v>0.49309104675373838</v>
      </c>
      <c r="CC343" s="34">
        <f>IFERROR('Tabela '!$AJ343/'Tabela '!$K343,"")</f>
        <v>0.59511641113003977</v>
      </c>
      <c r="CD343" s="35">
        <f>IFERROR('Tabela '!$AJ343/'Tabela '!$AK343,"")</f>
        <v>4.5853184248906178</v>
      </c>
      <c r="CE343" s="34">
        <f t="shared" si="218"/>
        <v>0.78191263782866838</v>
      </c>
      <c r="CF343" s="31">
        <f t="shared" si="219"/>
        <v>0.12978736828822007</v>
      </c>
      <c r="CG343" s="31">
        <f t="shared" si="220"/>
        <v>0.17047764227642276</v>
      </c>
      <c r="CH343" s="31">
        <f t="shared" si="221"/>
        <v>0.30481283422459904</v>
      </c>
      <c r="CI343" s="31">
        <f t="shared" si="222"/>
        <v>4.0690273988202685E-2</v>
      </c>
      <c r="CJ343" s="30">
        <f t="shared" si="223"/>
        <v>0.31113271754982985</v>
      </c>
      <c r="CK343" s="30">
        <f t="shared" si="224"/>
        <v>0.25149031296572283</v>
      </c>
      <c r="CL343" s="30">
        <f t="shared" si="225"/>
        <v>-5.9642404584107023E-2</v>
      </c>
      <c r="CM343" s="30">
        <f t="shared" si="226"/>
        <v>5.46875E-2</v>
      </c>
      <c r="CN343" s="30">
        <f>IFERROR('Tabela '!$AO343/'Tabela '!$AK343,"")</f>
        <v>8.2644628099173556E-3</v>
      </c>
      <c r="CO343" s="30">
        <f>IFERROR('Tabela '!$AP343/'Tabela '!$AL343,"")</f>
        <v>1.1922503725782414E-2</v>
      </c>
      <c r="CP343" s="30">
        <f>IFERROR('Tabela '!$CO343-'Tabela '!$CN343,"")</f>
        <v>3.6580409158650587E-3</v>
      </c>
      <c r="CQ343" s="30">
        <f t="shared" si="227"/>
        <v>5.46875E-2</v>
      </c>
      <c r="CR343" s="30">
        <f>IFERROR('Tabela '!$AQ343/'Tabela '!$AK343,"")</f>
        <v>0.30286825473991247</v>
      </c>
      <c r="CS343" s="30">
        <f>IFERROR('Tabela '!$AR343/'Tabela '!$AL343,"")</f>
        <v>0.23956780923994039</v>
      </c>
      <c r="CT343" s="30">
        <f>IFERROR('Tabela '!$CS343-'Tabela '!$CR343,"")</f>
        <v>-6.3300445499972074E-2</v>
      </c>
      <c r="CU343" s="30">
        <f t="shared" si="228"/>
        <v>3.2102728731942198E-2</v>
      </c>
      <c r="CV343" s="35">
        <f>IFERROR('Tabela '!$AS343/'Tabela '!$K343,"")</f>
        <v>12.571707994195217</v>
      </c>
      <c r="CW343" s="35">
        <f>IFERROR('Tabela '!$AV343/'Tabela '!$J343,"")</f>
        <v>29.432228150406505</v>
      </c>
      <c r="CX343" s="30">
        <f>IFERROR('Tabela '!$AV343/'Tabela '!$AS343-1,"")</f>
        <v>1.3256377698256956</v>
      </c>
      <c r="CY343" s="34">
        <f>IFERROR('Tabela '!$CW343/'Tabela '!$CV343-1,"")</f>
        <v>1.3411479302570788</v>
      </c>
      <c r="CZ343" s="30">
        <f>IFERROR('Tabela '!$AU343/'Tabela '!$AT343,"")</f>
        <v>0.10723891880421231</v>
      </c>
      <c r="DA343" s="30">
        <f t="shared" si="229"/>
        <v>0.11528245085886311</v>
      </c>
      <c r="DB343" s="30">
        <f t="shared" si="230"/>
        <v>8.0435320546508038E-3</v>
      </c>
      <c r="DC343" s="36">
        <f t="shared" si="231"/>
        <v>30.767123287671232</v>
      </c>
      <c r="DD343" s="36">
        <f t="shared" si="232"/>
        <v>69.980198019801975</v>
      </c>
      <c r="DE343" s="30">
        <f t="shared" si="233"/>
        <v>1.2745122241520677</v>
      </c>
      <c r="DH343" s="23"/>
      <c r="DQ343" s="23"/>
      <c r="DR343" s="23"/>
      <c r="DU343" s="23"/>
      <c r="DV343" s="23"/>
      <c r="DX343" s="23"/>
      <c r="EA343" s="23"/>
      <c r="EB343" s="23"/>
    </row>
    <row r="344" spans="1:132" ht="13.8" x14ac:dyDescent="0.25">
      <c r="A344" s="11" t="s">
        <v>133</v>
      </c>
      <c r="B344" s="11">
        <v>43</v>
      </c>
      <c r="C344" s="11">
        <v>4315552</v>
      </c>
      <c r="D344" s="11">
        <v>431555</v>
      </c>
      <c r="E344" s="54" t="s">
        <v>728</v>
      </c>
      <c r="F344" s="54" t="s">
        <v>742</v>
      </c>
      <c r="G344" s="54" t="s">
        <v>743</v>
      </c>
      <c r="H344" s="12" t="s">
        <v>460</v>
      </c>
      <c r="I344" s="13">
        <v>235.31800000000001</v>
      </c>
      <c r="J344" s="14">
        <v>2660</v>
      </c>
      <c r="K344" s="13">
        <v>3616</v>
      </c>
      <c r="L344" s="13">
        <v>207</v>
      </c>
      <c r="M344" s="13">
        <v>8</v>
      </c>
      <c r="N344" s="13">
        <v>531</v>
      </c>
      <c r="O344" s="13">
        <v>782</v>
      </c>
      <c r="P344" s="13">
        <v>2131</v>
      </c>
      <c r="Q344" s="15">
        <v>799</v>
      </c>
      <c r="R344" s="15">
        <v>86</v>
      </c>
      <c r="S344" s="15">
        <v>3357072</v>
      </c>
      <c r="T344" s="13">
        <v>3204</v>
      </c>
      <c r="U344" s="16">
        <v>755</v>
      </c>
      <c r="V344" s="15">
        <v>711</v>
      </c>
      <c r="W344" s="15">
        <v>460</v>
      </c>
      <c r="X344" s="15">
        <v>114</v>
      </c>
      <c r="Y344" s="15">
        <v>597</v>
      </c>
      <c r="Z344" s="15">
        <v>711</v>
      </c>
      <c r="AA344" s="13">
        <v>1860</v>
      </c>
      <c r="AB344" s="15">
        <v>227</v>
      </c>
      <c r="AC344" s="15">
        <v>1</v>
      </c>
      <c r="AD344" s="15">
        <v>1182</v>
      </c>
      <c r="AE344" s="15">
        <v>67</v>
      </c>
      <c r="AF344" s="15">
        <v>4</v>
      </c>
      <c r="AG344" s="17">
        <v>0.86641697877652935</v>
      </c>
      <c r="AH344" s="15">
        <v>505</v>
      </c>
      <c r="AI344" s="15">
        <v>130</v>
      </c>
      <c r="AJ344" s="13">
        <v>2159</v>
      </c>
      <c r="AK344" s="13">
        <v>235</v>
      </c>
      <c r="AL344" s="13">
        <v>270</v>
      </c>
      <c r="AM344" s="13">
        <v>2</v>
      </c>
      <c r="AN344" s="13">
        <v>12</v>
      </c>
      <c r="AO344" s="13">
        <v>0</v>
      </c>
      <c r="AP344" s="13">
        <v>0</v>
      </c>
      <c r="AQ344" s="13">
        <v>2</v>
      </c>
      <c r="AR344" s="13">
        <v>12</v>
      </c>
      <c r="AS344" s="13">
        <v>39770</v>
      </c>
      <c r="AT344" s="13">
        <v>37903</v>
      </c>
      <c r="AU344" s="13">
        <v>1379</v>
      </c>
      <c r="AV344" s="13">
        <v>87153</v>
      </c>
      <c r="AW344" s="13">
        <v>83771</v>
      </c>
      <c r="AX344" s="13">
        <v>2723</v>
      </c>
      <c r="AY344" s="18">
        <f>'Tabela '!$L344/'Tabela '!$J344</f>
        <v>7.7819548872180455E-2</v>
      </c>
      <c r="AZ344" s="18">
        <f>'Tabela '!$M344/'Tabela '!$J344</f>
        <v>3.0075187969924814E-3</v>
      </c>
      <c r="BA344" s="18">
        <f t="shared" si="195"/>
        <v>3.864734299516908E-2</v>
      </c>
      <c r="BB344" s="18">
        <f t="shared" si="196"/>
        <v>0.24917878930079776</v>
      </c>
      <c r="BC344" s="18">
        <f t="shared" si="197"/>
        <v>0.36696386672923509</v>
      </c>
      <c r="BD344" s="18">
        <f>'Tabela '!$BC344-'Tabela '!$BB344</f>
        <v>0.11778507742843733</v>
      </c>
      <c r="BE344" s="18">
        <f t="shared" si="198"/>
        <v>0.19962406015037593</v>
      </c>
      <c r="BF344" s="18">
        <f t="shared" si="199"/>
        <v>0.29398496240601502</v>
      </c>
      <c r="BG344" s="18">
        <f t="shared" si="200"/>
        <v>0.30037593984962407</v>
      </c>
      <c r="BH344" s="16">
        <f t="shared" si="201"/>
        <v>4201.5919899874843</v>
      </c>
      <c r="BI344" s="37">
        <f t="shared" si="202"/>
        <v>1262.0571428571429</v>
      </c>
      <c r="BJ344" s="17">
        <f t="shared" si="203"/>
        <v>3.8519293655984305E-2</v>
      </c>
      <c r="BK344" s="17">
        <f t="shared" si="204"/>
        <v>0.10763454317897372</v>
      </c>
      <c r="BL344" s="18">
        <f>IFERROR('Tabela '!$J344/'Tabela '!$K344-1,"")</f>
        <v>-0.26438053097345138</v>
      </c>
      <c r="BM344" s="17">
        <f t="shared" si="205"/>
        <v>0.20879424778761063</v>
      </c>
      <c r="BN344" s="19">
        <f>IFERROR('Tabela '!$J344/'Tabela '!$I344,"")</f>
        <v>11.303852658955115</v>
      </c>
      <c r="BO344" s="18">
        <f t="shared" si="206"/>
        <v>0.13358302122347065</v>
      </c>
      <c r="BP344" s="18">
        <f t="shared" si="207"/>
        <v>0.15761548064918851</v>
      </c>
      <c r="BQ344" s="18">
        <f t="shared" si="208"/>
        <v>4.0574282147315857E-2</v>
      </c>
      <c r="BR344" s="17">
        <v>0.50539999999999996</v>
      </c>
      <c r="BS344" s="18">
        <f t="shared" si="209"/>
        <v>7.0848938826466923E-2</v>
      </c>
      <c r="BT344" s="18">
        <f t="shared" si="210"/>
        <v>3.1210986267166043E-4</v>
      </c>
      <c r="BU344" s="18">
        <f t="shared" si="211"/>
        <v>5.6683587140439931E-2</v>
      </c>
      <c r="BV344" s="18">
        <f t="shared" si="212"/>
        <v>3.3840947546531302E-3</v>
      </c>
      <c r="BW344" s="18">
        <f t="shared" si="213"/>
        <v>0.12721238938053098</v>
      </c>
      <c r="BX344" s="18">
        <f t="shared" si="214"/>
        <v>3.1526548672566372E-2</v>
      </c>
      <c r="BY344" s="18">
        <f t="shared" si="215"/>
        <v>0.16509955752212391</v>
      </c>
      <c r="BZ344" s="18">
        <f t="shared" si="216"/>
        <v>0.19662610619469029</v>
      </c>
      <c r="CA344" s="18">
        <f>IFERROR('Tabela '!$V344/'Tabela '!$K344,"")</f>
        <v>0.19662610619469026</v>
      </c>
      <c r="CB344" s="18">
        <f t="shared" si="217"/>
        <v>0.51438053097345138</v>
      </c>
      <c r="CC344" s="20">
        <f>IFERROR('Tabela '!$AJ344/'Tabela '!$K344,"")</f>
        <v>0.59706858407079644</v>
      </c>
      <c r="CD344" s="21">
        <f>IFERROR('Tabela '!$AJ344/'Tabela '!$AK344,"")</f>
        <v>9.1872340425531913</v>
      </c>
      <c r="CE344" s="20">
        <f t="shared" si="218"/>
        <v>0.89115331171838819</v>
      </c>
      <c r="CF344" s="18">
        <f t="shared" si="219"/>
        <v>6.4988938053097342E-2</v>
      </c>
      <c r="CG344" s="18">
        <f t="shared" si="220"/>
        <v>0.10150375939849623</v>
      </c>
      <c r="CH344" s="18">
        <f t="shared" si="221"/>
        <v>0.14893617021276606</v>
      </c>
      <c r="CI344" s="18">
        <f t="shared" si="222"/>
        <v>3.6514821345398893E-2</v>
      </c>
      <c r="CJ344" s="17">
        <f t="shared" si="223"/>
        <v>8.5106382978723406E-3</v>
      </c>
      <c r="CK344" s="17">
        <f t="shared" si="224"/>
        <v>4.4444444444444446E-2</v>
      </c>
      <c r="CL344" s="17">
        <f t="shared" si="225"/>
        <v>3.5933806146572107E-2</v>
      </c>
      <c r="CM344" s="17">
        <f t="shared" si="226"/>
        <v>5</v>
      </c>
      <c r="CN344" s="17">
        <f>IFERROR('Tabela '!$AO344/'Tabela '!$AK344,"")</f>
        <v>0</v>
      </c>
      <c r="CO344" s="17">
        <f>IFERROR('Tabela '!$AP344/'Tabela '!$AL344,"")</f>
        <v>0</v>
      </c>
      <c r="CP344" s="17">
        <f>IFERROR('Tabela '!$CO344-'Tabela '!$CN344,"")</f>
        <v>0</v>
      </c>
      <c r="CQ344" s="17">
        <f t="shared" si="227"/>
        <v>5</v>
      </c>
      <c r="CR344" s="17">
        <f>IFERROR('Tabela '!$AQ344/'Tabela '!$AK344,"")</f>
        <v>8.5106382978723406E-3</v>
      </c>
      <c r="CS344" s="17">
        <f>IFERROR('Tabela '!$AR344/'Tabela '!$AL344,"")</f>
        <v>4.4444444444444446E-2</v>
      </c>
      <c r="CT344" s="17">
        <f>IFERROR('Tabela '!$CS344-'Tabela '!$CR344,"")</f>
        <v>3.5933806146572107E-2</v>
      </c>
      <c r="CU344" s="17">
        <f t="shared" si="228"/>
        <v>5</v>
      </c>
      <c r="CV344" s="21">
        <f>IFERROR('Tabela '!$AS344/'Tabela '!$K344,"")</f>
        <v>10.998340707964601</v>
      </c>
      <c r="CW344" s="21">
        <f>IFERROR('Tabela '!$AV344/'Tabela '!$J344,"")</f>
        <v>32.764285714285712</v>
      </c>
      <c r="CX344" s="17">
        <f>IFERROR('Tabela '!$AV344/'Tabela '!$AS344-1,"")</f>
        <v>1.1914256977621323</v>
      </c>
      <c r="CY344" s="20">
        <f>IFERROR('Tabela '!$CW344/'Tabela '!$CV344-1,"")</f>
        <v>1.9790207981608536</v>
      </c>
      <c r="CZ344" s="17">
        <f>IFERROR('Tabela '!$AU344/'Tabela '!$AT344,"")</f>
        <v>3.6382344405456034E-2</v>
      </c>
      <c r="DA344" s="17">
        <f t="shared" si="229"/>
        <v>3.2505282257583173E-2</v>
      </c>
      <c r="DB344" s="17">
        <f t="shared" si="230"/>
        <v>-3.8770621478728604E-3</v>
      </c>
      <c r="DC344" s="22">
        <f t="shared" si="231"/>
        <v>689.5</v>
      </c>
      <c r="DD344" s="22">
        <f t="shared" si="232"/>
        <v>226.91666666666666</v>
      </c>
      <c r="DE344" s="17">
        <f t="shared" si="233"/>
        <v>-0.67089678510998307</v>
      </c>
      <c r="DH344" s="23"/>
      <c r="DQ344" s="23"/>
      <c r="DR344" s="23"/>
      <c r="DU344" s="23"/>
      <c r="DV344" s="23"/>
      <c r="DX344" s="23"/>
      <c r="EA344" s="23"/>
      <c r="EB344" s="23"/>
    </row>
    <row r="345" spans="1:132" ht="13.8" x14ac:dyDescent="0.25">
      <c r="A345" s="24" t="s">
        <v>133</v>
      </c>
      <c r="B345" s="24">
        <v>43</v>
      </c>
      <c r="C345" s="24">
        <v>4315602</v>
      </c>
      <c r="D345" s="24">
        <v>431560</v>
      </c>
      <c r="E345" s="55" t="s">
        <v>751</v>
      </c>
      <c r="F345" s="55" t="s">
        <v>790</v>
      </c>
      <c r="G345" s="55" t="s">
        <v>753</v>
      </c>
      <c r="H345" s="25" t="s">
        <v>461</v>
      </c>
      <c r="I345" s="26">
        <v>2709.5219999999999</v>
      </c>
      <c r="J345" s="27">
        <v>211965</v>
      </c>
      <c r="K345" s="26">
        <v>197228</v>
      </c>
      <c r="L345" s="26">
        <v>13581</v>
      </c>
      <c r="M345" s="26">
        <v>346</v>
      </c>
      <c r="N345" s="26">
        <v>42364</v>
      </c>
      <c r="O345" s="26">
        <v>50082</v>
      </c>
      <c r="P345" s="26">
        <v>107824</v>
      </c>
      <c r="Q345" s="28">
        <v>60682</v>
      </c>
      <c r="R345" s="28">
        <v>9363</v>
      </c>
      <c r="S345" s="28">
        <v>262185563</v>
      </c>
      <c r="T345" s="26">
        <v>171384</v>
      </c>
      <c r="U345" s="29">
        <v>189429</v>
      </c>
      <c r="V345" s="28">
        <v>54417</v>
      </c>
      <c r="W345" s="28">
        <v>28590</v>
      </c>
      <c r="X345" s="28">
        <v>16834</v>
      </c>
      <c r="Y345" s="28">
        <v>21406</v>
      </c>
      <c r="Z345" s="28">
        <v>38240</v>
      </c>
      <c r="AA345" s="26">
        <v>94983</v>
      </c>
      <c r="AB345" s="28">
        <v>2248</v>
      </c>
      <c r="AC345" s="28">
        <v>169</v>
      </c>
      <c r="AD345" s="28">
        <v>66646</v>
      </c>
      <c r="AE345" s="28">
        <v>717</v>
      </c>
      <c r="AF345" s="28">
        <v>805</v>
      </c>
      <c r="AG345" s="30">
        <v>0.95627946599449187</v>
      </c>
      <c r="AH345" s="28">
        <v>30615</v>
      </c>
      <c r="AI345" s="28">
        <v>14480</v>
      </c>
      <c r="AJ345" s="26">
        <v>112452</v>
      </c>
      <c r="AK345" s="26">
        <v>39859</v>
      </c>
      <c r="AL345" s="26">
        <v>45042</v>
      </c>
      <c r="AM345" s="26">
        <v>7487</v>
      </c>
      <c r="AN345" s="26">
        <v>8270</v>
      </c>
      <c r="AO345" s="26">
        <v>1634</v>
      </c>
      <c r="AP345" s="26">
        <v>2343</v>
      </c>
      <c r="AQ345" s="26">
        <v>5853</v>
      </c>
      <c r="AR345" s="26">
        <v>5927</v>
      </c>
      <c r="AS345" s="26">
        <v>5143121</v>
      </c>
      <c r="AT345" s="26">
        <v>3741567</v>
      </c>
      <c r="AU345" s="26">
        <v>836335</v>
      </c>
      <c r="AV345" s="26">
        <v>10853316</v>
      </c>
      <c r="AW345" s="26">
        <v>8724431</v>
      </c>
      <c r="AX345" s="26">
        <v>2646196</v>
      </c>
      <c r="AY345" s="31">
        <f>'Tabela '!$L345/'Tabela '!$J345</f>
        <v>6.4071898662515031E-2</v>
      </c>
      <c r="AZ345" s="31">
        <f>'Tabela '!$M345/'Tabela '!$J345</f>
        <v>1.632344962611752E-3</v>
      </c>
      <c r="BA345" s="31">
        <f t="shared" si="195"/>
        <v>2.5476769015536412E-2</v>
      </c>
      <c r="BB345" s="31">
        <f t="shared" si="196"/>
        <v>0.39289953999109661</v>
      </c>
      <c r="BC345" s="31">
        <f t="shared" si="197"/>
        <v>0.46447915120937827</v>
      </c>
      <c r="BD345" s="31">
        <f>'Tabela '!$BC345-'Tabela '!$BB345</f>
        <v>7.1579611218281658E-2</v>
      </c>
      <c r="BE345" s="31">
        <f t="shared" si="198"/>
        <v>0.19986318495978109</v>
      </c>
      <c r="BF345" s="31">
        <f t="shared" si="199"/>
        <v>0.23627485669803977</v>
      </c>
      <c r="BG345" s="31">
        <f t="shared" si="200"/>
        <v>0.28628311277805296</v>
      </c>
      <c r="BH345" s="29">
        <f t="shared" si="201"/>
        <v>4320.6480175340303</v>
      </c>
      <c r="BI345" s="32">
        <f t="shared" si="202"/>
        <v>1236.9285636779657</v>
      </c>
      <c r="BJ345" s="30">
        <f t="shared" si="203"/>
        <v>2.4157185048329931E-2</v>
      </c>
      <c r="BK345" s="30">
        <f t="shared" si="204"/>
        <v>0.15429616690287071</v>
      </c>
      <c r="BL345" s="31">
        <f>IFERROR('Tabela '!$J345/'Tabela '!$K345-1,"")</f>
        <v>7.4720627902731929E-2</v>
      </c>
      <c r="BM345" s="30">
        <f t="shared" si="205"/>
        <v>0.96045693309266433</v>
      </c>
      <c r="BN345" s="33">
        <f>IFERROR('Tabela '!$J345/'Tabela '!$I345,"")</f>
        <v>78.229665601534151</v>
      </c>
      <c r="BO345" s="31">
        <f t="shared" si="206"/>
        <v>4.3720534005508127E-2</v>
      </c>
      <c r="BP345" s="31">
        <f t="shared" si="207"/>
        <v>0.17863394482565467</v>
      </c>
      <c r="BQ345" s="31">
        <f t="shared" si="208"/>
        <v>8.4488633711431643E-2</v>
      </c>
      <c r="BR345" s="30">
        <v>0.52480000000000004</v>
      </c>
      <c r="BS345" s="31">
        <f t="shared" si="209"/>
        <v>1.3116743686691874E-2</v>
      </c>
      <c r="BT345" s="31">
        <f t="shared" si="210"/>
        <v>9.8608971665966488E-4</v>
      </c>
      <c r="BU345" s="31">
        <f t="shared" si="211"/>
        <v>1.0758335083876001E-2</v>
      </c>
      <c r="BV345" s="31">
        <f t="shared" si="212"/>
        <v>1.2078744410767337E-2</v>
      </c>
      <c r="BW345" s="31">
        <f t="shared" si="213"/>
        <v>0.14495913359157928</v>
      </c>
      <c r="BX345" s="31">
        <f t="shared" si="214"/>
        <v>8.5352992475713388E-2</v>
      </c>
      <c r="BY345" s="31">
        <f t="shared" si="215"/>
        <v>0.10853428519277182</v>
      </c>
      <c r="BZ345" s="31">
        <f t="shared" si="216"/>
        <v>0.19388727766848521</v>
      </c>
      <c r="CA345" s="31">
        <f>IFERROR('Tabela '!$V345/'Tabela '!$K345,"")</f>
        <v>0.27590910012777092</v>
      </c>
      <c r="CB345" s="31">
        <f t="shared" si="217"/>
        <v>0.48158983511468961</v>
      </c>
      <c r="CC345" s="34">
        <f>IFERROR('Tabela '!$AJ345/'Tabela '!$K345,"")</f>
        <v>0.57016245157888334</v>
      </c>
      <c r="CD345" s="35">
        <f>IFERROR('Tabela '!$AJ345/'Tabela '!$AK345,"")</f>
        <v>2.8212448882310142</v>
      </c>
      <c r="CE345" s="34">
        <f t="shared" si="218"/>
        <v>0.64554654430334724</v>
      </c>
      <c r="CF345" s="31">
        <f t="shared" si="219"/>
        <v>0.20209605127061067</v>
      </c>
      <c r="CG345" s="31">
        <f t="shared" si="220"/>
        <v>0.21249734625999575</v>
      </c>
      <c r="CH345" s="31">
        <f t="shared" si="221"/>
        <v>0.13003336762086359</v>
      </c>
      <c r="CI345" s="31">
        <f t="shared" si="222"/>
        <v>1.0401294989385079E-2</v>
      </c>
      <c r="CJ345" s="30">
        <f t="shared" si="223"/>
        <v>0.18783712586868712</v>
      </c>
      <c r="CK345" s="30">
        <f t="shared" si="224"/>
        <v>0.18360641179343723</v>
      </c>
      <c r="CL345" s="30">
        <f t="shared" si="225"/>
        <v>-4.2307140752498862E-3</v>
      </c>
      <c r="CM345" s="30">
        <f t="shared" si="226"/>
        <v>0.10458127420862828</v>
      </c>
      <c r="CN345" s="30">
        <f>IFERROR('Tabela '!$AO345/'Tabela '!$AK345,"")</f>
        <v>4.0994505632354045E-2</v>
      </c>
      <c r="CO345" s="30">
        <f>IFERROR('Tabela '!$AP345/'Tabela '!$AL345,"")</f>
        <v>5.2018116424670309E-2</v>
      </c>
      <c r="CP345" s="30">
        <f>IFERROR('Tabela '!$CO345-'Tabela '!$CN345,"")</f>
        <v>1.1023610792316264E-2</v>
      </c>
      <c r="CQ345" s="30">
        <f t="shared" si="227"/>
        <v>0.10458127420862828</v>
      </c>
      <c r="CR345" s="30">
        <f>IFERROR('Tabela '!$AQ345/'Tabela '!$AK345,"")</f>
        <v>0.14684262023633307</v>
      </c>
      <c r="CS345" s="30">
        <f>IFERROR('Tabela '!$AR345/'Tabela '!$AL345,"")</f>
        <v>0.13158829536876693</v>
      </c>
      <c r="CT345" s="30">
        <f>IFERROR('Tabela '!$CS345-'Tabela '!$CR345,"")</f>
        <v>-1.5254324867566144E-2</v>
      </c>
      <c r="CU345" s="30">
        <f t="shared" si="228"/>
        <v>1.2643089014180653E-2</v>
      </c>
      <c r="CV345" s="35">
        <f>IFERROR('Tabela '!$AS345/'Tabela '!$K345,"")</f>
        <v>26.07703267284564</v>
      </c>
      <c r="CW345" s="35">
        <f>IFERROR('Tabela '!$AV345/'Tabela '!$J345,"")</f>
        <v>51.203340174085348</v>
      </c>
      <c r="CX345" s="30">
        <f>IFERROR('Tabela '!$AV345/'Tabela '!$AS345-1,"")</f>
        <v>1.1102587320033885</v>
      </c>
      <c r="CY345" s="34">
        <f>IFERROR('Tabela '!$CW345/'Tabela '!$CV345-1,"")</f>
        <v>0.96354166582013234</v>
      </c>
      <c r="CZ345" s="30">
        <f>IFERROR('Tabela '!$AU345/'Tabela '!$AT345,"")</f>
        <v>0.22352533042973705</v>
      </c>
      <c r="DA345" s="30">
        <f t="shared" si="229"/>
        <v>0.3033087200758422</v>
      </c>
      <c r="DB345" s="30">
        <f t="shared" si="230"/>
        <v>7.9783389646105152E-2</v>
      </c>
      <c r="DC345" s="36">
        <f t="shared" si="231"/>
        <v>91.693345027957463</v>
      </c>
      <c r="DD345" s="36">
        <f t="shared" si="232"/>
        <v>249.33534344671628</v>
      </c>
      <c r="DE345" s="30">
        <f t="shared" si="233"/>
        <v>1.7192305327141626</v>
      </c>
      <c r="DH345" s="23"/>
      <c r="DQ345" s="23"/>
      <c r="DR345" s="23"/>
      <c r="DU345" s="23"/>
      <c r="DV345" s="23"/>
      <c r="DX345" s="23"/>
      <c r="EA345" s="23"/>
      <c r="EB345" s="23"/>
    </row>
    <row r="346" spans="1:132" ht="13.8" x14ac:dyDescent="0.25">
      <c r="A346" s="11" t="s">
        <v>133</v>
      </c>
      <c r="B346" s="11">
        <v>43</v>
      </c>
      <c r="C346" s="11">
        <v>4315701</v>
      </c>
      <c r="D346" s="11">
        <v>431570</v>
      </c>
      <c r="E346" s="54" t="s">
        <v>764</v>
      </c>
      <c r="F346" s="54" t="s">
        <v>784</v>
      </c>
      <c r="G346" s="54" t="s">
        <v>771</v>
      </c>
      <c r="H346" s="12" t="s">
        <v>462</v>
      </c>
      <c r="I346" s="13">
        <v>2050.65</v>
      </c>
      <c r="J346" s="14">
        <v>38265</v>
      </c>
      <c r="K346" s="13">
        <v>37591</v>
      </c>
      <c r="L346" s="13">
        <v>1419</v>
      </c>
      <c r="M346" s="13">
        <v>70</v>
      </c>
      <c r="N346" s="13">
        <v>8871</v>
      </c>
      <c r="O346" s="13">
        <v>10198</v>
      </c>
      <c r="P346" s="13">
        <v>21252</v>
      </c>
      <c r="Q346" s="15">
        <v>10096</v>
      </c>
      <c r="R346" s="15">
        <v>1664</v>
      </c>
      <c r="S346" s="15">
        <v>43434937</v>
      </c>
      <c r="T346" s="13">
        <v>32764</v>
      </c>
      <c r="U346" s="16">
        <v>25614</v>
      </c>
      <c r="V346" s="15">
        <v>9248</v>
      </c>
      <c r="W346" s="15">
        <v>2889</v>
      </c>
      <c r="X346" s="15">
        <v>2637</v>
      </c>
      <c r="Y346" s="15">
        <v>3079</v>
      </c>
      <c r="Z346" s="15">
        <v>5716</v>
      </c>
      <c r="AA346" s="13">
        <v>18318</v>
      </c>
      <c r="AB346" s="15">
        <v>767</v>
      </c>
      <c r="AC346" s="15">
        <v>14</v>
      </c>
      <c r="AD346" s="15">
        <v>12782</v>
      </c>
      <c r="AE346" s="15">
        <v>219</v>
      </c>
      <c r="AF346" s="15">
        <v>68</v>
      </c>
      <c r="AG346" s="17">
        <v>0.9228726651202539</v>
      </c>
      <c r="AH346" s="15">
        <v>6086</v>
      </c>
      <c r="AI346" s="15">
        <v>1708</v>
      </c>
      <c r="AJ346" s="13">
        <v>21296</v>
      </c>
      <c r="AK346" s="13">
        <v>4082</v>
      </c>
      <c r="AL346" s="13">
        <v>5348</v>
      </c>
      <c r="AM346" s="13">
        <v>1049</v>
      </c>
      <c r="AN346" s="13">
        <v>1775</v>
      </c>
      <c r="AO346" s="13">
        <v>55</v>
      </c>
      <c r="AP346" s="13">
        <v>30</v>
      </c>
      <c r="AQ346" s="13">
        <v>994</v>
      </c>
      <c r="AR346" s="13">
        <v>1745</v>
      </c>
      <c r="AS346" s="13">
        <v>439146</v>
      </c>
      <c r="AT346" s="13">
        <v>407419</v>
      </c>
      <c r="AU346" s="13">
        <v>47454</v>
      </c>
      <c r="AV346" s="13">
        <v>933340</v>
      </c>
      <c r="AW346" s="13">
        <v>873599</v>
      </c>
      <c r="AX346" s="13">
        <v>112189</v>
      </c>
      <c r="AY346" s="18">
        <f>'Tabela '!$L346/'Tabela '!$J346</f>
        <v>3.7083496667973344E-2</v>
      </c>
      <c r="AZ346" s="18">
        <f>'Tabela '!$M346/'Tabela '!$J346</f>
        <v>1.8293479681170783E-3</v>
      </c>
      <c r="BA346" s="18">
        <f t="shared" si="195"/>
        <v>4.9330514446793518E-2</v>
      </c>
      <c r="BB346" s="18">
        <f t="shared" si="196"/>
        <v>0.41741953698475437</v>
      </c>
      <c r="BC346" s="18">
        <f t="shared" si="197"/>
        <v>0.47986071899115379</v>
      </c>
      <c r="BD346" s="18">
        <f>'Tabela '!$BC346-'Tabela '!$BB346</f>
        <v>6.2441182006399421E-2</v>
      </c>
      <c r="BE346" s="18">
        <f t="shared" si="198"/>
        <v>0.23183065464523717</v>
      </c>
      <c r="BF346" s="18">
        <f t="shared" si="199"/>
        <v>0.26650986541225663</v>
      </c>
      <c r="BG346" s="18">
        <f t="shared" si="200"/>
        <v>0.26384424408728602</v>
      </c>
      <c r="BH346" s="16">
        <f t="shared" si="201"/>
        <v>4302.1926505546753</v>
      </c>
      <c r="BI346" s="37">
        <f t="shared" si="202"/>
        <v>1135.1087678034758</v>
      </c>
      <c r="BJ346" s="17">
        <f t="shared" si="203"/>
        <v>4.6537100092142202E-2</v>
      </c>
      <c r="BK346" s="17">
        <f t="shared" si="204"/>
        <v>0.16481774960380349</v>
      </c>
      <c r="BL346" s="18">
        <f>IFERROR('Tabela '!$J346/'Tabela '!$K346-1,"")</f>
        <v>1.7929823627996111E-2</v>
      </c>
      <c r="BM346" s="17">
        <f t="shared" si="205"/>
        <v>0.68138650208826579</v>
      </c>
      <c r="BN346" s="19">
        <f>IFERROR('Tabela '!$J346/'Tabela '!$I346,"")</f>
        <v>18.659937093116817</v>
      </c>
      <c r="BO346" s="18">
        <f t="shared" si="206"/>
        <v>7.7127334879746101E-2</v>
      </c>
      <c r="BP346" s="18">
        <f t="shared" si="207"/>
        <v>0.18575265535343669</v>
      </c>
      <c r="BQ346" s="18">
        <f t="shared" si="208"/>
        <v>5.2130387010133075E-2</v>
      </c>
      <c r="BR346" s="17">
        <v>0.51149999999999995</v>
      </c>
      <c r="BS346" s="18">
        <f t="shared" si="209"/>
        <v>2.3409840068367719E-2</v>
      </c>
      <c r="BT346" s="18">
        <f t="shared" si="210"/>
        <v>4.2729825418141864E-4</v>
      </c>
      <c r="BU346" s="18">
        <f t="shared" si="211"/>
        <v>1.7133468940697855E-2</v>
      </c>
      <c r="BV346" s="18">
        <f t="shared" si="212"/>
        <v>5.3199812235956816E-3</v>
      </c>
      <c r="BW346" s="18">
        <f t="shared" si="213"/>
        <v>7.6853502168072144E-2</v>
      </c>
      <c r="BX346" s="18">
        <f t="shared" si="214"/>
        <v>7.0149769891729399E-2</v>
      </c>
      <c r="BY346" s="18">
        <f t="shared" si="215"/>
        <v>8.1907903487536904E-2</v>
      </c>
      <c r="BZ346" s="18">
        <f t="shared" si="216"/>
        <v>0.15205767337926629</v>
      </c>
      <c r="CA346" s="18">
        <f>IFERROR('Tabela '!$V346/'Tabela '!$K346,"")</f>
        <v>0.24601633369689554</v>
      </c>
      <c r="CB346" s="18">
        <f t="shared" si="217"/>
        <v>0.4872974914208188</v>
      </c>
      <c r="CC346" s="20">
        <f>IFERROR('Tabela '!$AJ346/'Tabela '!$K346,"")</f>
        <v>0.56651858157537704</v>
      </c>
      <c r="CD346" s="21">
        <f>IFERROR('Tabela '!$AJ346/'Tabela '!$AK346,"")</f>
        <v>5.2170504654581089</v>
      </c>
      <c r="CE346" s="20">
        <f t="shared" si="218"/>
        <v>0.80832081141998502</v>
      </c>
      <c r="CF346" s="18">
        <f t="shared" si="219"/>
        <v>0.10858982203186933</v>
      </c>
      <c r="CG346" s="18">
        <f t="shared" si="220"/>
        <v>0.13976218476414479</v>
      </c>
      <c r="CH346" s="18">
        <f t="shared" si="221"/>
        <v>0.31014208721215097</v>
      </c>
      <c r="CI346" s="18">
        <f t="shared" si="222"/>
        <v>3.1172362732275458E-2</v>
      </c>
      <c r="CJ346" s="17">
        <f t="shared" si="223"/>
        <v>0.25698187163155317</v>
      </c>
      <c r="CK346" s="17">
        <f t="shared" si="224"/>
        <v>0.33189977561705308</v>
      </c>
      <c r="CL346" s="17">
        <f t="shared" si="225"/>
        <v>7.4917903985499912E-2</v>
      </c>
      <c r="CM346" s="17">
        <f t="shared" si="226"/>
        <v>0.69208770257387986</v>
      </c>
      <c r="CN346" s="17">
        <f>IFERROR('Tabela '!$AO346/'Tabela '!$AK346,"")</f>
        <v>1.3473787359137677E-2</v>
      </c>
      <c r="CO346" s="17">
        <f>IFERROR('Tabela '!$AP346/'Tabela '!$AL346,"")</f>
        <v>5.6095736724008976E-3</v>
      </c>
      <c r="CP346" s="17">
        <f>IFERROR('Tabela '!$CO346-'Tabela '!$CN346,"")</f>
        <v>-7.8642136867367804E-3</v>
      </c>
      <c r="CQ346" s="17">
        <f t="shared" si="227"/>
        <v>0.69208770257387986</v>
      </c>
      <c r="CR346" s="17">
        <f>IFERROR('Tabela '!$AQ346/'Tabela '!$AK346,"")</f>
        <v>0.24350808427241549</v>
      </c>
      <c r="CS346" s="17">
        <f>IFERROR('Tabela '!$AR346/'Tabela '!$AL346,"")</f>
        <v>0.32629020194465219</v>
      </c>
      <c r="CT346" s="17">
        <f>IFERROR('Tabela '!$CS346-'Tabela '!$CR346,"")</f>
        <v>8.2782117672236699E-2</v>
      </c>
      <c r="CU346" s="17">
        <f t="shared" si="228"/>
        <v>0.75553319919517103</v>
      </c>
      <c r="CV346" s="21">
        <f>IFERROR('Tabela '!$AS346/'Tabela '!$K346,"")</f>
        <v>11.682211167566704</v>
      </c>
      <c r="CW346" s="21">
        <f>IFERROR('Tabela '!$AV346/'Tabela '!$J346,"")</f>
        <v>24.391480465177054</v>
      </c>
      <c r="CX346" s="17">
        <f>IFERROR('Tabela '!$AV346/'Tabela '!$AS346-1,"")</f>
        <v>1.1253523884994969</v>
      </c>
      <c r="CY346" s="20">
        <f>IFERROR('Tabela '!$CW346/'Tabela '!$CV346-1,"")</f>
        <v>1.0879164154210006</v>
      </c>
      <c r="CZ346" s="17">
        <f>IFERROR('Tabela '!$AU346/'Tabela '!$AT346,"")</f>
        <v>0.11647468576575958</v>
      </c>
      <c r="DA346" s="17">
        <f t="shared" si="229"/>
        <v>0.12842162136174606</v>
      </c>
      <c r="DB346" s="17">
        <f t="shared" si="230"/>
        <v>1.1946935595986488E-2</v>
      </c>
      <c r="DC346" s="22">
        <f t="shared" si="231"/>
        <v>42.983695652173914</v>
      </c>
      <c r="DD346" s="22">
        <f t="shared" si="232"/>
        <v>62.154570637119114</v>
      </c>
      <c r="DE346" s="17">
        <f t="shared" si="233"/>
        <v>0.44600341348209849</v>
      </c>
      <c r="DH346" s="23"/>
      <c r="DQ346" s="23"/>
      <c r="DR346" s="23"/>
      <c r="DU346" s="23"/>
      <c r="DV346" s="23"/>
      <c r="DX346" s="23"/>
      <c r="EA346" s="23"/>
      <c r="EB346" s="23"/>
    </row>
    <row r="347" spans="1:132" ht="13.8" x14ac:dyDescent="0.25">
      <c r="A347" s="24" t="s">
        <v>133</v>
      </c>
      <c r="B347" s="24">
        <v>43</v>
      </c>
      <c r="C347" s="24">
        <v>4315750</v>
      </c>
      <c r="D347" s="24">
        <v>431575</v>
      </c>
      <c r="E347" s="55" t="s">
        <v>746</v>
      </c>
      <c r="F347" s="55" t="s">
        <v>788</v>
      </c>
      <c r="G347" s="55" t="s">
        <v>792</v>
      </c>
      <c r="H347" s="25" t="s">
        <v>463</v>
      </c>
      <c r="I347" s="26">
        <v>239.559</v>
      </c>
      <c r="J347" s="27">
        <v>4676</v>
      </c>
      <c r="K347" s="26">
        <v>4330</v>
      </c>
      <c r="L347" s="26">
        <v>251</v>
      </c>
      <c r="M347" s="26">
        <v>8</v>
      </c>
      <c r="N347" s="26">
        <v>1609</v>
      </c>
      <c r="O347" s="26">
        <v>1883</v>
      </c>
      <c r="P347" s="26">
        <v>2917</v>
      </c>
      <c r="Q347" s="28">
        <v>839</v>
      </c>
      <c r="R347" s="28">
        <v>101</v>
      </c>
      <c r="S347" s="28">
        <v>3550108</v>
      </c>
      <c r="T347" s="26">
        <v>3777</v>
      </c>
      <c r="U347" s="29">
        <v>2748</v>
      </c>
      <c r="V347" s="28">
        <v>1108</v>
      </c>
      <c r="W347" s="28">
        <v>554</v>
      </c>
      <c r="X347" s="28">
        <v>46</v>
      </c>
      <c r="Y347" s="28">
        <v>312</v>
      </c>
      <c r="Z347" s="28">
        <v>358</v>
      </c>
      <c r="AA347" s="26">
        <v>2203</v>
      </c>
      <c r="AB347" s="28">
        <v>56</v>
      </c>
      <c r="AC347" s="28">
        <v>1</v>
      </c>
      <c r="AD347" s="28">
        <v>1449</v>
      </c>
      <c r="AE347" s="28">
        <v>13</v>
      </c>
      <c r="AF347" s="28">
        <v>4</v>
      </c>
      <c r="AG347" s="30">
        <v>0.92374900714853059</v>
      </c>
      <c r="AH347" s="28">
        <v>519</v>
      </c>
      <c r="AI347" s="28">
        <v>81</v>
      </c>
      <c r="AJ347" s="26">
        <v>2952</v>
      </c>
      <c r="AK347" s="26">
        <v>1729</v>
      </c>
      <c r="AL347" s="26">
        <v>1378</v>
      </c>
      <c r="AM347" s="26">
        <v>1386</v>
      </c>
      <c r="AN347" s="26">
        <v>936</v>
      </c>
      <c r="AO347" s="26">
        <v>113</v>
      </c>
      <c r="AP347" s="26">
        <v>4</v>
      </c>
      <c r="AQ347" s="26">
        <v>1273</v>
      </c>
      <c r="AR347" s="26">
        <v>932</v>
      </c>
      <c r="AS347" s="26">
        <v>72344</v>
      </c>
      <c r="AT347" s="26">
        <v>64044</v>
      </c>
      <c r="AU347" s="26">
        <v>33423</v>
      </c>
      <c r="AV347" s="26">
        <v>123810</v>
      </c>
      <c r="AW347" s="26">
        <v>112761</v>
      </c>
      <c r="AX347" s="26">
        <v>51252</v>
      </c>
      <c r="AY347" s="31">
        <f>'Tabela '!$L347/'Tabela '!$J347</f>
        <v>5.367835757057314E-2</v>
      </c>
      <c r="AZ347" s="31">
        <f>'Tabela '!$M347/'Tabela '!$J347</f>
        <v>1.710863986313088E-3</v>
      </c>
      <c r="BA347" s="31">
        <f t="shared" si="195"/>
        <v>3.1872509960159362E-2</v>
      </c>
      <c r="BB347" s="31">
        <f t="shared" si="196"/>
        <v>0.551594103531025</v>
      </c>
      <c r="BC347" s="31">
        <f t="shared" si="197"/>
        <v>0.64552622557422012</v>
      </c>
      <c r="BD347" s="31">
        <f>'Tabela '!$BC347-'Tabela '!$BB347</f>
        <v>9.3932122043195121E-2</v>
      </c>
      <c r="BE347" s="31">
        <f t="shared" si="198"/>
        <v>0.34409751924721982</v>
      </c>
      <c r="BF347" s="31">
        <f t="shared" si="199"/>
        <v>0.4026946107784431</v>
      </c>
      <c r="BG347" s="31">
        <f t="shared" si="200"/>
        <v>0.17942686056458512</v>
      </c>
      <c r="BH347" s="29">
        <f t="shared" si="201"/>
        <v>4231.3563766388561</v>
      </c>
      <c r="BI347" s="32">
        <f t="shared" si="202"/>
        <v>759.21899059024804</v>
      </c>
      <c r="BJ347" s="30">
        <f t="shared" si="203"/>
        <v>2.8673838946773281E-2</v>
      </c>
      <c r="BK347" s="30">
        <f t="shared" si="204"/>
        <v>0.12038140643623362</v>
      </c>
      <c r="BL347" s="31">
        <f>IFERROR('Tabela '!$J347/'Tabela '!$K347-1,"")</f>
        <v>7.9907621247113259E-2</v>
      </c>
      <c r="BM347" s="30">
        <f t="shared" si="205"/>
        <v>0.63464203233256355</v>
      </c>
      <c r="BN347" s="33">
        <f>IFERROR('Tabela '!$J347/'Tabela '!$I347,"")</f>
        <v>19.519199863081745</v>
      </c>
      <c r="BO347" s="31">
        <f t="shared" si="206"/>
        <v>7.6250992851469412E-2</v>
      </c>
      <c r="BP347" s="31">
        <f t="shared" si="207"/>
        <v>0.13741064336775219</v>
      </c>
      <c r="BQ347" s="31">
        <f t="shared" si="208"/>
        <v>2.1445591739475776E-2</v>
      </c>
      <c r="BR347" s="30">
        <v>0.38919999999999999</v>
      </c>
      <c r="BS347" s="31">
        <f t="shared" si="209"/>
        <v>1.4826581943341277E-2</v>
      </c>
      <c r="BT347" s="31">
        <f t="shared" si="210"/>
        <v>2.6476039184537993E-4</v>
      </c>
      <c r="BU347" s="31">
        <f t="shared" si="211"/>
        <v>8.9717046238785361E-3</v>
      </c>
      <c r="BV347" s="31">
        <f t="shared" si="212"/>
        <v>2.7605244996549345E-3</v>
      </c>
      <c r="BW347" s="31">
        <f t="shared" si="213"/>
        <v>0.1279445727482679</v>
      </c>
      <c r="BX347" s="31">
        <f t="shared" si="214"/>
        <v>1.0623556581986143E-2</v>
      </c>
      <c r="BY347" s="31">
        <f t="shared" si="215"/>
        <v>7.2055427251732099E-2</v>
      </c>
      <c r="BZ347" s="31">
        <f t="shared" si="216"/>
        <v>8.2678983833718245E-2</v>
      </c>
      <c r="CA347" s="31">
        <f>IFERROR('Tabela '!$V347/'Tabela '!$K347,"")</f>
        <v>0.2558891454965358</v>
      </c>
      <c r="CB347" s="31">
        <f t="shared" si="217"/>
        <v>0.50877598152424941</v>
      </c>
      <c r="CC347" s="34">
        <f>IFERROR('Tabela '!$AJ347/'Tabela '!$K347,"")</f>
        <v>0.68175519630484993</v>
      </c>
      <c r="CD347" s="35">
        <f>IFERROR('Tabela '!$AJ347/'Tabela '!$AK347,"")</f>
        <v>1.7073452862926548</v>
      </c>
      <c r="CE347" s="34">
        <f t="shared" si="218"/>
        <v>0.41429539295392953</v>
      </c>
      <c r="CF347" s="31">
        <f t="shared" si="219"/>
        <v>0.39930715935334871</v>
      </c>
      <c r="CG347" s="31">
        <f t="shared" si="220"/>
        <v>0.29469632164242943</v>
      </c>
      <c r="CH347" s="31">
        <f t="shared" si="221"/>
        <v>-0.20300751879699253</v>
      </c>
      <c r="CI347" s="31">
        <f t="shared" si="222"/>
        <v>-0.10461083771091928</v>
      </c>
      <c r="CJ347" s="30">
        <f t="shared" si="223"/>
        <v>0.80161943319838058</v>
      </c>
      <c r="CK347" s="30">
        <f t="shared" si="224"/>
        <v>0.679245283018868</v>
      </c>
      <c r="CL347" s="30">
        <f t="shared" si="225"/>
        <v>-0.12237415017951259</v>
      </c>
      <c r="CM347" s="30">
        <f t="shared" si="226"/>
        <v>-0.32467532467532467</v>
      </c>
      <c r="CN347" s="30">
        <f>IFERROR('Tabela '!$AO347/'Tabela '!$AK347,"")</f>
        <v>6.5355696934644297E-2</v>
      </c>
      <c r="CO347" s="30">
        <f>IFERROR('Tabela '!$AP347/'Tabela '!$AL347,"")</f>
        <v>2.9027576197387518E-3</v>
      </c>
      <c r="CP347" s="30">
        <f>IFERROR('Tabela '!$CO347-'Tabela '!$CN347,"")</f>
        <v>-6.2452939314905545E-2</v>
      </c>
      <c r="CQ347" s="30">
        <f t="shared" si="227"/>
        <v>-0.32467532467532467</v>
      </c>
      <c r="CR347" s="30">
        <f>IFERROR('Tabela '!$AQ347/'Tabela '!$AK347,"")</f>
        <v>0.73626373626373631</v>
      </c>
      <c r="CS347" s="30">
        <f>IFERROR('Tabela '!$AR347/'Tabela '!$AL347,"")</f>
        <v>0.6763425253991292</v>
      </c>
      <c r="CT347" s="30">
        <f>IFERROR('Tabela '!$CS347-'Tabela '!$CR347,"")</f>
        <v>-5.9921210864607111E-2</v>
      </c>
      <c r="CU347" s="30">
        <f t="shared" si="228"/>
        <v>-0.26787117046347209</v>
      </c>
      <c r="CV347" s="35">
        <f>IFERROR('Tabela '!$AS347/'Tabela '!$K347,"")</f>
        <v>16.707621247113163</v>
      </c>
      <c r="CW347" s="35">
        <f>IFERROR('Tabela '!$AV347/'Tabela '!$J347,"")</f>
        <v>26.477758768177932</v>
      </c>
      <c r="CX347" s="30">
        <f>IFERROR('Tabela '!$AV347/'Tabela '!$AS347-1,"")</f>
        <v>0.71140661284971807</v>
      </c>
      <c r="CY347" s="34">
        <f>IFERROR('Tabela '!$CW347/'Tabela '!$CV347-1,"")</f>
        <v>0.58477130745065864</v>
      </c>
      <c r="CZ347" s="30">
        <f>IFERROR('Tabela '!$AU347/'Tabela '!$AT347,"")</f>
        <v>0.52187558553494473</v>
      </c>
      <c r="DA347" s="30">
        <f t="shared" si="229"/>
        <v>0.45451884960225608</v>
      </c>
      <c r="DB347" s="30">
        <f t="shared" si="230"/>
        <v>-6.7356735932688649E-2</v>
      </c>
      <c r="DC347" s="36">
        <f t="shared" si="231"/>
        <v>22.296864576384255</v>
      </c>
      <c r="DD347" s="36">
        <f t="shared" si="232"/>
        <v>54.52340425531915</v>
      </c>
      <c r="DE347" s="30">
        <f t="shared" si="233"/>
        <v>1.4453395260366637</v>
      </c>
      <c r="DH347" s="23"/>
      <c r="DQ347" s="23"/>
      <c r="DR347" s="23"/>
      <c r="DU347" s="23"/>
      <c r="DV347" s="23"/>
      <c r="DX347" s="23"/>
      <c r="EA347" s="23"/>
      <c r="EB347" s="23"/>
    </row>
    <row r="348" spans="1:132" ht="13.8" x14ac:dyDescent="0.25">
      <c r="A348" s="11" t="s">
        <v>133</v>
      </c>
      <c r="B348" s="11">
        <v>43</v>
      </c>
      <c r="C348" s="11">
        <v>4315800</v>
      </c>
      <c r="D348" s="11">
        <v>431580</v>
      </c>
      <c r="E348" s="54" t="s">
        <v>764</v>
      </c>
      <c r="F348" s="54" t="s">
        <v>765</v>
      </c>
      <c r="G348" s="54" t="s">
        <v>756</v>
      </c>
      <c r="H348" s="12" t="s">
        <v>464</v>
      </c>
      <c r="I348" s="13">
        <v>208.62899999999999</v>
      </c>
      <c r="J348" s="14">
        <v>11471</v>
      </c>
      <c r="K348" s="13">
        <v>10284</v>
      </c>
      <c r="L348" s="13">
        <v>752</v>
      </c>
      <c r="M348" s="13">
        <v>19</v>
      </c>
      <c r="N348" s="13">
        <v>3775</v>
      </c>
      <c r="O348" s="13">
        <v>4430</v>
      </c>
      <c r="P348" s="13">
        <v>5960</v>
      </c>
      <c r="Q348" s="15">
        <v>1402</v>
      </c>
      <c r="R348" s="15">
        <v>219</v>
      </c>
      <c r="S348" s="15">
        <v>5728532</v>
      </c>
      <c r="T348" s="13">
        <v>9128</v>
      </c>
      <c r="U348" s="16">
        <v>6600</v>
      </c>
      <c r="V348" s="15">
        <v>2711</v>
      </c>
      <c r="W348" s="15">
        <v>2364</v>
      </c>
      <c r="X348" s="15">
        <v>293</v>
      </c>
      <c r="Y348" s="15">
        <v>777</v>
      </c>
      <c r="Z348" s="15">
        <v>1070</v>
      </c>
      <c r="AA348" s="13">
        <v>5090</v>
      </c>
      <c r="AB348" s="15">
        <v>93</v>
      </c>
      <c r="AC348" s="15">
        <v>5</v>
      </c>
      <c r="AD348" s="15">
        <v>3565</v>
      </c>
      <c r="AE348" s="15">
        <v>10</v>
      </c>
      <c r="AF348" s="15">
        <v>12</v>
      </c>
      <c r="AG348" s="17">
        <v>0.9703111305872042</v>
      </c>
      <c r="AH348" s="15">
        <v>1700</v>
      </c>
      <c r="AI348" s="15">
        <v>395</v>
      </c>
      <c r="AJ348" s="13">
        <v>7678</v>
      </c>
      <c r="AK348" s="13">
        <v>3594</v>
      </c>
      <c r="AL348" s="13">
        <v>3532</v>
      </c>
      <c r="AM348" s="13">
        <v>2714</v>
      </c>
      <c r="AN348" s="13">
        <v>2523</v>
      </c>
      <c r="AO348" s="13">
        <v>19</v>
      </c>
      <c r="AP348" s="13">
        <v>26</v>
      </c>
      <c r="AQ348" s="13">
        <v>2695</v>
      </c>
      <c r="AR348" s="13">
        <v>2497</v>
      </c>
      <c r="AS348" s="13">
        <v>203690</v>
      </c>
      <c r="AT348" s="13">
        <v>187040</v>
      </c>
      <c r="AU348" s="13">
        <v>80630</v>
      </c>
      <c r="AV348" s="13">
        <v>462546</v>
      </c>
      <c r="AW348" s="13">
        <v>432104</v>
      </c>
      <c r="AX348" s="13">
        <v>224908</v>
      </c>
      <c r="AY348" s="18">
        <f>'Tabela '!$L348/'Tabela '!$J348</f>
        <v>6.5556621044372765E-2</v>
      </c>
      <c r="AZ348" s="18">
        <f>'Tabela '!$M348/'Tabela '!$J348</f>
        <v>1.6563507976636736E-3</v>
      </c>
      <c r="BA348" s="18">
        <f t="shared" si="195"/>
        <v>2.5265957446808509E-2</v>
      </c>
      <c r="BB348" s="18">
        <f t="shared" si="196"/>
        <v>0.63338926174496646</v>
      </c>
      <c r="BC348" s="18">
        <f t="shared" si="197"/>
        <v>0.74328859060402686</v>
      </c>
      <c r="BD348" s="18">
        <f>'Tabela '!$BC348-'Tabela '!$BB348</f>
        <v>0.1098993288590604</v>
      </c>
      <c r="BE348" s="18">
        <f t="shared" si="198"/>
        <v>0.32909075058844039</v>
      </c>
      <c r="BF348" s="18">
        <f t="shared" si="199"/>
        <v>0.38619126492895128</v>
      </c>
      <c r="BG348" s="18">
        <f t="shared" si="200"/>
        <v>0.12222125359602476</v>
      </c>
      <c r="BH348" s="16">
        <f t="shared" si="201"/>
        <v>4085.9714693295291</v>
      </c>
      <c r="BI348" s="37">
        <f t="shared" si="202"/>
        <v>499.39255513904629</v>
      </c>
      <c r="BJ348" s="17">
        <f t="shared" si="203"/>
        <v>1.2384783351277495E-2</v>
      </c>
      <c r="BK348" s="17">
        <f t="shared" si="204"/>
        <v>0.15620542082738945</v>
      </c>
      <c r="BL348" s="18">
        <f>IFERROR('Tabela '!$J348/'Tabela '!$K348-1,"")</f>
        <v>0.11542201478024117</v>
      </c>
      <c r="BM348" s="17">
        <f t="shared" si="205"/>
        <v>0.64177362893815637</v>
      </c>
      <c r="BN348" s="19">
        <f>IFERROR('Tabela '!$J348/'Tabela '!$I348,"")</f>
        <v>54.982768455008653</v>
      </c>
      <c r="BO348" s="18">
        <f t="shared" si="206"/>
        <v>2.9688869412795804E-2</v>
      </c>
      <c r="BP348" s="18">
        <f t="shared" si="207"/>
        <v>0.18624014022787028</v>
      </c>
      <c r="BQ348" s="18">
        <f t="shared" si="208"/>
        <v>4.3273444347063976E-2</v>
      </c>
      <c r="BR348" s="17">
        <v>0.43769999999999998</v>
      </c>
      <c r="BS348" s="18">
        <f t="shared" si="209"/>
        <v>1.0188431200701139E-2</v>
      </c>
      <c r="BT348" s="18">
        <f t="shared" si="210"/>
        <v>5.4776511831726557E-4</v>
      </c>
      <c r="BU348" s="18">
        <f t="shared" si="211"/>
        <v>2.8050490883590462E-3</v>
      </c>
      <c r="BV348" s="18">
        <f t="shared" si="212"/>
        <v>3.3660589060308557E-3</v>
      </c>
      <c r="BW348" s="18">
        <f t="shared" si="213"/>
        <v>0.22987164527421236</v>
      </c>
      <c r="BX348" s="18">
        <f t="shared" si="214"/>
        <v>2.8490859587709062E-2</v>
      </c>
      <c r="BY348" s="18">
        <f t="shared" si="215"/>
        <v>7.5554259043173866E-2</v>
      </c>
      <c r="BZ348" s="18">
        <f t="shared" si="216"/>
        <v>0.10404511863088292</v>
      </c>
      <c r="CA348" s="18">
        <f>IFERROR('Tabela '!$V348/'Tabela '!$K348,"")</f>
        <v>0.26361338000777906</v>
      </c>
      <c r="CB348" s="18">
        <f t="shared" si="217"/>
        <v>0.49494360171139634</v>
      </c>
      <c r="CC348" s="20">
        <f>IFERROR('Tabela '!$AJ348/'Tabela '!$K348,"")</f>
        <v>0.74659665499805528</v>
      </c>
      <c r="CD348" s="21">
        <f>IFERROR('Tabela '!$AJ348/'Tabela '!$AK348,"")</f>
        <v>2.1363383416805788</v>
      </c>
      <c r="CE348" s="20">
        <f t="shared" si="218"/>
        <v>0.53190935139359208</v>
      </c>
      <c r="CF348" s="18">
        <f t="shared" si="219"/>
        <v>0.34947491248541424</v>
      </c>
      <c r="CG348" s="18">
        <f t="shared" si="220"/>
        <v>0.30790689564989976</v>
      </c>
      <c r="CH348" s="18">
        <f t="shared" si="221"/>
        <v>-1.7250973845297723E-2</v>
      </c>
      <c r="CI348" s="18">
        <f t="shared" si="222"/>
        <v>-4.1568016835514476E-2</v>
      </c>
      <c r="CJ348" s="17">
        <f t="shared" si="223"/>
        <v>0.75514746800222599</v>
      </c>
      <c r="CK348" s="17">
        <f t="shared" si="224"/>
        <v>0.71432616081540201</v>
      </c>
      <c r="CL348" s="17">
        <f t="shared" si="225"/>
        <v>-4.0821307186823974E-2</v>
      </c>
      <c r="CM348" s="17">
        <f t="shared" si="226"/>
        <v>-7.037582903463524E-2</v>
      </c>
      <c r="CN348" s="17">
        <f>IFERROR('Tabela '!$AO348/'Tabela '!$AK348,"")</f>
        <v>5.2865887590428495E-3</v>
      </c>
      <c r="CO348" s="17">
        <f>IFERROR('Tabela '!$AP348/'Tabela '!$AL348,"")</f>
        <v>7.3612684031710077E-3</v>
      </c>
      <c r="CP348" s="17">
        <f>IFERROR('Tabela '!$CO348-'Tabela '!$CN348,"")</f>
        <v>2.0746796441281582E-3</v>
      </c>
      <c r="CQ348" s="17">
        <f t="shared" si="227"/>
        <v>-7.037582903463524E-2</v>
      </c>
      <c r="CR348" s="17">
        <f>IFERROR('Tabela '!$AQ348/'Tabela '!$AK348,"")</f>
        <v>0.74986087924318312</v>
      </c>
      <c r="CS348" s="17">
        <f>IFERROR('Tabela '!$AR348/'Tabela '!$AL348,"")</f>
        <v>0.70696489241223104</v>
      </c>
      <c r="CT348" s="17">
        <f>IFERROR('Tabela '!$CS348-'Tabela '!$CR348,"")</f>
        <v>-4.2895986830952082E-2</v>
      </c>
      <c r="CU348" s="17">
        <f t="shared" si="228"/>
        <v>-7.3469387755102034E-2</v>
      </c>
      <c r="CV348" s="21">
        <f>IFERROR('Tabela '!$AS348/'Tabela '!$K348,"")</f>
        <v>19.806495527032283</v>
      </c>
      <c r="CW348" s="21">
        <f>IFERROR('Tabela '!$AV348/'Tabela '!$J348,"")</f>
        <v>40.323075581902188</v>
      </c>
      <c r="CX348" s="17">
        <f>IFERROR('Tabela '!$AV348/'Tabela '!$AS348-1,"")</f>
        <v>1.2708331287741177</v>
      </c>
      <c r="CY348" s="20">
        <f>IFERROR('Tabela '!$CW348/'Tabela '!$CV348-1,"")</f>
        <v>1.035851093741873</v>
      </c>
      <c r="CZ348" s="17">
        <f>IFERROR('Tabela '!$AU348/'Tabela '!$AT348,"")</f>
        <v>0.43108426005132594</v>
      </c>
      <c r="DA348" s="17">
        <f t="shared" si="229"/>
        <v>0.52049506600262896</v>
      </c>
      <c r="DB348" s="17">
        <f t="shared" si="230"/>
        <v>8.9410805951303018E-2</v>
      </c>
      <c r="DC348" s="22">
        <f t="shared" si="231"/>
        <v>29.502378338821806</v>
      </c>
      <c r="DD348" s="22">
        <f t="shared" si="232"/>
        <v>88.233817183209098</v>
      </c>
      <c r="DE348" s="17">
        <f t="shared" si="233"/>
        <v>1.9907357356035034</v>
      </c>
      <c r="DH348" s="23"/>
      <c r="DQ348" s="23"/>
      <c r="DR348" s="23"/>
      <c r="DU348" s="23"/>
      <c r="DV348" s="23"/>
      <c r="DX348" s="23"/>
      <c r="EA348" s="23"/>
      <c r="EB348" s="23"/>
    </row>
    <row r="349" spans="1:132" ht="13.8" x14ac:dyDescent="0.25">
      <c r="A349" s="24" t="s">
        <v>133</v>
      </c>
      <c r="B349" s="24">
        <v>43</v>
      </c>
      <c r="C349" s="24">
        <v>4315909</v>
      </c>
      <c r="D349" s="24">
        <v>431590</v>
      </c>
      <c r="E349" s="55" t="s">
        <v>728</v>
      </c>
      <c r="F349" s="55" t="s">
        <v>742</v>
      </c>
      <c r="G349" s="55" t="s">
        <v>743</v>
      </c>
      <c r="H349" s="25" t="s">
        <v>465</v>
      </c>
      <c r="I349" s="26">
        <v>83.167000000000002</v>
      </c>
      <c r="J349" s="27">
        <v>5868</v>
      </c>
      <c r="K349" s="26">
        <v>5743</v>
      </c>
      <c r="L349" s="26">
        <v>367</v>
      </c>
      <c r="M349" s="26">
        <v>3</v>
      </c>
      <c r="N349" s="26">
        <v>1716</v>
      </c>
      <c r="O349" s="26">
        <v>1950</v>
      </c>
      <c r="P349" s="26">
        <v>3727</v>
      </c>
      <c r="Q349" s="28">
        <v>1581</v>
      </c>
      <c r="R349" s="28">
        <v>182</v>
      </c>
      <c r="S349" s="28">
        <v>6630569</v>
      </c>
      <c r="T349" s="26">
        <v>5005</v>
      </c>
      <c r="U349" s="29">
        <v>4310</v>
      </c>
      <c r="V349" s="28">
        <v>1462</v>
      </c>
      <c r="W349" s="28">
        <v>845</v>
      </c>
      <c r="X349" s="28">
        <v>57</v>
      </c>
      <c r="Y349" s="28">
        <v>731</v>
      </c>
      <c r="Z349" s="28">
        <v>788</v>
      </c>
      <c r="AA349" s="26">
        <v>2846</v>
      </c>
      <c r="AB349" s="28">
        <v>212</v>
      </c>
      <c r="AC349" s="28">
        <v>3</v>
      </c>
      <c r="AD349" s="28">
        <v>2011</v>
      </c>
      <c r="AE349" s="28">
        <v>23</v>
      </c>
      <c r="AF349" s="28">
        <v>15</v>
      </c>
      <c r="AG349" s="30">
        <v>0.92547452547452547</v>
      </c>
      <c r="AH349" s="28">
        <v>800</v>
      </c>
      <c r="AI349" s="28">
        <v>404</v>
      </c>
      <c r="AJ349" s="26">
        <v>4015</v>
      </c>
      <c r="AK349" s="26">
        <v>964</v>
      </c>
      <c r="AL349" s="26">
        <v>1385</v>
      </c>
      <c r="AM349" s="26">
        <v>281</v>
      </c>
      <c r="AN349" s="26">
        <v>251</v>
      </c>
      <c r="AO349" s="26">
        <v>61</v>
      </c>
      <c r="AP349" s="26">
        <v>49</v>
      </c>
      <c r="AQ349" s="26">
        <v>220</v>
      </c>
      <c r="AR349" s="26">
        <v>202</v>
      </c>
      <c r="AS349" s="26">
        <v>73328</v>
      </c>
      <c r="AT349" s="26">
        <v>66473</v>
      </c>
      <c r="AU349" s="26">
        <v>10697</v>
      </c>
      <c r="AV349" s="26">
        <v>174930</v>
      </c>
      <c r="AW349" s="26">
        <v>150374</v>
      </c>
      <c r="AX349" s="26">
        <v>15312</v>
      </c>
      <c r="AY349" s="31">
        <f>'Tabela '!$L349/'Tabela '!$J349</f>
        <v>6.25426039536469E-2</v>
      </c>
      <c r="AZ349" s="31">
        <f>'Tabela '!$M349/'Tabela '!$J349</f>
        <v>5.1124744376278123E-4</v>
      </c>
      <c r="BA349" s="31">
        <f t="shared" si="195"/>
        <v>8.1743869209809257E-3</v>
      </c>
      <c r="BB349" s="31">
        <f t="shared" si="196"/>
        <v>0.46042393345854576</v>
      </c>
      <c r="BC349" s="31">
        <f t="shared" si="197"/>
        <v>0.52320901529380204</v>
      </c>
      <c r="BD349" s="31">
        <f>'Tabela '!$BC349-'Tabela '!$BB349</f>
        <v>6.2785081835256273E-2</v>
      </c>
      <c r="BE349" s="31">
        <f t="shared" si="198"/>
        <v>0.29243353783231085</v>
      </c>
      <c r="BF349" s="31">
        <f t="shared" si="199"/>
        <v>0.33231083844580778</v>
      </c>
      <c r="BG349" s="31">
        <f t="shared" si="200"/>
        <v>0.26942740286298567</v>
      </c>
      <c r="BH349" s="29">
        <f t="shared" si="201"/>
        <v>4193.9082858950032</v>
      </c>
      <c r="BI349" s="32">
        <f t="shared" si="202"/>
        <v>1129.9538173142469</v>
      </c>
      <c r="BJ349" s="30">
        <f t="shared" si="203"/>
        <v>3.7904127365231806E-2</v>
      </c>
      <c r="BK349" s="30">
        <f t="shared" si="204"/>
        <v>0.11511701454775458</v>
      </c>
      <c r="BL349" s="31">
        <f>IFERROR('Tabela '!$J349/'Tabela '!$K349-1,"")</f>
        <v>2.1765627720703451E-2</v>
      </c>
      <c r="BM349" s="30">
        <f t="shared" si="205"/>
        <v>0.75047884380985552</v>
      </c>
      <c r="BN349" s="33">
        <f>IFERROR('Tabela '!$J349/'Tabela '!$I349,"")</f>
        <v>70.556831435545348</v>
      </c>
      <c r="BO349" s="31">
        <f t="shared" si="206"/>
        <v>7.4525474525474533E-2</v>
      </c>
      <c r="BP349" s="31">
        <f t="shared" si="207"/>
        <v>0.15984015984015984</v>
      </c>
      <c r="BQ349" s="31">
        <f t="shared" si="208"/>
        <v>8.0719280719280723E-2</v>
      </c>
      <c r="BR349" s="30">
        <v>0.4622</v>
      </c>
      <c r="BS349" s="31">
        <f t="shared" si="209"/>
        <v>4.2357642357642361E-2</v>
      </c>
      <c r="BT349" s="31">
        <f t="shared" si="210"/>
        <v>5.994005994005994E-4</v>
      </c>
      <c r="BU349" s="31">
        <f t="shared" si="211"/>
        <v>1.1437095972153158E-2</v>
      </c>
      <c r="BV349" s="31">
        <f t="shared" si="212"/>
        <v>7.4589756340129286E-3</v>
      </c>
      <c r="BW349" s="31">
        <f t="shared" si="213"/>
        <v>0.14713564339195542</v>
      </c>
      <c r="BX349" s="31">
        <f t="shared" si="214"/>
        <v>9.9251262406407793E-3</v>
      </c>
      <c r="BY349" s="31">
        <f t="shared" si="215"/>
        <v>0.12728539091067387</v>
      </c>
      <c r="BZ349" s="31">
        <f t="shared" si="216"/>
        <v>0.13721051715131466</v>
      </c>
      <c r="CA349" s="31">
        <f>IFERROR('Tabela '!$V349/'Tabela '!$K349,"")</f>
        <v>0.25457078182134774</v>
      </c>
      <c r="CB349" s="31">
        <f t="shared" si="217"/>
        <v>0.4955598119449765</v>
      </c>
      <c r="CC349" s="34">
        <f>IFERROR('Tabela '!$AJ349/'Tabela '!$K349,"")</f>
        <v>0.69911196238899531</v>
      </c>
      <c r="CD349" s="35">
        <f>IFERROR('Tabela '!$AJ349/'Tabela '!$AK349,"")</f>
        <v>4.1649377593360999</v>
      </c>
      <c r="CE349" s="34">
        <f t="shared" si="218"/>
        <v>0.75990037359900375</v>
      </c>
      <c r="CF349" s="31">
        <f t="shared" si="219"/>
        <v>0.16785652098206513</v>
      </c>
      <c r="CG349" s="31">
        <f t="shared" si="220"/>
        <v>0.23602590320381731</v>
      </c>
      <c r="CH349" s="31">
        <f t="shared" si="221"/>
        <v>0.43672199170124482</v>
      </c>
      <c r="CI349" s="31">
        <f t="shared" si="222"/>
        <v>6.8169382221752173E-2</v>
      </c>
      <c r="CJ349" s="30">
        <f t="shared" si="223"/>
        <v>0.29149377593360992</v>
      </c>
      <c r="CK349" s="30">
        <f t="shared" si="224"/>
        <v>0.18122743682310469</v>
      </c>
      <c r="CL349" s="30">
        <f t="shared" si="225"/>
        <v>-0.11026633911050523</v>
      </c>
      <c r="CM349" s="30">
        <f t="shared" si="226"/>
        <v>-0.10676156583629892</v>
      </c>
      <c r="CN349" s="30">
        <f>IFERROR('Tabela '!$AO349/'Tabela '!$AK349,"")</f>
        <v>6.3278008298755184E-2</v>
      </c>
      <c r="CO349" s="30">
        <f>IFERROR('Tabela '!$AP349/'Tabela '!$AL349,"")</f>
        <v>3.5379061371841158E-2</v>
      </c>
      <c r="CP349" s="30">
        <f>IFERROR('Tabela '!$CO349-'Tabela '!$CN349,"")</f>
        <v>-2.7898946926914026E-2</v>
      </c>
      <c r="CQ349" s="30">
        <f t="shared" si="227"/>
        <v>-0.10676156583629892</v>
      </c>
      <c r="CR349" s="30">
        <f>IFERROR('Tabela '!$AQ349/'Tabela '!$AK349,"")</f>
        <v>0.22821576763485477</v>
      </c>
      <c r="CS349" s="30">
        <f>IFERROR('Tabela '!$AR349/'Tabela '!$AL349,"")</f>
        <v>0.14584837545126353</v>
      </c>
      <c r="CT349" s="30">
        <f>IFERROR('Tabela '!$CS349-'Tabela '!$CR349,"")</f>
        <v>-8.2367392183591237E-2</v>
      </c>
      <c r="CU349" s="30">
        <f t="shared" si="228"/>
        <v>-8.181818181818179E-2</v>
      </c>
      <c r="CV349" s="35">
        <f>IFERROR('Tabela '!$AS349/'Tabela '!$K349,"")</f>
        <v>12.76823959602995</v>
      </c>
      <c r="CW349" s="35">
        <f>IFERROR('Tabela '!$AV349/'Tabela '!$J349,"")</f>
        <v>29.810838445807772</v>
      </c>
      <c r="CX349" s="30">
        <f>IFERROR('Tabela '!$AV349/'Tabela '!$AS349-1,"")</f>
        <v>1.3855825878245689</v>
      </c>
      <c r="CY349" s="34">
        <f>IFERROR('Tabela '!$CW349/'Tabela '!$CV349-1,"")</f>
        <v>1.3347649628283058</v>
      </c>
      <c r="CZ349" s="30">
        <f>IFERROR('Tabela '!$AU349/'Tabela '!$AT349,"")</f>
        <v>0.16092247980383012</v>
      </c>
      <c r="DA349" s="30">
        <f t="shared" si="229"/>
        <v>0.10182611355686488</v>
      </c>
      <c r="DB349" s="30">
        <f t="shared" si="230"/>
        <v>-5.9096366246965237E-2</v>
      </c>
      <c r="DC349" s="36">
        <f t="shared" si="231"/>
        <v>31.277777777777779</v>
      </c>
      <c r="DD349" s="36">
        <f t="shared" si="232"/>
        <v>51.04</v>
      </c>
      <c r="DE349" s="30">
        <f t="shared" si="233"/>
        <v>0.63182948490230895</v>
      </c>
      <c r="DH349" s="23"/>
      <c r="DQ349" s="23"/>
      <c r="DR349" s="23"/>
      <c r="DU349" s="23"/>
      <c r="DV349" s="23"/>
      <c r="DX349" s="23"/>
      <c r="EA349" s="23"/>
      <c r="EB349" s="23"/>
    </row>
    <row r="350" spans="1:132" ht="13.8" x14ac:dyDescent="0.25">
      <c r="A350" s="11" t="s">
        <v>133</v>
      </c>
      <c r="B350" s="11">
        <v>43</v>
      </c>
      <c r="C350" s="11">
        <v>4315958</v>
      </c>
      <c r="D350" s="11">
        <v>431595</v>
      </c>
      <c r="E350" s="54" t="s">
        <v>728</v>
      </c>
      <c r="F350" s="54" t="s">
        <v>780</v>
      </c>
      <c r="G350" s="54" t="s">
        <v>781</v>
      </c>
      <c r="H350" s="12" t="s">
        <v>466</v>
      </c>
      <c r="I350" s="13">
        <v>295.005</v>
      </c>
      <c r="J350" s="14">
        <v>2296</v>
      </c>
      <c r="K350" s="13">
        <v>2546</v>
      </c>
      <c r="L350" s="13">
        <v>153</v>
      </c>
      <c r="M350" s="13">
        <v>3</v>
      </c>
      <c r="N350" s="13">
        <v>680</v>
      </c>
      <c r="O350" s="13">
        <v>796</v>
      </c>
      <c r="P350" s="13">
        <v>1667</v>
      </c>
      <c r="Q350" s="15">
        <v>608</v>
      </c>
      <c r="R350" s="15">
        <v>54</v>
      </c>
      <c r="S350" s="15">
        <v>2528053</v>
      </c>
      <c r="T350" s="13">
        <v>2266</v>
      </c>
      <c r="U350" s="16">
        <v>608</v>
      </c>
      <c r="V350" s="15">
        <v>490</v>
      </c>
      <c r="W350" s="15">
        <v>647</v>
      </c>
      <c r="X350" s="15">
        <v>37</v>
      </c>
      <c r="Y350" s="15">
        <v>367</v>
      </c>
      <c r="Z350" s="15">
        <v>404</v>
      </c>
      <c r="AA350" s="13">
        <v>1318</v>
      </c>
      <c r="AB350" s="15">
        <v>104</v>
      </c>
      <c r="AC350" s="15" t="e">
        <v>#NULL!</v>
      </c>
      <c r="AD350" s="15">
        <v>873</v>
      </c>
      <c r="AE350" s="15">
        <v>29</v>
      </c>
      <c r="AF350" s="15">
        <v>2</v>
      </c>
      <c r="AG350" s="17">
        <v>0.92674315975286847</v>
      </c>
      <c r="AH350" s="15">
        <v>495</v>
      </c>
      <c r="AI350" s="15">
        <v>52</v>
      </c>
      <c r="AJ350" s="13">
        <v>1564</v>
      </c>
      <c r="AK350" s="13">
        <v>174</v>
      </c>
      <c r="AL350" s="13">
        <v>230</v>
      </c>
      <c r="AM350" s="13">
        <v>0</v>
      </c>
      <c r="AN350" s="13">
        <v>0</v>
      </c>
      <c r="AO350" s="13">
        <v>0</v>
      </c>
      <c r="AP350" s="13">
        <v>0</v>
      </c>
      <c r="AQ350" s="13">
        <v>0</v>
      </c>
      <c r="AR350" s="13">
        <v>0</v>
      </c>
      <c r="AS350" s="13">
        <v>44485</v>
      </c>
      <c r="AT350" s="13">
        <v>43258</v>
      </c>
      <c r="AU350" s="13">
        <v>1486</v>
      </c>
      <c r="AV350" s="13">
        <v>99764</v>
      </c>
      <c r="AW350" s="13">
        <v>97080</v>
      </c>
      <c r="AX350" s="13">
        <v>2731</v>
      </c>
      <c r="AY350" s="18">
        <f>'Tabela '!$L350/'Tabela '!$J350</f>
        <v>6.66376306620209E-2</v>
      </c>
      <c r="AZ350" s="18">
        <f>'Tabela '!$M350/'Tabela '!$J350</f>
        <v>1.3066202090592336E-3</v>
      </c>
      <c r="BA350" s="18">
        <f t="shared" si="195"/>
        <v>1.9607843137254902E-2</v>
      </c>
      <c r="BB350" s="18">
        <f t="shared" si="196"/>
        <v>0.40791841631673664</v>
      </c>
      <c r="BC350" s="18">
        <f t="shared" si="197"/>
        <v>0.47750449910017995</v>
      </c>
      <c r="BD350" s="18">
        <f>'Tabela '!$BC350-'Tabela '!$BB350</f>
        <v>6.9586082783443304E-2</v>
      </c>
      <c r="BE350" s="18">
        <f t="shared" si="198"/>
        <v>0.29616724738675959</v>
      </c>
      <c r="BF350" s="18">
        <f t="shared" si="199"/>
        <v>0.34668989547038326</v>
      </c>
      <c r="BG350" s="18">
        <f t="shared" si="200"/>
        <v>0.26480836236933797</v>
      </c>
      <c r="BH350" s="16">
        <f t="shared" si="201"/>
        <v>4157.9819078947367</v>
      </c>
      <c r="BI350" s="37">
        <f t="shared" si="202"/>
        <v>1101.0683797909408</v>
      </c>
      <c r="BJ350" s="17">
        <f t="shared" si="203"/>
        <v>2.5340333186319716E-2</v>
      </c>
      <c r="BK350" s="17">
        <f t="shared" si="204"/>
        <v>8.8815789473684209E-2</v>
      </c>
      <c r="BL350" s="18">
        <f>IFERROR('Tabela '!$J350/'Tabela '!$K350-1,"")</f>
        <v>-9.8193244304791816E-2</v>
      </c>
      <c r="BM350" s="17">
        <f t="shared" si="205"/>
        <v>0.23880597014925373</v>
      </c>
      <c r="BN350" s="19">
        <f>IFERROR('Tabela '!$J350/'Tabela '!$I350,"")</f>
        <v>7.7829189335773972</v>
      </c>
      <c r="BO350" s="18">
        <f t="shared" si="206"/>
        <v>7.3256840247131527E-2</v>
      </c>
      <c r="BP350" s="18">
        <f t="shared" si="207"/>
        <v>0.21844660194174756</v>
      </c>
      <c r="BQ350" s="18">
        <f t="shared" si="208"/>
        <v>2.2947925860547221E-2</v>
      </c>
      <c r="BR350" s="17">
        <v>0.45369999999999999</v>
      </c>
      <c r="BS350" s="18">
        <f t="shared" si="209"/>
        <v>4.5895851721094442E-2</v>
      </c>
      <c r="BT350" s="18" t="str">
        <f t="shared" si="210"/>
        <v/>
      </c>
      <c r="BU350" s="18">
        <f t="shared" si="211"/>
        <v>3.3218785796105384E-2</v>
      </c>
      <c r="BV350" s="18">
        <f t="shared" si="212"/>
        <v>2.2909507445589921E-3</v>
      </c>
      <c r="BW350" s="18">
        <f t="shared" si="213"/>
        <v>0.25412411626080128</v>
      </c>
      <c r="BX350" s="18">
        <f t="shared" si="214"/>
        <v>1.4532600157109192E-2</v>
      </c>
      <c r="BY350" s="18">
        <f t="shared" si="215"/>
        <v>0.14414768263943439</v>
      </c>
      <c r="BZ350" s="18">
        <f t="shared" si="216"/>
        <v>0.15868028279654359</v>
      </c>
      <c r="CA350" s="18">
        <f>IFERROR('Tabela '!$V350/'Tabela '!$K350,"")</f>
        <v>0.192458758837392</v>
      </c>
      <c r="CB350" s="18">
        <f t="shared" si="217"/>
        <v>0.51767478397486255</v>
      </c>
      <c r="CC350" s="20">
        <f>IFERROR('Tabela '!$AJ350/'Tabela '!$K350,"")</f>
        <v>0.61429693637077765</v>
      </c>
      <c r="CD350" s="21">
        <f>IFERROR('Tabela '!$AJ350/'Tabela '!$AK350,"")</f>
        <v>8.9885057471264371</v>
      </c>
      <c r="CE350" s="20">
        <f t="shared" si="218"/>
        <v>0.88874680306905374</v>
      </c>
      <c r="CF350" s="18">
        <f t="shared" si="219"/>
        <v>6.834249803613511E-2</v>
      </c>
      <c r="CG350" s="18">
        <f t="shared" si="220"/>
        <v>0.10017421602787456</v>
      </c>
      <c r="CH350" s="18">
        <f t="shared" si="221"/>
        <v>0.32183908045977017</v>
      </c>
      <c r="CI350" s="18">
        <f t="shared" si="222"/>
        <v>3.183171799173945E-2</v>
      </c>
      <c r="CJ350" s="17">
        <f t="shared" si="223"/>
        <v>0</v>
      </c>
      <c r="CK350" s="17">
        <f t="shared" si="224"/>
        <v>0</v>
      </c>
      <c r="CL350" s="17">
        <f t="shared" si="225"/>
        <v>0</v>
      </c>
      <c r="CM350" s="17" t="str">
        <f t="shared" si="226"/>
        <v/>
      </c>
      <c r="CN350" s="17">
        <f>IFERROR('Tabela '!$AO350/'Tabela '!$AK350,"")</f>
        <v>0</v>
      </c>
      <c r="CO350" s="17">
        <f>IFERROR('Tabela '!$AP350/'Tabela '!$AL350,"")</f>
        <v>0</v>
      </c>
      <c r="CP350" s="17">
        <f>IFERROR('Tabela '!$CO350-'Tabela '!$CN350,"")</f>
        <v>0</v>
      </c>
      <c r="CQ350" s="17" t="str">
        <f t="shared" si="227"/>
        <v/>
      </c>
      <c r="CR350" s="17">
        <f>IFERROR('Tabela '!$AQ350/'Tabela '!$AK350,"")</f>
        <v>0</v>
      </c>
      <c r="CS350" s="17">
        <f>IFERROR('Tabela '!$AR350/'Tabela '!$AL350,"")</f>
        <v>0</v>
      </c>
      <c r="CT350" s="17">
        <f>IFERROR('Tabela '!$CS350-'Tabela '!$CR350,"")</f>
        <v>0</v>
      </c>
      <c r="CU350" s="17" t="str">
        <f t="shared" si="228"/>
        <v/>
      </c>
      <c r="CV350" s="21">
        <f>IFERROR('Tabela '!$AS350/'Tabela '!$K350,"")</f>
        <v>17.472505891594658</v>
      </c>
      <c r="CW350" s="21">
        <f>IFERROR('Tabela '!$AV350/'Tabela '!$J350,"")</f>
        <v>43.451219512195124</v>
      </c>
      <c r="CX350" s="17">
        <f>IFERROR('Tabela '!$AV350/'Tabela '!$AS350-1,"")</f>
        <v>1.2426435877261999</v>
      </c>
      <c r="CY350" s="20">
        <f>IFERROR('Tabela '!$CW350/'Tabela '!$CV350-1,"")</f>
        <v>1.486833873846213</v>
      </c>
      <c r="CZ350" s="17">
        <f>IFERROR('Tabela '!$AU350/'Tabela '!$AT350,"")</f>
        <v>3.435202737065976E-2</v>
      </c>
      <c r="DA350" s="17">
        <f t="shared" si="229"/>
        <v>2.8131437989287186E-2</v>
      </c>
      <c r="DB350" s="17">
        <f t="shared" si="230"/>
        <v>-6.2205893813725745E-3</v>
      </c>
      <c r="DC350" s="22" t="str">
        <f t="shared" si="231"/>
        <v/>
      </c>
      <c r="DD350" s="22" t="str">
        <f t="shared" si="232"/>
        <v/>
      </c>
      <c r="DE350" s="17" t="str">
        <f t="shared" si="233"/>
        <v/>
      </c>
      <c r="DH350" s="23"/>
      <c r="DQ350" s="23"/>
      <c r="DR350" s="23"/>
      <c r="DU350" s="23"/>
      <c r="DV350" s="23"/>
      <c r="DX350" s="23"/>
      <c r="EA350" s="23"/>
      <c r="EB350" s="23"/>
    </row>
    <row r="351" spans="1:132" ht="13.8" x14ac:dyDescent="0.25">
      <c r="A351" s="24" t="s">
        <v>133</v>
      </c>
      <c r="B351" s="24">
        <v>43</v>
      </c>
      <c r="C351" s="24">
        <v>4316006</v>
      </c>
      <c r="D351" s="24">
        <v>431600</v>
      </c>
      <c r="E351" s="55" t="s">
        <v>746</v>
      </c>
      <c r="F351" s="55" t="s">
        <v>788</v>
      </c>
      <c r="G351" s="55" t="s">
        <v>792</v>
      </c>
      <c r="H351" s="25" t="s">
        <v>467</v>
      </c>
      <c r="I351" s="26">
        <v>295.637</v>
      </c>
      <c r="J351" s="27">
        <v>21453</v>
      </c>
      <c r="K351" s="26">
        <v>19485</v>
      </c>
      <c r="L351" s="26">
        <v>3168</v>
      </c>
      <c r="M351" s="26">
        <v>49</v>
      </c>
      <c r="N351" s="26">
        <v>7462</v>
      </c>
      <c r="O351" s="26">
        <v>8657</v>
      </c>
      <c r="P351" s="26">
        <v>12097</v>
      </c>
      <c r="Q351" s="28">
        <v>4656</v>
      </c>
      <c r="R351" s="28">
        <v>688</v>
      </c>
      <c r="S351" s="28">
        <v>20050234</v>
      </c>
      <c r="T351" s="26">
        <v>16962</v>
      </c>
      <c r="U351" s="29">
        <v>15310</v>
      </c>
      <c r="V351" s="28">
        <v>5206</v>
      </c>
      <c r="W351" s="28">
        <v>4897</v>
      </c>
      <c r="X351" s="28">
        <v>259</v>
      </c>
      <c r="Y351" s="28">
        <v>1368</v>
      </c>
      <c r="Z351" s="28">
        <v>1627</v>
      </c>
      <c r="AA351" s="26">
        <v>9767</v>
      </c>
      <c r="AB351" s="28">
        <v>172</v>
      </c>
      <c r="AC351" s="28">
        <v>6</v>
      </c>
      <c r="AD351" s="28">
        <v>6704</v>
      </c>
      <c r="AE351" s="28">
        <v>35</v>
      </c>
      <c r="AF351" s="28">
        <v>12</v>
      </c>
      <c r="AG351" s="30">
        <v>0.93915811814644501</v>
      </c>
      <c r="AH351" s="28">
        <v>2987</v>
      </c>
      <c r="AI351" s="28">
        <v>489</v>
      </c>
      <c r="AJ351" s="26">
        <v>13778</v>
      </c>
      <c r="AK351" s="26">
        <v>6656</v>
      </c>
      <c r="AL351" s="26">
        <v>7160</v>
      </c>
      <c r="AM351" s="26">
        <v>4879</v>
      </c>
      <c r="AN351" s="26">
        <v>4538</v>
      </c>
      <c r="AO351" s="26">
        <v>54</v>
      </c>
      <c r="AP351" s="26">
        <v>12</v>
      </c>
      <c r="AQ351" s="26">
        <v>4825</v>
      </c>
      <c r="AR351" s="26">
        <v>4526</v>
      </c>
      <c r="AS351" s="26">
        <v>297375</v>
      </c>
      <c r="AT351" s="26">
        <v>270482</v>
      </c>
      <c r="AU351" s="26">
        <v>114712</v>
      </c>
      <c r="AV351" s="26">
        <v>617912</v>
      </c>
      <c r="AW351" s="26">
        <v>555815</v>
      </c>
      <c r="AX351" s="26">
        <v>208350</v>
      </c>
      <c r="AY351" s="31">
        <f>'Tabela '!$L351/'Tabela '!$J351</f>
        <v>0.14767165431408194</v>
      </c>
      <c r="AZ351" s="31">
        <f>'Tabela '!$M351/'Tabela '!$J351</f>
        <v>2.284062835034727E-3</v>
      </c>
      <c r="BA351" s="31">
        <f t="shared" si="195"/>
        <v>1.5467171717171718E-2</v>
      </c>
      <c r="BB351" s="31">
        <f t="shared" si="196"/>
        <v>0.61684715218649255</v>
      </c>
      <c r="BC351" s="31">
        <f t="shared" si="197"/>
        <v>0.71563197486980246</v>
      </c>
      <c r="BD351" s="31">
        <f>'Tabela '!$BC351-'Tabela '!$BB351</f>
        <v>9.8784822683309903E-2</v>
      </c>
      <c r="BE351" s="31">
        <f t="shared" si="198"/>
        <v>0.347830140306717</v>
      </c>
      <c r="BF351" s="31">
        <f t="shared" si="199"/>
        <v>0.40353330536521698</v>
      </c>
      <c r="BG351" s="31">
        <f t="shared" si="200"/>
        <v>0.21703258285554469</v>
      </c>
      <c r="BH351" s="29">
        <f t="shared" si="201"/>
        <v>4306.3217353951886</v>
      </c>
      <c r="BI351" s="32">
        <f t="shared" si="202"/>
        <v>934.61212883978931</v>
      </c>
      <c r="BJ351" s="30">
        <f t="shared" si="203"/>
        <v>3.2448364815701909E-2</v>
      </c>
      <c r="BK351" s="30">
        <f t="shared" si="204"/>
        <v>0.14776632302405499</v>
      </c>
      <c r="BL351" s="31">
        <f>IFERROR('Tabela '!$J351/'Tabela '!$K351-1,"")</f>
        <v>0.10100076982294071</v>
      </c>
      <c r="BM351" s="30">
        <f t="shared" si="205"/>
        <v>0.78573261483192203</v>
      </c>
      <c r="BN351" s="33">
        <f>IFERROR('Tabela '!$J351/'Tabela '!$I351,"")</f>
        <v>72.56534195652101</v>
      </c>
      <c r="BO351" s="31">
        <f t="shared" si="206"/>
        <v>6.0841881853554991E-2</v>
      </c>
      <c r="BP351" s="31">
        <f t="shared" si="207"/>
        <v>0.17609951656644263</v>
      </c>
      <c r="BQ351" s="31">
        <f t="shared" si="208"/>
        <v>2.8829147506190308E-2</v>
      </c>
      <c r="BR351" s="30">
        <v>0.3518</v>
      </c>
      <c r="BS351" s="31">
        <f t="shared" si="209"/>
        <v>1.0140313642259167E-2</v>
      </c>
      <c r="BT351" s="31">
        <f t="shared" si="210"/>
        <v>3.5373187124159886E-4</v>
      </c>
      <c r="BU351" s="31">
        <f t="shared" si="211"/>
        <v>5.220763723150358E-3</v>
      </c>
      <c r="BV351" s="31">
        <f t="shared" si="212"/>
        <v>1.7899761336515514E-3</v>
      </c>
      <c r="BW351" s="31">
        <f t="shared" si="213"/>
        <v>0.25132152938157559</v>
      </c>
      <c r="BX351" s="31">
        <f t="shared" si="214"/>
        <v>1.3292276109828072E-2</v>
      </c>
      <c r="BY351" s="31">
        <f t="shared" si="215"/>
        <v>7.0207852193995376E-2</v>
      </c>
      <c r="BZ351" s="31">
        <f t="shared" si="216"/>
        <v>8.3500128303823445E-2</v>
      </c>
      <c r="CA351" s="31">
        <f>IFERROR('Tabela '!$V351/'Tabela '!$K351,"")</f>
        <v>0.26717988196048242</v>
      </c>
      <c r="CB351" s="31">
        <f t="shared" si="217"/>
        <v>0.50125737746984855</v>
      </c>
      <c r="CC351" s="34">
        <f>IFERROR('Tabela '!$AJ351/'Tabela '!$K351,"")</f>
        <v>0.70710803181934823</v>
      </c>
      <c r="CD351" s="35">
        <f>IFERROR('Tabela '!$AJ351/'Tabela '!$AK351,"")</f>
        <v>2.0700120192307692</v>
      </c>
      <c r="CE351" s="34">
        <f t="shared" si="218"/>
        <v>0.51691101756423286</v>
      </c>
      <c r="CF351" s="31">
        <f t="shared" si="219"/>
        <v>0.34159609956376702</v>
      </c>
      <c r="CG351" s="31">
        <f t="shared" si="220"/>
        <v>0.3337528550785438</v>
      </c>
      <c r="CH351" s="31">
        <f t="shared" si="221"/>
        <v>7.5721153846153744E-2</v>
      </c>
      <c r="CI351" s="31">
        <f t="shared" si="222"/>
        <v>-7.8432444852232219E-3</v>
      </c>
      <c r="CJ351" s="30">
        <f t="shared" si="223"/>
        <v>0.73302283653846145</v>
      </c>
      <c r="CK351" s="30">
        <f t="shared" si="224"/>
        <v>0.63379888268156426</v>
      </c>
      <c r="CL351" s="30">
        <f t="shared" si="225"/>
        <v>-9.9223953856897196E-2</v>
      </c>
      <c r="CM351" s="30">
        <f t="shared" si="226"/>
        <v>-6.9891371182619344E-2</v>
      </c>
      <c r="CN351" s="30">
        <f>IFERROR('Tabela '!$AO351/'Tabela '!$AK351,"")</f>
        <v>8.1129807692307699E-3</v>
      </c>
      <c r="CO351" s="30">
        <f>IFERROR('Tabela '!$AP351/'Tabela '!$AL351,"")</f>
        <v>1.6759776536312849E-3</v>
      </c>
      <c r="CP351" s="30">
        <f>IFERROR('Tabela '!$CO351-'Tabela '!$CN351,"")</f>
        <v>-6.437003115599485E-3</v>
      </c>
      <c r="CQ351" s="30">
        <f t="shared" si="227"/>
        <v>-6.9891371182619344E-2</v>
      </c>
      <c r="CR351" s="30">
        <f>IFERROR('Tabela '!$AQ351/'Tabela '!$AK351,"")</f>
        <v>0.72490985576923073</v>
      </c>
      <c r="CS351" s="30">
        <f>IFERROR('Tabela '!$AR351/'Tabela '!$AL351,"")</f>
        <v>0.632122905027933</v>
      </c>
      <c r="CT351" s="30">
        <f>IFERROR('Tabela '!$CS351-'Tabela '!$CR351,"")</f>
        <v>-9.2786950741297725E-2</v>
      </c>
      <c r="CU351" s="30">
        <f t="shared" si="228"/>
        <v>-6.1968911917098413E-2</v>
      </c>
      <c r="CV351" s="35">
        <f>IFERROR('Tabela '!$AS351/'Tabela '!$K351,"")</f>
        <v>15.261739799846035</v>
      </c>
      <c r="CW351" s="35">
        <f>IFERROR('Tabela '!$AV351/'Tabela '!$J351,"")</f>
        <v>28.803057847387311</v>
      </c>
      <c r="CX351" s="30">
        <f>IFERROR('Tabela '!$AV351/'Tabela '!$AS351-1,"")</f>
        <v>1.077888188314418</v>
      </c>
      <c r="CY351" s="34">
        <f>IFERROR('Tabela '!$CW351/'Tabela '!$CV351-1,"")</f>
        <v>0.8872722392815191</v>
      </c>
      <c r="CZ351" s="30">
        <f>IFERROR('Tabela '!$AU351/'Tabela '!$AT351,"")</f>
        <v>0.42410215836913362</v>
      </c>
      <c r="DA351" s="30">
        <f t="shared" si="229"/>
        <v>0.37485494274173958</v>
      </c>
      <c r="DB351" s="30">
        <f t="shared" si="230"/>
        <v>-4.9247215627394036E-2</v>
      </c>
      <c r="DC351" s="36">
        <f t="shared" si="231"/>
        <v>23.254003648895196</v>
      </c>
      <c r="DD351" s="36">
        <f t="shared" si="232"/>
        <v>45.791208791208788</v>
      </c>
      <c r="DE351" s="30">
        <f t="shared" si="233"/>
        <v>0.96917526472411741</v>
      </c>
      <c r="DH351" s="23"/>
      <c r="DQ351" s="23"/>
      <c r="DR351" s="23"/>
      <c r="DU351" s="23"/>
      <c r="DV351" s="23"/>
      <c r="DX351" s="23"/>
      <c r="EA351" s="23"/>
      <c r="EB351" s="23"/>
    </row>
    <row r="352" spans="1:132" ht="13.8" x14ac:dyDescent="0.25">
      <c r="A352" s="11" t="s">
        <v>133</v>
      </c>
      <c r="B352" s="11">
        <v>43</v>
      </c>
      <c r="C352" s="11">
        <v>4316105</v>
      </c>
      <c r="D352" s="11">
        <v>431610</v>
      </c>
      <c r="E352" s="54" t="s">
        <v>728</v>
      </c>
      <c r="F352" s="54" t="s">
        <v>729</v>
      </c>
      <c r="G352" s="54" t="s">
        <v>776</v>
      </c>
      <c r="H352" s="12" t="s">
        <v>468</v>
      </c>
      <c r="I352" s="13">
        <v>419.34399999999999</v>
      </c>
      <c r="J352" s="14">
        <v>10617</v>
      </c>
      <c r="K352" s="13">
        <v>10221</v>
      </c>
      <c r="L352" s="13">
        <v>868</v>
      </c>
      <c r="M352" s="13">
        <v>20</v>
      </c>
      <c r="N352" s="13">
        <v>2350</v>
      </c>
      <c r="O352" s="13">
        <v>2795</v>
      </c>
      <c r="P352" s="13">
        <v>5797</v>
      </c>
      <c r="Q352" s="15">
        <v>2334</v>
      </c>
      <c r="R352" s="15">
        <v>334</v>
      </c>
      <c r="S352" s="15">
        <v>9876747</v>
      </c>
      <c r="T352" s="13">
        <v>8913</v>
      </c>
      <c r="U352" s="16">
        <v>6867</v>
      </c>
      <c r="V352" s="15">
        <v>2646</v>
      </c>
      <c r="W352" s="15">
        <v>882</v>
      </c>
      <c r="X352" s="15">
        <v>244</v>
      </c>
      <c r="Y352" s="15">
        <v>1308</v>
      </c>
      <c r="Z352" s="15">
        <v>1552</v>
      </c>
      <c r="AA352" s="13">
        <v>5009</v>
      </c>
      <c r="AB352" s="15">
        <v>300</v>
      </c>
      <c r="AC352" s="15">
        <v>11</v>
      </c>
      <c r="AD352" s="15">
        <v>3068</v>
      </c>
      <c r="AE352" s="15">
        <v>80</v>
      </c>
      <c r="AF352" s="15">
        <v>24</v>
      </c>
      <c r="AG352" s="17">
        <v>0.93301918545944129</v>
      </c>
      <c r="AH352" s="15">
        <v>1465</v>
      </c>
      <c r="AI352" s="15">
        <v>582</v>
      </c>
      <c r="AJ352" s="13">
        <v>6553</v>
      </c>
      <c r="AK352" s="13">
        <v>938</v>
      </c>
      <c r="AL352" s="13">
        <v>1420</v>
      </c>
      <c r="AM352" s="13">
        <v>176</v>
      </c>
      <c r="AN352" s="13">
        <v>162</v>
      </c>
      <c r="AO352" s="13">
        <v>8</v>
      </c>
      <c r="AP352" s="13">
        <v>3</v>
      </c>
      <c r="AQ352" s="13">
        <v>168</v>
      </c>
      <c r="AR352" s="13">
        <v>159</v>
      </c>
      <c r="AS352" s="13">
        <v>155991</v>
      </c>
      <c r="AT352" s="13">
        <v>147285</v>
      </c>
      <c r="AU352" s="13">
        <v>7793</v>
      </c>
      <c r="AV352" s="13">
        <v>351049</v>
      </c>
      <c r="AW352" s="13">
        <v>330540</v>
      </c>
      <c r="AX352" s="13">
        <v>13791</v>
      </c>
      <c r="AY352" s="18">
        <f>'Tabela '!$L352/'Tabela '!$J352</f>
        <v>8.1755674861071867E-2</v>
      </c>
      <c r="AZ352" s="18">
        <f>'Tabela '!$M352/'Tabela '!$J352</f>
        <v>1.8837713101629461E-3</v>
      </c>
      <c r="BA352" s="18">
        <f t="shared" si="195"/>
        <v>2.3041474654377881E-2</v>
      </c>
      <c r="BB352" s="18">
        <f t="shared" si="196"/>
        <v>0.40538209418664828</v>
      </c>
      <c r="BC352" s="18">
        <f t="shared" si="197"/>
        <v>0.48214593755390717</v>
      </c>
      <c r="BD352" s="18">
        <f>'Tabela '!$BC352-'Tabela '!$BB352</f>
        <v>7.6763843367258888E-2</v>
      </c>
      <c r="BE352" s="18">
        <f t="shared" si="198"/>
        <v>0.22134312894414618</v>
      </c>
      <c r="BF352" s="18">
        <f t="shared" si="199"/>
        <v>0.26325704059527172</v>
      </c>
      <c r="BG352" s="18">
        <f t="shared" si="200"/>
        <v>0.21983611189601582</v>
      </c>
      <c r="BH352" s="16">
        <f t="shared" si="201"/>
        <v>4231.6825192802053</v>
      </c>
      <c r="BI352" s="37">
        <f t="shared" si="202"/>
        <v>930.27663181689741</v>
      </c>
      <c r="BJ352" s="17">
        <f t="shared" si="203"/>
        <v>2.8134952670424925E-2</v>
      </c>
      <c r="BK352" s="17">
        <f t="shared" si="204"/>
        <v>0.143101970865467</v>
      </c>
      <c r="BL352" s="18">
        <f>IFERROR('Tabela '!$J352/'Tabela '!$K352-1,"")</f>
        <v>3.8743762841209284E-2</v>
      </c>
      <c r="BM352" s="17">
        <f t="shared" si="205"/>
        <v>0.67185206926915175</v>
      </c>
      <c r="BN352" s="19">
        <f>IFERROR('Tabela '!$J352/'Tabela '!$I352,"")</f>
        <v>25.318115914380556</v>
      </c>
      <c r="BO352" s="18">
        <f t="shared" si="206"/>
        <v>6.6980814540558709E-2</v>
      </c>
      <c r="BP352" s="18">
        <f t="shared" si="207"/>
        <v>0.16436665544709975</v>
      </c>
      <c r="BQ352" s="18">
        <f t="shared" si="208"/>
        <v>6.529787950185123E-2</v>
      </c>
      <c r="BR352" s="17">
        <v>0.54220000000000002</v>
      </c>
      <c r="BS352" s="18">
        <f t="shared" si="209"/>
        <v>3.3658700774150119E-2</v>
      </c>
      <c r="BT352" s="18">
        <f t="shared" si="210"/>
        <v>1.2341523617188377E-3</v>
      </c>
      <c r="BU352" s="18">
        <f t="shared" si="211"/>
        <v>2.607561929595828E-2</v>
      </c>
      <c r="BV352" s="18">
        <f t="shared" si="212"/>
        <v>7.8226857887874843E-3</v>
      </c>
      <c r="BW352" s="18">
        <f t="shared" si="213"/>
        <v>8.6292926328147931E-2</v>
      </c>
      <c r="BX352" s="18">
        <f t="shared" si="214"/>
        <v>2.3872419528421878E-2</v>
      </c>
      <c r="BY352" s="18">
        <f t="shared" si="215"/>
        <v>0.12797182271793367</v>
      </c>
      <c r="BZ352" s="18">
        <f t="shared" si="216"/>
        <v>0.15184424224635554</v>
      </c>
      <c r="CA352" s="18">
        <f>IFERROR('Tabela '!$V352/'Tabela '!$K352,"")</f>
        <v>0.25887877898444378</v>
      </c>
      <c r="CB352" s="18">
        <f t="shared" si="217"/>
        <v>0.49006946482731634</v>
      </c>
      <c r="CC352" s="20">
        <f>IFERROR('Tabela '!$AJ352/'Tabela '!$K352,"")</f>
        <v>0.6411310047940515</v>
      </c>
      <c r="CD352" s="21">
        <f>IFERROR('Tabela '!$AJ352/'Tabela '!$AK352,"")</f>
        <v>6.9861407249466954</v>
      </c>
      <c r="CE352" s="20">
        <f t="shared" si="218"/>
        <v>0.856859453685335</v>
      </c>
      <c r="CF352" s="18">
        <f t="shared" si="219"/>
        <v>9.1771842285490651E-2</v>
      </c>
      <c r="CG352" s="18">
        <f t="shared" si="220"/>
        <v>0.13374776302156918</v>
      </c>
      <c r="CH352" s="18">
        <f t="shared" si="221"/>
        <v>0.51385927505330486</v>
      </c>
      <c r="CI352" s="18">
        <f t="shared" si="222"/>
        <v>4.1975920736078531E-2</v>
      </c>
      <c r="CJ352" s="17">
        <f t="shared" si="223"/>
        <v>0.18763326226012791</v>
      </c>
      <c r="CK352" s="17">
        <f t="shared" si="224"/>
        <v>0.11408450704225352</v>
      </c>
      <c r="CL352" s="17">
        <f t="shared" si="225"/>
        <v>-7.3548755217874393E-2</v>
      </c>
      <c r="CM352" s="17">
        <f t="shared" si="226"/>
        <v>-7.9545454545454586E-2</v>
      </c>
      <c r="CN352" s="17">
        <f>IFERROR('Tabela '!$AO352/'Tabela '!$AK352,"")</f>
        <v>8.5287846481876331E-3</v>
      </c>
      <c r="CO352" s="17">
        <f>IFERROR('Tabela '!$AP352/'Tabela '!$AL352,"")</f>
        <v>2.112676056338028E-3</v>
      </c>
      <c r="CP352" s="17">
        <f>IFERROR('Tabela '!$CO352-'Tabela '!$CN352,"")</f>
        <v>-6.4161085918496051E-3</v>
      </c>
      <c r="CQ352" s="17">
        <f t="shared" si="227"/>
        <v>-7.9545454545454586E-2</v>
      </c>
      <c r="CR352" s="17">
        <f>IFERROR('Tabela '!$AQ352/'Tabela '!$AK352,"")</f>
        <v>0.17910447761194029</v>
      </c>
      <c r="CS352" s="17">
        <f>IFERROR('Tabela '!$AR352/'Tabela '!$AL352,"")</f>
        <v>0.1119718309859155</v>
      </c>
      <c r="CT352" s="17">
        <f>IFERROR('Tabela '!$CS352-'Tabela '!$CR352,"")</f>
        <v>-6.7132646626024792E-2</v>
      </c>
      <c r="CU352" s="17">
        <f t="shared" si="228"/>
        <v>-5.3571428571428603E-2</v>
      </c>
      <c r="CV352" s="21">
        <f>IFERROR('Tabela '!$AS352/'Tabela '!$K352,"")</f>
        <v>15.26181391253302</v>
      </c>
      <c r="CW352" s="21">
        <f>IFERROR('Tabela '!$AV352/'Tabela '!$J352,"")</f>
        <v>33.064801733069608</v>
      </c>
      <c r="CX352" s="17">
        <f>IFERROR('Tabela '!$AV352/'Tabela '!$AS352-1,"")</f>
        <v>1.2504439358680948</v>
      </c>
      <c r="CY352" s="20">
        <f>IFERROR('Tabela '!$CW352/'Tabela '!$CV352-1,"")</f>
        <v>1.166505365782029</v>
      </c>
      <c r="CZ352" s="17">
        <f>IFERROR('Tabela '!$AU352/'Tabela '!$AT352,"")</f>
        <v>5.2911022846861527E-2</v>
      </c>
      <c r="DA352" s="17">
        <f t="shared" si="229"/>
        <v>4.1722635687057544E-2</v>
      </c>
      <c r="DB352" s="17">
        <f t="shared" si="230"/>
        <v>-1.1188387159803984E-2</v>
      </c>
      <c r="DC352" s="22">
        <f t="shared" si="231"/>
        <v>42.353260869565219</v>
      </c>
      <c r="DD352" s="22">
        <f t="shared" si="232"/>
        <v>83.581818181818178</v>
      </c>
      <c r="DE352" s="17">
        <f t="shared" si="233"/>
        <v>0.97344469978885462</v>
      </c>
      <c r="DH352" s="23"/>
      <c r="DQ352" s="23"/>
      <c r="DR352" s="23"/>
      <c r="DU352" s="23"/>
      <c r="DV352" s="23"/>
      <c r="DX352" s="23"/>
      <c r="EA352" s="23"/>
      <c r="EB352" s="23"/>
    </row>
    <row r="353" spans="1:132" ht="13.8" x14ac:dyDescent="0.25">
      <c r="A353" s="24" t="s">
        <v>133</v>
      </c>
      <c r="B353" s="24">
        <v>43</v>
      </c>
      <c r="C353" s="24">
        <v>4316204</v>
      </c>
      <c r="D353" s="24">
        <v>431620</v>
      </c>
      <c r="E353" s="55" t="s">
        <v>728</v>
      </c>
      <c r="F353" s="55" t="s">
        <v>742</v>
      </c>
      <c r="G353" s="55" t="s">
        <v>776</v>
      </c>
      <c r="H353" s="25" t="s">
        <v>469</v>
      </c>
      <c r="I353" s="26">
        <v>252.208</v>
      </c>
      <c r="J353" s="27">
        <v>5080</v>
      </c>
      <c r="K353" s="26">
        <v>5518</v>
      </c>
      <c r="L353" s="26">
        <v>526</v>
      </c>
      <c r="M353" s="26">
        <v>12</v>
      </c>
      <c r="N353" s="26">
        <v>1862</v>
      </c>
      <c r="O353" s="26">
        <v>2109</v>
      </c>
      <c r="P353" s="26">
        <v>3753</v>
      </c>
      <c r="Q353" s="28">
        <v>981</v>
      </c>
      <c r="R353" s="28">
        <v>92</v>
      </c>
      <c r="S353" s="28">
        <v>4036097</v>
      </c>
      <c r="T353" s="26">
        <v>4968</v>
      </c>
      <c r="U353" s="29">
        <v>2317</v>
      </c>
      <c r="V353" s="28">
        <v>1084</v>
      </c>
      <c r="W353" s="28">
        <v>150</v>
      </c>
      <c r="X353" s="28">
        <v>103</v>
      </c>
      <c r="Y353" s="28">
        <v>322</v>
      </c>
      <c r="Z353" s="28">
        <v>425</v>
      </c>
      <c r="AA353" s="26">
        <v>2718</v>
      </c>
      <c r="AB353" s="28">
        <v>83</v>
      </c>
      <c r="AC353" s="28">
        <v>6</v>
      </c>
      <c r="AD353" s="28">
        <v>1672</v>
      </c>
      <c r="AE353" s="28">
        <v>7</v>
      </c>
      <c r="AF353" s="28">
        <v>15</v>
      </c>
      <c r="AG353" s="30">
        <v>0.95974235104669892</v>
      </c>
      <c r="AH353" s="28">
        <v>942</v>
      </c>
      <c r="AI353" s="28">
        <v>222</v>
      </c>
      <c r="AJ353" s="26">
        <v>3584</v>
      </c>
      <c r="AK353" s="26">
        <v>480</v>
      </c>
      <c r="AL353" s="26">
        <v>587</v>
      </c>
      <c r="AM353" s="26">
        <v>44</v>
      </c>
      <c r="AN353" s="26">
        <v>47</v>
      </c>
      <c r="AO353" s="26">
        <v>4</v>
      </c>
      <c r="AP353" s="26">
        <v>9</v>
      </c>
      <c r="AQ353" s="26">
        <v>40</v>
      </c>
      <c r="AR353" s="26">
        <v>38</v>
      </c>
      <c r="AS353" s="26">
        <v>85923</v>
      </c>
      <c r="AT353" s="26">
        <v>82199</v>
      </c>
      <c r="AU353" s="26">
        <v>4022</v>
      </c>
      <c r="AV353" s="26">
        <v>190153</v>
      </c>
      <c r="AW353" s="26">
        <v>180277</v>
      </c>
      <c r="AX353" s="26">
        <v>6957</v>
      </c>
      <c r="AY353" s="31">
        <f>'Tabela '!$L353/'Tabela '!$J353</f>
        <v>0.10354330708661418</v>
      </c>
      <c r="AZ353" s="31">
        <f>'Tabela '!$M353/'Tabela '!$J353</f>
        <v>2.3622047244094488E-3</v>
      </c>
      <c r="BA353" s="31">
        <f t="shared" si="195"/>
        <v>2.2813688212927757E-2</v>
      </c>
      <c r="BB353" s="31">
        <f t="shared" si="196"/>
        <v>0.49613642419397813</v>
      </c>
      <c r="BC353" s="31">
        <f t="shared" si="197"/>
        <v>0.5619504396482814</v>
      </c>
      <c r="BD353" s="31">
        <f>'Tabela '!$BC353-'Tabela '!$BB353</f>
        <v>6.5814015454303265E-2</v>
      </c>
      <c r="BE353" s="31">
        <f t="shared" si="198"/>
        <v>0.36653543307086617</v>
      </c>
      <c r="BF353" s="31">
        <f t="shared" si="199"/>
        <v>0.41515748031496064</v>
      </c>
      <c r="BG353" s="31">
        <f t="shared" si="200"/>
        <v>0.19311023622047244</v>
      </c>
      <c r="BH353" s="29">
        <f t="shared" si="201"/>
        <v>4114.268093781855</v>
      </c>
      <c r="BI353" s="32">
        <f t="shared" si="202"/>
        <v>794.50728346456697</v>
      </c>
      <c r="BJ353" s="30">
        <f t="shared" si="203"/>
        <v>2.1225523657265464E-2</v>
      </c>
      <c r="BK353" s="30">
        <f t="shared" si="204"/>
        <v>9.3781855249745152E-2</v>
      </c>
      <c r="BL353" s="31">
        <f>IFERROR('Tabela '!$J353/'Tabela '!$K353-1,"")</f>
        <v>-7.9376585719463599E-2</v>
      </c>
      <c r="BM353" s="30">
        <f t="shared" si="205"/>
        <v>0.41989851395433125</v>
      </c>
      <c r="BN353" s="33">
        <f>IFERROR('Tabela '!$J353/'Tabela '!$I353,"")</f>
        <v>20.142104929264733</v>
      </c>
      <c r="BO353" s="31">
        <f t="shared" si="206"/>
        <v>4.0257648953301084E-2</v>
      </c>
      <c r="BP353" s="31">
        <f t="shared" si="207"/>
        <v>0.18961352657004832</v>
      </c>
      <c r="BQ353" s="31">
        <f t="shared" si="208"/>
        <v>4.4685990338164248E-2</v>
      </c>
      <c r="BR353" s="30">
        <v>0.47089999999999999</v>
      </c>
      <c r="BS353" s="31">
        <f t="shared" si="209"/>
        <v>1.6706924315619969E-2</v>
      </c>
      <c r="BT353" s="31">
        <f t="shared" si="210"/>
        <v>1.2077294685990338E-3</v>
      </c>
      <c r="BU353" s="31">
        <f t="shared" si="211"/>
        <v>4.1866028708133973E-3</v>
      </c>
      <c r="BV353" s="31">
        <f t="shared" si="212"/>
        <v>8.9712918660287081E-3</v>
      </c>
      <c r="BW353" s="31">
        <f t="shared" si="213"/>
        <v>2.7183762232693004E-2</v>
      </c>
      <c r="BX353" s="31">
        <f t="shared" si="214"/>
        <v>1.8666183399782529E-2</v>
      </c>
      <c r="BY353" s="31">
        <f t="shared" si="215"/>
        <v>5.8354476259514315E-2</v>
      </c>
      <c r="BZ353" s="31">
        <f t="shared" si="216"/>
        <v>7.7020659659296845E-2</v>
      </c>
      <c r="CA353" s="31">
        <f>IFERROR('Tabela '!$V353/'Tabela '!$K353,"")</f>
        <v>0.19644798840159478</v>
      </c>
      <c r="CB353" s="31">
        <f t="shared" si="217"/>
        <v>0.49256977165639726</v>
      </c>
      <c r="CC353" s="34">
        <f>IFERROR('Tabela '!$AJ353/'Tabela '!$K353,"")</f>
        <v>0.64951069227981151</v>
      </c>
      <c r="CD353" s="35">
        <f>IFERROR('Tabela '!$AJ353/'Tabela '!$AK353,"")</f>
        <v>7.4666666666666668</v>
      </c>
      <c r="CE353" s="34">
        <f t="shared" si="218"/>
        <v>0.8660714285714286</v>
      </c>
      <c r="CF353" s="31">
        <f t="shared" si="219"/>
        <v>8.6988039144617613E-2</v>
      </c>
      <c r="CG353" s="31">
        <f t="shared" si="220"/>
        <v>0.1155511811023622</v>
      </c>
      <c r="CH353" s="31">
        <f t="shared" si="221"/>
        <v>0.22291666666666665</v>
      </c>
      <c r="CI353" s="31">
        <f t="shared" si="222"/>
        <v>2.8563141957744592E-2</v>
      </c>
      <c r="CJ353" s="30">
        <f t="shared" si="223"/>
        <v>9.166666666666666E-2</v>
      </c>
      <c r="CK353" s="30">
        <f t="shared" si="224"/>
        <v>8.0068143100511066E-2</v>
      </c>
      <c r="CL353" s="30">
        <f t="shared" si="225"/>
        <v>-1.1598523566155594E-2</v>
      </c>
      <c r="CM353" s="30">
        <f t="shared" si="226"/>
        <v>6.8181818181818121E-2</v>
      </c>
      <c r="CN353" s="30">
        <f>IFERROR('Tabela '!$AO353/'Tabela '!$AK353,"")</f>
        <v>8.3333333333333332E-3</v>
      </c>
      <c r="CO353" s="30">
        <f>IFERROR('Tabela '!$AP353/'Tabela '!$AL353,"")</f>
        <v>1.5332197614991482E-2</v>
      </c>
      <c r="CP353" s="30">
        <f>IFERROR('Tabela '!$CO353-'Tabela '!$CN353,"")</f>
        <v>6.9988642816581487E-3</v>
      </c>
      <c r="CQ353" s="30">
        <f t="shared" si="227"/>
        <v>6.8181818181818121E-2</v>
      </c>
      <c r="CR353" s="30">
        <f>IFERROR('Tabela '!$AQ353/'Tabela '!$AK353,"")</f>
        <v>8.3333333333333329E-2</v>
      </c>
      <c r="CS353" s="30">
        <f>IFERROR('Tabela '!$AR353/'Tabela '!$AL353,"")</f>
        <v>6.4735945485519586E-2</v>
      </c>
      <c r="CT353" s="30">
        <f>IFERROR('Tabela '!$CS353-'Tabela '!$CR353,"")</f>
        <v>-1.8597387847813743E-2</v>
      </c>
      <c r="CU353" s="30">
        <f t="shared" si="228"/>
        <v>-5.0000000000000044E-2</v>
      </c>
      <c r="CV353" s="35">
        <f>IFERROR('Tabela '!$AS353/'Tabela '!$K353,"")</f>
        <v>15.571402682131207</v>
      </c>
      <c r="CW353" s="35">
        <f>IFERROR('Tabela '!$AV353/'Tabela '!$J353,"")</f>
        <v>37.431692913385824</v>
      </c>
      <c r="CX353" s="30">
        <f>IFERROR('Tabela '!$AV353/'Tabela '!$AS353-1,"")</f>
        <v>1.2130628586059613</v>
      </c>
      <c r="CY353" s="34">
        <f>IFERROR('Tabela '!$CW353/'Tabela '!$CV353-1,"")</f>
        <v>1.403874183816475</v>
      </c>
      <c r="CZ353" s="30">
        <f>IFERROR('Tabela '!$AU353/'Tabela '!$AT353,"")</f>
        <v>4.8930035645202499E-2</v>
      </c>
      <c r="DA353" s="30">
        <f t="shared" si="229"/>
        <v>3.8590613333925015E-2</v>
      </c>
      <c r="DB353" s="30">
        <f t="shared" si="230"/>
        <v>-1.0339422311277484E-2</v>
      </c>
      <c r="DC353" s="36">
        <f t="shared" si="231"/>
        <v>83.791666666666671</v>
      </c>
      <c r="DD353" s="36">
        <f t="shared" si="232"/>
        <v>124.23214285714286</v>
      </c>
      <c r="DE353" s="30">
        <f t="shared" si="233"/>
        <v>0.48263124245222699</v>
      </c>
      <c r="DH353" s="23"/>
      <c r="DQ353" s="23"/>
      <c r="DR353" s="23"/>
      <c r="DU353" s="23"/>
      <c r="DV353" s="23"/>
      <c r="DX353" s="23"/>
      <c r="EA353" s="23"/>
      <c r="EB353" s="23"/>
    </row>
    <row r="354" spans="1:132" ht="13.8" x14ac:dyDescent="0.25">
      <c r="A354" s="11" t="s">
        <v>133</v>
      </c>
      <c r="B354" s="11">
        <v>43</v>
      </c>
      <c r="C354" s="11">
        <v>4316303</v>
      </c>
      <c r="D354" s="11">
        <v>431630</v>
      </c>
      <c r="E354" s="54" t="s">
        <v>728</v>
      </c>
      <c r="F354" s="54" t="s">
        <v>786</v>
      </c>
      <c r="G354" s="54" t="s">
        <v>781</v>
      </c>
      <c r="H354" s="12" t="s">
        <v>470</v>
      </c>
      <c r="I354" s="13">
        <v>348.72899999999998</v>
      </c>
      <c r="J354" s="14">
        <v>6797</v>
      </c>
      <c r="K354" s="13">
        <v>7203</v>
      </c>
      <c r="L354" s="13">
        <v>410</v>
      </c>
      <c r="M354" s="13">
        <v>3</v>
      </c>
      <c r="N354" s="13">
        <v>1886</v>
      </c>
      <c r="O354" s="13">
        <v>2219</v>
      </c>
      <c r="P354" s="13">
        <v>4261</v>
      </c>
      <c r="Q354" s="15">
        <v>1769</v>
      </c>
      <c r="R354" s="15">
        <v>154</v>
      </c>
      <c r="S354" s="15">
        <v>7216534</v>
      </c>
      <c r="T354" s="13">
        <v>6379</v>
      </c>
      <c r="U354" s="16">
        <v>3087</v>
      </c>
      <c r="V354" s="15">
        <v>1590</v>
      </c>
      <c r="W354" s="15">
        <v>2173</v>
      </c>
      <c r="X354" s="15">
        <v>191</v>
      </c>
      <c r="Y354" s="15">
        <v>1819</v>
      </c>
      <c r="Z354" s="15">
        <v>2010</v>
      </c>
      <c r="AA354" s="13">
        <v>3622</v>
      </c>
      <c r="AB354" s="15">
        <v>421</v>
      </c>
      <c r="AC354" s="15">
        <v>3</v>
      </c>
      <c r="AD354" s="15">
        <v>2398</v>
      </c>
      <c r="AE354" s="15">
        <v>109</v>
      </c>
      <c r="AF354" s="15">
        <v>11</v>
      </c>
      <c r="AG354" s="17">
        <v>0.93415895908449598</v>
      </c>
      <c r="AH354" s="15">
        <v>1148</v>
      </c>
      <c r="AI354" s="15">
        <v>389</v>
      </c>
      <c r="AJ354" s="13">
        <v>4541</v>
      </c>
      <c r="AK354" s="13">
        <v>638</v>
      </c>
      <c r="AL354" s="13">
        <v>790</v>
      </c>
      <c r="AM354" s="13">
        <v>47</v>
      </c>
      <c r="AN354" s="13">
        <v>39</v>
      </c>
      <c r="AO354" s="13">
        <v>9</v>
      </c>
      <c r="AP354" s="13">
        <v>5</v>
      </c>
      <c r="AQ354" s="13">
        <v>38</v>
      </c>
      <c r="AR354" s="13">
        <v>34</v>
      </c>
      <c r="AS354" s="13">
        <v>79677</v>
      </c>
      <c r="AT354" s="13">
        <v>74297</v>
      </c>
      <c r="AU354" s="13">
        <v>3907</v>
      </c>
      <c r="AV354" s="13">
        <v>806688</v>
      </c>
      <c r="AW354" s="13">
        <v>798871</v>
      </c>
      <c r="AX354" s="13">
        <v>655241</v>
      </c>
      <c r="AY354" s="18">
        <f>'Tabela '!$L354/'Tabela '!$J354</f>
        <v>6.0320729733706044E-2</v>
      </c>
      <c r="AZ354" s="18">
        <f>'Tabela '!$M354/'Tabela '!$J354</f>
        <v>4.4137119317345886E-4</v>
      </c>
      <c r="BA354" s="18">
        <f t="shared" si="195"/>
        <v>7.3170731707317077E-3</v>
      </c>
      <c r="BB354" s="18">
        <f t="shared" si="196"/>
        <v>0.44261910349683176</v>
      </c>
      <c r="BC354" s="18">
        <f t="shared" si="197"/>
        <v>0.52076977235390753</v>
      </c>
      <c r="BD354" s="18">
        <f>'Tabela '!$BC354-'Tabela '!$BB354</f>
        <v>7.8150668857075778E-2</v>
      </c>
      <c r="BE354" s="18">
        <f t="shared" si="198"/>
        <v>0.27747535677504781</v>
      </c>
      <c r="BF354" s="18">
        <f t="shared" si="199"/>
        <v>0.32646755921730175</v>
      </c>
      <c r="BG354" s="18">
        <f t="shared" si="200"/>
        <v>0.26026188024128294</v>
      </c>
      <c r="BH354" s="16">
        <f t="shared" si="201"/>
        <v>4079.4426229508199</v>
      </c>
      <c r="BI354" s="37">
        <f t="shared" si="202"/>
        <v>1061.7234073856114</v>
      </c>
      <c r="BJ354" s="17">
        <f t="shared" si="203"/>
        <v>8.9458799436709108E-3</v>
      </c>
      <c r="BK354" s="17">
        <f t="shared" si="204"/>
        <v>8.705483323911814E-2</v>
      </c>
      <c r="BL354" s="18">
        <f>IFERROR('Tabela '!$J354/'Tabela '!$K354-1,"")</f>
        <v>-5.6365403304178829E-2</v>
      </c>
      <c r="BM354" s="17">
        <f t="shared" si="205"/>
        <v>0.42857142857142855</v>
      </c>
      <c r="BN354" s="19">
        <f>IFERROR('Tabela '!$J354/'Tabela '!$I354,"")</f>
        <v>19.490779373094867</v>
      </c>
      <c r="BO354" s="18">
        <f t="shared" si="206"/>
        <v>6.5841040915504023E-2</v>
      </c>
      <c r="BP354" s="18">
        <f t="shared" si="207"/>
        <v>0.17996551183571094</v>
      </c>
      <c r="BQ354" s="18">
        <f t="shared" si="208"/>
        <v>6.0981345038407277E-2</v>
      </c>
      <c r="BR354" s="17">
        <v>0.50539999999999996</v>
      </c>
      <c r="BS354" s="18">
        <f t="shared" si="209"/>
        <v>6.599780529863615E-2</v>
      </c>
      <c r="BT354" s="18">
        <f t="shared" si="210"/>
        <v>4.7029314939645711E-4</v>
      </c>
      <c r="BU354" s="18">
        <f t="shared" si="211"/>
        <v>4.5454545454545456E-2</v>
      </c>
      <c r="BV354" s="18">
        <f t="shared" si="212"/>
        <v>4.5871559633027525E-3</v>
      </c>
      <c r="BW354" s="18">
        <f t="shared" si="213"/>
        <v>0.3016798556157157</v>
      </c>
      <c r="BX354" s="18">
        <f t="shared" si="214"/>
        <v>2.6516729140635846E-2</v>
      </c>
      <c r="BY354" s="18">
        <f t="shared" si="215"/>
        <v>0.2525336665278356</v>
      </c>
      <c r="BZ354" s="18">
        <f t="shared" si="216"/>
        <v>0.27905039566847145</v>
      </c>
      <c r="CA354" s="18">
        <f>IFERROR('Tabela '!$V354/'Tabela '!$K354,"")</f>
        <v>0.22074135776759685</v>
      </c>
      <c r="CB354" s="18">
        <f t="shared" si="217"/>
        <v>0.50284603637373315</v>
      </c>
      <c r="CC354" s="20">
        <f>IFERROR('Tabela '!$AJ354/'Tabela '!$K354,"")</f>
        <v>0.63043176454255168</v>
      </c>
      <c r="CD354" s="21">
        <f>IFERROR('Tabela '!$AJ354/'Tabela '!$AK354,"")</f>
        <v>7.1175548589341693</v>
      </c>
      <c r="CE354" s="20">
        <f t="shared" si="218"/>
        <v>0.8595023122660207</v>
      </c>
      <c r="CF354" s="18">
        <f t="shared" si="219"/>
        <v>8.8574205192281E-2</v>
      </c>
      <c r="CG354" s="18">
        <f t="shared" si="220"/>
        <v>0.11622774753567751</v>
      </c>
      <c r="CH354" s="18">
        <f t="shared" si="221"/>
        <v>0.23824451410658298</v>
      </c>
      <c r="CI354" s="18">
        <f t="shared" si="222"/>
        <v>2.7653542343396509E-2</v>
      </c>
      <c r="CJ354" s="17">
        <f t="shared" si="223"/>
        <v>7.3667711598746077E-2</v>
      </c>
      <c r="CK354" s="17">
        <f t="shared" si="224"/>
        <v>4.9367088607594936E-2</v>
      </c>
      <c r="CL354" s="17">
        <f t="shared" si="225"/>
        <v>-2.4300622991151141E-2</v>
      </c>
      <c r="CM354" s="17">
        <f t="shared" si="226"/>
        <v>-0.17021276595744683</v>
      </c>
      <c r="CN354" s="17">
        <f>IFERROR('Tabela '!$AO354/'Tabela '!$AK354,"")</f>
        <v>1.4106583072100314E-2</v>
      </c>
      <c r="CO354" s="17">
        <f>IFERROR('Tabela '!$AP354/'Tabela '!$AL354,"")</f>
        <v>6.3291139240506328E-3</v>
      </c>
      <c r="CP354" s="17">
        <f>IFERROR('Tabela '!$CO354-'Tabela '!$CN354,"")</f>
        <v>-7.7774691480496814E-3</v>
      </c>
      <c r="CQ354" s="17">
        <f t="shared" si="227"/>
        <v>-0.17021276595744683</v>
      </c>
      <c r="CR354" s="17">
        <f>IFERROR('Tabela '!$AQ354/'Tabela '!$AK354,"")</f>
        <v>5.9561128526645767E-2</v>
      </c>
      <c r="CS354" s="17">
        <f>IFERROR('Tabela '!$AR354/'Tabela '!$AL354,"")</f>
        <v>4.3037974683544304E-2</v>
      </c>
      <c r="CT354" s="17">
        <f>IFERROR('Tabela '!$CS354-'Tabela '!$CR354,"")</f>
        <v>-1.6523153843101462E-2</v>
      </c>
      <c r="CU354" s="17">
        <f t="shared" si="228"/>
        <v>-0.10526315789473684</v>
      </c>
      <c r="CV354" s="21">
        <f>IFERROR('Tabela '!$AS354/'Tabela '!$K354,"")</f>
        <v>11.061640982923782</v>
      </c>
      <c r="CW354" s="21">
        <f>IFERROR('Tabela '!$AV354/'Tabela '!$J354,"")</f>
        <v>118.6829483595704</v>
      </c>
      <c r="CX354" s="17">
        <f>IFERROR('Tabela '!$AV354/'Tabela '!$AS354-1,"")</f>
        <v>9.1244775782220717</v>
      </c>
      <c r="CY354" s="20">
        <f>IFERROR('Tabela '!$CW354/'Tabela '!$CV354-1,"")</f>
        <v>9.7292352502476955</v>
      </c>
      <c r="CZ354" s="17">
        <f>IFERROR('Tabela '!$AU354/'Tabela '!$AT354,"")</f>
        <v>5.2586241705587039E-2</v>
      </c>
      <c r="DA354" s="17">
        <f t="shared" si="229"/>
        <v>0.82020876962613487</v>
      </c>
      <c r="DB354" s="17">
        <f t="shared" si="230"/>
        <v>0.76762252792054786</v>
      </c>
      <c r="DC354" s="22">
        <f t="shared" si="231"/>
        <v>69.767857142857139</v>
      </c>
      <c r="DD354" s="22">
        <f t="shared" si="232"/>
        <v>14891.84090909091</v>
      </c>
      <c r="DE354" s="17">
        <f t="shared" si="233"/>
        <v>212.44844917048655</v>
      </c>
      <c r="DH354" s="23"/>
      <c r="DQ354" s="23"/>
      <c r="DR354" s="23"/>
      <c r="DU354" s="23"/>
      <c r="DV354" s="23"/>
      <c r="DX354" s="23"/>
      <c r="EA354" s="23"/>
      <c r="EB354" s="23"/>
    </row>
    <row r="355" spans="1:132" ht="13.8" x14ac:dyDescent="0.25">
      <c r="A355" s="24" t="s">
        <v>133</v>
      </c>
      <c r="B355" s="24">
        <v>43</v>
      </c>
      <c r="C355" s="24">
        <v>4316402</v>
      </c>
      <c r="D355" s="24">
        <v>431640</v>
      </c>
      <c r="E355" s="55" t="s">
        <v>725</v>
      </c>
      <c r="F355" s="55" t="s">
        <v>793</v>
      </c>
      <c r="G355" s="55" t="s">
        <v>739</v>
      </c>
      <c r="H355" s="25" t="s">
        <v>471</v>
      </c>
      <c r="I355" s="26">
        <v>4369.6490000000003</v>
      </c>
      <c r="J355" s="27">
        <v>39314</v>
      </c>
      <c r="K355" s="26">
        <v>39707</v>
      </c>
      <c r="L355" s="26">
        <v>2890</v>
      </c>
      <c r="M355" s="26">
        <v>77</v>
      </c>
      <c r="N355" s="26">
        <v>10253</v>
      </c>
      <c r="O355" s="26">
        <v>11583</v>
      </c>
      <c r="P355" s="26">
        <v>21269</v>
      </c>
      <c r="Q355" s="28">
        <v>11421</v>
      </c>
      <c r="R355" s="28">
        <v>2328</v>
      </c>
      <c r="S355" s="28">
        <v>50645648</v>
      </c>
      <c r="T355" s="26">
        <v>34369</v>
      </c>
      <c r="U355" s="29">
        <v>34931</v>
      </c>
      <c r="V355" s="28">
        <v>9388</v>
      </c>
      <c r="W355" s="28">
        <v>7412</v>
      </c>
      <c r="X355" s="28">
        <v>2554</v>
      </c>
      <c r="Y355" s="28">
        <v>5262</v>
      </c>
      <c r="Z355" s="28">
        <v>7816</v>
      </c>
      <c r="AA355" s="26">
        <v>19311</v>
      </c>
      <c r="AB355" s="28">
        <v>896</v>
      </c>
      <c r="AC355" s="28">
        <v>23</v>
      </c>
      <c r="AD355" s="28">
        <v>13177</v>
      </c>
      <c r="AE355" s="28">
        <v>210</v>
      </c>
      <c r="AF355" s="28">
        <v>83</v>
      </c>
      <c r="AG355" s="30">
        <v>0.927754662632023</v>
      </c>
      <c r="AH355" s="28">
        <v>6673</v>
      </c>
      <c r="AI355" s="28">
        <v>2092</v>
      </c>
      <c r="AJ355" s="26">
        <v>23145</v>
      </c>
      <c r="AK355" s="26">
        <v>5983</v>
      </c>
      <c r="AL355" s="26">
        <v>5780</v>
      </c>
      <c r="AM355" s="26">
        <v>527</v>
      </c>
      <c r="AN355" s="26">
        <v>382</v>
      </c>
      <c r="AO355" s="26">
        <v>136</v>
      </c>
      <c r="AP355" s="26">
        <v>42</v>
      </c>
      <c r="AQ355" s="26">
        <v>391</v>
      </c>
      <c r="AR355" s="26">
        <v>340</v>
      </c>
      <c r="AS355" s="26">
        <v>521125</v>
      </c>
      <c r="AT355" s="26">
        <v>484593</v>
      </c>
      <c r="AU355" s="26">
        <v>61533</v>
      </c>
      <c r="AV355" s="26">
        <v>905708</v>
      </c>
      <c r="AW355" s="26">
        <v>842199</v>
      </c>
      <c r="AX355" s="26">
        <v>39426</v>
      </c>
      <c r="AY355" s="31">
        <f>'Tabela '!$L355/'Tabela '!$J355</f>
        <v>7.3510708653405907E-2</v>
      </c>
      <c r="AZ355" s="31">
        <f>'Tabela '!$M355/'Tabela '!$J355</f>
        <v>1.9585898153329602E-3</v>
      </c>
      <c r="BA355" s="31">
        <f t="shared" si="195"/>
        <v>2.6643598615916954E-2</v>
      </c>
      <c r="BB355" s="31">
        <f t="shared" si="196"/>
        <v>0.48206309652545959</v>
      </c>
      <c r="BC355" s="31">
        <f t="shared" si="197"/>
        <v>0.54459542056514176</v>
      </c>
      <c r="BD355" s="31">
        <f>'Tabela '!$BC355-'Tabela '!$BB355</f>
        <v>6.2532324039682174E-2</v>
      </c>
      <c r="BE355" s="31">
        <f t="shared" si="198"/>
        <v>0.26079768021569927</v>
      </c>
      <c r="BF355" s="31">
        <f t="shared" si="199"/>
        <v>0.29462786793508672</v>
      </c>
      <c r="BG355" s="31">
        <f t="shared" si="200"/>
        <v>0.29050719845347711</v>
      </c>
      <c r="BH355" s="29">
        <f t="shared" si="201"/>
        <v>4434.4320112074247</v>
      </c>
      <c r="BI355" s="32">
        <f t="shared" si="202"/>
        <v>1288.2344203082871</v>
      </c>
      <c r="BJ355" s="30">
        <f t="shared" si="203"/>
        <v>5.5918295962937285E-2</v>
      </c>
      <c r="BK355" s="30">
        <f t="shared" si="204"/>
        <v>0.20383504071447334</v>
      </c>
      <c r="BL355" s="31">
        <f>IFERROR('Tabela '!$J355/'Tabela '!$K355-1,"")</f>
        <v>-9.8974991815045099E-3</v>
      </c>
      <c r="BM355" s="30">
        <f t="shared" si="205"/>
        <v>0.8797189412446168</v>
      </c>
      <c r="BN355" s="33">
        <f>IFERROR('Tabela '!$J355/'Tabela '!$I355,"")</f>
        <v>8.9970613200282212</v>
      </c>
      <c r="BO355" s="31">
        <f t="shared" si="206"/>
        <v>7.2245337367977003E-2</v>
      </c>
      <c r="BP355" s="31">
        <f t="shared" si="207"/>
        <v>0.19415752567720912</v>
      </c>
      <c r="BQ355" s="31">
        <f t="shared" si="208"/>
        <v>6.0868806191626178E-2</v>
      </c>
      <c r="BR355" s="30">
        <v>0.51939999999999997</v>
      </c>
      <c r="BS355" s="31">
        <f t="shared" si="209"/>
        <v>2.6070004946317903E-2</v>
      </c>
      <c r="BT355" s="31">
        <f t="shared" si="210"/>
        <v>6.6920771625592827E-4</v>
      </c>
      <c r="BU355" s="31">
        <f t="shared" si="211"/>
        <v>1.5936859679745011E-2</v>
      </c>
      <c r="BV355" s="31">
        <f t="shared" si="212"/>
        <v>6.2988540638992179E-3</v>
      </c>
      <c r="BW355" s="31">
        <f t="shared" si="213"/>
        <v>0.18666733825270104</v>
      </c>
      <c r="BX355" s="31">
        <f t="shared" si="214"/>
        <v>6.4321152441634971E-2</v>
      </c>
      <c r="BY355" s="31">
        <f t="shared" si="215"/>
        <v>0.13252071423174755</v>
      </c>
      <c r="BZ355" s="31">
        <f t="shared" si="216"/>
        <v>0.19684186667338252</v>
      </c>
      <c r="CA355" s="31">
        <f>IFERROR('Tabela '!$V355/'Tabela '!$K355,"")</f>
        <v>0.23643186339940062</v>
      </c>
      <c r="CB355" s="31">
        <f t="shared" si="217"/>
        <v>0.48633742161331756</v>
      </c>
      <c r="CC355" s="34">
        <f>IFERROR('Tabela '!$AJ355/'Tabela '!$K355,"")</f>
        <v>0.58289470370463647</v>
      </c>
      <c r="CD355" s="35">
        <f>IFERROR('Tabela '!$AJ355/'Tabela '!$AK355,"")</f>
        <v>3.868460638475681</v>
      </c>
      <c r="CE355" s="34">
        <f t="shared" si="218"/>
        <v>0.74149924389717004</v>
      </c>
      <c r="CF355" s="31">
        <f t="shared" si="219"/>
        <v>0.15067872163598359</v>
      </c>
      <c r="CG355" s="31">
        <f t="shared" si="220"/>
        <v>0.14702141730681181</v>
      </c>
      <c r="CH355" s="31">
        <f t="shared" si="221"/>
        <v>-3.3929466822664178E-2</v>
      </c>
      <c r="CI355" s="31">
        <f t="shared" si="222"/>
        <v>-3.6573043291717733E-3</v>
      </c>
      <c r="CJ355" s="30">
        <f t="shared" si="223"/>
        <v>8.8082901554404139E-2</v>
      </c>
      <c r="CK355" s="30">
        <f t="shared" si="224"/>
        <v>6.6089965397923875E-2</v>
      </c>
      <c r="CL355" s="30">
        <f t="shared" si="225"/>
        <v>-2.1992936156480264E-2</v>
      </c>
      <c r="CM355" s="30">
        <f t="shared" si="226"/>
        <v>-0.27514231499051234</v>
      </c>
      <c r="CN355" s="30">
        <f>IFERROR('Tabela '!$AO355/'Tabela '!$AK355,"")</f>
        <v>2.2731071368878489E-2</v>
      </c>
      <c r="CO355" s="30">
        <f>IFERROR('Tabela '!$AP355/'Tabela '!$AL355,"")</f>
        <v>7.2664359861591699E-3</v>
      </c>
      <c r="CP355" s="30">
        <f>IFERROR('Tabela '!$CO355-'Tabela '!$CN355,"")</f>
        <v>-1.5464635382719319E-2</v>
      </c>
      <c r="CQ355" s="30">
        <f t="shared" si="227"/>
        <v>-0.27514231499051234</v>
      </c>
      <c r="CR355" s="30">
        <f>IFERROR('Tabela '!$AQ355/'Tabela '!$AK355,"")</f>
        <v>6.535183018552565E-2</v>
      </c>
      <c r="CS355" s="30">
        <f>IFERROR('Tabela '!$AR355/'Tabela '!$AL355,"")</f>
        <v>5.8823529411764705E-2</v>
      </c>
      <c r="CT355" s="30">
        <f>IFERROR('Tabela '!$CS355-'Tabela '!$CR355,"")</f>
        <v>-6.528300773760945E-3</v>
      </c>
      <c r="CU355" s="30">
        <f t="shared" si="228"/>
        <v>-0.13043478260869568</v>
      </c>
      <c r="CV355" s="35">
        <f>IFERROR('Tabela '!$AS355/'Tabela '!$K355,"")</f>
        <v>13.124260206009016</v>
      </c>
      <c r="CW355" s="35">
        <f>IFERROR('Tabela '!$AV355/'Tabela '!$J355,"")</f>
        <v>23.037798239812791</v>
      </c>
      <c r="CX355" s="30">
        <f>IFERROR('Tabela '!$AV355/'Tabela '!$AS355-1,"")</f>
        <v>0.73798608779083708</v>
      </c>
      <c r="CY355" s="34">
        <f>IFERROR('Tabela '!$CW355/'Tabela '!$CV355-1,"")</f>
        <v>0.75535975957447166</v>
      </c>
      <c r="CZ355" s="30">
        <f>IFERROR('Tabela '!$AU355/'Tabela '!$AT355,"")</f>
        <v>0.12697872235050858</v>
      </c>
      <c r="DA355" s="30">
        <f t="shared" si="229"/>
        <v>4.6813164109670041E-2</v>
      </c>
      <c r="DB355" s="30">
        <f t="shared" si="230"/>
        <v>-8.0165558240838541E-2</v>
      </c>
      <c r="DC355" s="36">
        <f t="shared" si="231"/>
        <v>92.809954751131215</v>
      </c>
      <c r="DD355" s="36">
        <f t="shared" si="232"/>
        <v>92.985849056603769</v>
      </c>
      <c r="DE355" s="30">
        <f t="shared" si="233"/>
        <v>1.8952094734256963E-3</v>
      </c>
      <c r="DH355" s="23"/>
      <c r="DQ355" s="23"/>
      <c r="DR355" s="23"/>
      <c r="DU355" s="23"/>
      <c r="DV355" s="23"/>
      <c r="DX355" s="23"/>
      <c r="EA355" s="23"/>
      <c r="EB355" s="23"/>
    </row>
    <row r="356" spans="1:132" ht="13.8" x14ac:dyDescent="0.25">
      <c r="A356" s="11" t="s">
        <v>133</v>
      </c>
      <c r="B356" s="11">
        <v>43</v>
      </c>
      <c r="C356" s="11">
        <v>4316428</v>
      </c>
      <c r="D356" s="11">
        <v>431642</v>
      </c>
      <c r="E356" s="54" t="s">
        <v>728</v>
      </c>
      <c r="F356" s="54" t="s">
        <v>740</v>
      </c>
      <c r="G356" s="54" t="s">
        <v>776</v>
      </c>
      <c r="H356" s="12" t="s">
        <v>472</v>
      </c>
      <c r="I356" s="13">
        <v>78.253</v>
      </c>
      <c r="J356" s="14">
        <v>2605</v>
      </c>
      <c r="K356" s="13">
        <v>2595</v>
      </c>
      <c r="L356" s="13">
        <v>323</v>
      </c>
      <c r="M356" s="13">
        <v>9</v>
      </c>
      <c r="N356" s="13">
        <v>548</v>
      </c>
      <c r="O356" s="13">
        <v>766</v>
      </c>
      <c r="P356" s="13">
        <v>1608</v>
      </c>
      <c r="Q356" s="15">
        <v>725</v>
      </c>
      <c r="R356" s="15">
        <v>64</v>
      </c>
      <c r="S356" s="15">
        <v>2936946</v>
      </c>
      <c r="T356" s="13">
        <v>2270</v>
      </c>
      <c r="U356" s="16">
        <v>785</v>
      </c>
      <c r="V356" s="15">
        <v>544</v>
      </c>
      <c r="W356" s="15">
        <v>1063</v>
      </c>
      <c r="X356" s="15">
        <v>70</v>
      </c>
      <c r="Y356" s="15">
        <v>602</v>
      </c>
      <c r="Z356" s="15">
        <v>672</v>
      </c>
      <c r="AA356" s="13">
        <v>1339</v>
      </c>
      <c r="AB356" s="15">
        <v>168</v>
      </c>
      <c r="AC356" s="15">
        <v>1</v>
      </c>
      <c r="AD356" s="15">
        <v>854</v>
      </c>
      <c r="AE356" s="15">
        <v>52</v>
      </c>
      <c r="AF356" s="15">
        <v>2</v>
      </c>
      <c r="AG356" s="17">
        <v>0.88061674008810575</v>
      </c>
      <c r="AH356" s="15">
        <v>405</v>
      </c>
      <c r="AI356" s="15">
        <v>96</v>
      </c>
      <c r="AJ356" s="13">
        <v>1538</v>
      </c>
      <c r="AK356" s="13">
        <v>203</v>
      </c>
      <c r="AL356" s="13">
        <v>322</v>
      </c>
      <c r="AM356" s="13">
        <v>71</v>
      </c>
      <c r="AN356" s="13">
        <v>62</v>
      </c>
      <c r="AO356" s="13">
        <v>0</v>
      </c>
      <c r="AP356" s="13">
        <v>0</v>
      </c>
      <c r="AQ356" s="13">
        <v>71</v>
      </c>
      <c r="AR356" s="13">
        <v>62</v>
      </c>
      <c r="AS356" s="13">
        <v>25367</v>
      </c>
      <c r="AT356" s="13">
        <v>24625</v>
      </c>
      <c r="AU356" s="13">
        <v>897</v>
      </c>
      <c r="AV356" s="13">
        <v>57641</v>
      </c>
      <c r="AW356" s="13">
        <v>54906</v>
      </c>
      <c r="AX356" s="13">
        <v>2199</v>
      </c>
      <c r="AY356" s="18">
        <f>'Tabela '!$L356/'Tabela '!$J356</f>
        <v>0.12399232245681382</v>
      </c>
      <c r="AZ356" s="18">
        <f>'Tabela '!$M356/'Tabela '!$J356</f>
        <v>3.4548944337811898E-3</v>
      </c>
      <c r="BA356" s="18">
        <f t="shared" si="195"/>
        <v>2.7863777089783281E-2</v>
      </c>
      <c r="BB356" s="18">
        <f t="shared" si="196"/>
        <v>0.34079601990049752</v>
      </c>
      <c r="BC356" s="18">
        <f t="shared" si="197"/>
        <v>0.47636815920398012</v>
      </c>
      <c r="BD356" s="18">
        <f>'Tabela '!$BC356-'Tabela '!$BB356</f>
        <v>0.13557213930348261</v>
      </c>
      <c r="BE356" s="18">
        <f t="shared" si="198"/>
        <v>0.21036468330134356</v>
      </c>
      <c r="BF356" s="18">
        <f t="shared" si="199"/>
        <v>0.29404990403071019</v>
      </c>
      <c r="BG356" s="18">
        <f t="shared" si="200"/>
        <v>0.27831094049904032</v>
      </c>
      <c r="BH356" s="16">
        <f t="shared" si="201"/>
        <v>4050.96</v>
      </c>
      <c r="BI356" s="37">
        <f t="shared" si="202"/>
        <v>1127.4264875239924</v>
      </c>
      <c r="BJ356" s="17">
        <f t="shared" si="203"/>
        <v>5.0952377647854825E-2</v>
      </c>
      <c r="BK356" s="17">
        <f t="shared" si="204"/>
        <v>8.827586206896551E-2</v>
      </c>
      <c r="BL356" s="18">
        <f>IFERROR('Tabela '!$J356/'Tabela '!$K356-1,"")</f>
        <v>3.8535645472062008E-3</v>
      </c>
      <c r="BM356" s="17">
        <f t="shared" si="205"/>
        <v>0.30250481695568399</v>
      </c>
      <c r="BN356" s="19">
        <f>IFERROR('Tabela '!$J356/'Tabela '!$I356,"")</f>
        <v>33.28945855110986</v>
      </c>
      <c r="BO356" s="18">
        <f t="shared" si="206"/>
        <v>0.11938325991189425</v>
      </c>
      <c r="BP356" s="18">
        <f t="shared" si="207"/>
        <v>0.17841409691629956</v>
      </c>
      <c r="BQ356" s="18">
        <f t="shared" si="208"/>
        <v>4.2290748898678412E-2</v>
      </c>
      <c r="BR356" s="17">
        <v>0.54920000000000002</v>
      </c>
      <c r="BS356" s="18">
        <f t="shared" si="209"/>
        <v>7.4008810572687225E-2</v>
      </c>
      <c r="BT356" s="18">
        <f t="shared" si="210"/>
        <v>4.405286343612335E-4</v>
      </c>
      <c r="BU356" s="18">
        <f t="shared" si="211"/>
        <v>6.0889929742388757E-2</v>
      </c>
      <c r="BV356" s="18">
        <f t="shared" si="212"/>
        <v>2.34192037470726E-3</v>
      </c>
      <c r="BW356" s="18">
        <f t="shared" si="213"/>
        <v>0.40963391136801541</v>
      </c>
      <c r="BX356" s="18">
        <f t="shared" si="214"/>
        <v>2.6974951830443159E-2</v>
      </c>
      <c r="BY356" s="18">
        <f t="shared" si="215"/>
        <v>0.23198458574181119</v>
      </c>
      <c r="BZ356" s="18">
        <f t="shared" si="216"/>
        <v>0.25895953757225437</v>
      </c>
      <c r="CA356" s="18">
        <f>IFERROR('Tabela '!$V356/'Tabela '!$K356,"")</f>
        <v>0.2096339113680154</v>
      </c>
      <c r="CB356" s="18">
        <f t="shared" si="217"/>
        <v>0.51599229287090553</v>
      </c>
      <c r="CC356" s="20">
        <f>IFERROR('Tabela '!$AJ356/'Tabela '!$K356,"")</f>
        <v>0.59267822736030829</v>
      </c>
      <c r="CD356" s="21">
        <f>IFERROR('Tabela '!$AJ356/'Tabela '!$AK356,"")</f>
        <v>7.5763546798029555</v>
      </c>
      <c r="CE356" s="20">
        <f t="shared" si="218"/>
        <v>0.86801040312093625</v>
      </c>
      <c r="CF356" s="18">
        <f t="shared" si="219"/>
        <v>7.8227360308285157E-2</v>
      </c>
      <c r="CG356" s="18">
        <f t="shared" si="220"/>
        <v>0.1236084452975048</v>
      </c>
      <c r="CH356" s="18">
        <f t="shared" si="221"/>
        <v>0.5862068965517242</v>
      </c>
      <c r="CI356" s="18">
        <f t="shared" si="222"/>
        <v>4.5381084989219639E-2</v>
      </c>
      <c r="CJ356" s="17">
        <f t="shared" si="223"/>
        <v>0.34975369458128081</v>
      </c>
      <c r="CK356" s="17">
        <f t="shared" si="224"/>
        <v>0.19254658385093168</v>
      </c>
      <c r="CL356" s="17">
        <f t="shared" si="225"/>
        <v>-0.15720711073034913</v>
      </c>
      <c r="CM356" s="17">
        <f t="shared" si="226"/>
        <v>-0.12676056338028174</v>
      </c>
      <c r="CN356" s="17">
        <f>IFERROR('Tabela '!$AO356/'Tabela '!$AK356,"")</f>
        <v>0</v>
      </c>
      <c r="CO356" s="17">
        <f>IFERROR('Tabela '!$AP356/'Tabela '!$AL356,"")</f>
        <v>0</v>
      </c>
      <c r="CP356" s="17">
        <f>IFERROR('Tabela '!$CO356-'Tabela '!$CN356,"")</f>
        <v>0</v>
      </c>
      <c r="CQ356" s="17">
        <f t="shared" si="227"/>
        <v>-0.12676056338028174</v>
      </c>
      <c r="CR356" s="17">
        <f>IFERROR('Tabela '!$AQ356/'Tabela '!$AK356,"")</f>
        <v>0.34975369458128081</v>
      </c>
      <c r="CS356" s="17">
        <f>IFERROR('Tabela '!$AR356/'Tabela '!$AL356,"")</f>
        <v>0.19254658385093168</v>
      </c>
      <c r="CT356" s="17">
        <f>IFERROR('Tabela '!$CS356-'Tabela '!$CR356,"")</f>
        <v>-0.15720711073034913</v>
      </c>
      <c r="CU356" s="17">
        <f t="shared" si="228"/>
        <v>-0.12676056338028174</v>
      </c>
      <c r="CV356" s="21">
        <f>IFERROR('Tabela '!$AS356/'Tabela '!$K356,"")</f>
        <v>9.7753371868978807</v>
      </c>
      <c r="CW356" s="21">
        <f>IFERROR('Tabela '!$AV356/'Tabela '!$J356,"")</f>
        <v>22.127063339731286</v>
      </c>
      <c r="CX356" s="17">
        <f>IFERROR('Tabela '!$AV356/'Tabela '!$AS356-1,"")</f>
        <v>1.272282887215674</v>
      </c>
      <c r="CY356" s="20">
        <f>IFERROR('Tabela '!$CW356/'Tabela '!$CV356-1,"")</f>
        <v>1.2635601122167652</v>
      </c>
      <c r="CZ356" s="17">
        <f>IFERROR('Tabela '!$AU356/'Tabela '!$AT356,"")</f>
        <v>3.6426395939086295E-2</v>
      </c>
      <c r="DA356" s="17">
        <f t="shared" si="229"/>
        <v>4.0050267730302701E-2</v>
      </c>
      <c r="DB356" s="17">
        <f t="shared" si="230"/>
        <v>3.6238717912164056E-3</v>
      </c>
      <c r="DC356" s="22">
        <f t="shared" si="231"/>
        <v>12.633802816901408</v>
      </c>
      <c r="DD356" s="22">
        <f t="shared" si="232"/>
        <v>35.467741935483872</v>
      </c>
      <c r="DE356" s="17">
        <f t="shared" si="233"/>
        <v>1.8073686481821127</v>
      </c>
      <c r="DH356" s="23"/>
      <c r="DQ356" s="23"/>
      <c r="DR356" s="23"/>
      <c r="DU356" s="23"/>
      <c r="DV356" s="23"/>
      <c r="DX356" s="23"/>
      <c r="EA356" s="23"/>
      <c r="EB356" s="23"/>
    </row>
    <row r="357" spans="1:132" ht="13.8" x14ac:dyDescent="0.25">
      <c r="A357" s="24" t="s">
        <v>133</v>
      </c>
      <c r="B357" s="24">
        <v>43</v>
      </c>
      <c r="C357" s="24">
        <v>4316436</v>
      </c>
      <c r="D357" s="24">
        <v>431643</v>
      </c>
      <c r="E357" s="55" t="s">
        <v>728</v>
      </c>
      <c r="F357" s="55" t="s">
        <v>744</v>
      </c>
      <c r="G357" s="55" t="s">
        <v>778</v>
      </c>
      <c r="H357" s="25" t="s">
        <v>473</v>
      </c>
      <c r="I357" s="26">
        <v>221.60499999999999</v>
      </c>
      <c r="J357" s="27">
        <v>2622</v>
      </c>
      <c r="K357" s="26">
        <v>2869</v>
      </c>
      <c r="L357" s="26">
        <v>274</v>
      </c>
      <c r="M357" s="26">
        <v>10</v>
      </c>
      <c r="N357" s="26">
        <v>1185</v>
      </c>
      <c r="O357" s="26">
        <v>1354</v>
      </c>
      <c r="P357" s="26">
        <v>2047</v>
      </c>
      <c r="Q357" s="28">
        <v>622</v>
      </c>
      <c r="R357" s="28">
        <v>61</v>
      </c>
      <c r="S357" s="28">
        <v>2579940</v>
      </c>
      <c r="T357" s="26">
        <v>2604</v>
      </c>
      <c r="U357" s="29">
        <v>1927</v>
      </c>
      <c r="V357" s="28">
        <v>645</v>
      </c>
      <c r="W357" s="28">
        <v>462</v>
      </c>
      <c r="X357" s="28">
        <v>58</v>
      </c>
      <c r="Y357" s="28">
        <v>367</v>
      </c>
      <c r="Z357" s="28">
        <v>425</v>
      </c>
      <c r="AA357" s="26">
        <v>1390</v>
      </c>
      <c r="AB357" s="28">
        <v>65</v>
      </c>
      <c r="AC357" s="28">
        <v>4</v>
      </c>
      <c r="AD357" s="28">
        <v>1040</v>
      </c>
      <c r="AE357" s="28">
        <v>6</v>
      </c>
      <c r="AF357" s="28">
        <v>12</v>
      </c>
      <c r="AG357" s="30">
        <v>0.95122887864823347</v>
      </c>
      <c r="AH357" s="28">
        <v>517</v>
      </c>
      <c r="AI357" s="28">
        <v>135</v>
      </c>
      <c r="AJ357" s="26">
        <v>1990</v>
      </c>
      <c r="AK357" s="26">
        <v>382</v>
      </c>
      <c r="AL357" s="26">
        <v>446</v>
      </c>
      <c r="AM357" s="26">
        <v>18</v>
      </c>
      <c r="AN357" s="26">
        <v>21</v>
      </c>
      <c r="AO357" s="26">
        <v>0</v>
      </c>
      <c r="AP357" s="26">
        <v>0</v>
      </c>
      <c r="AQ357" s="26">
        <v>18</v>
      </c>
      <c r="AR357" s="26">
        <v>21</v>
      </c>
      <c r="AS357" s="26">
        <v>64711</v>
      </c>
      <c r="AT357" s="26">
        <v>60702</v>
      </c>
      <c r="AU357" s="26">
        <v>2194</v>
      </c>
      <c r="AV357" s="26">
        <v>164532</v>
      </c>
      <c r="AW357" s="26">
        <v>153799</v>
      </c>
      <c r="AX357" s="26">
        <v>4319</v>
      </c>
      <c r="AY357" s="31">
        <f>'Tabela '!$L357/'Tabela '!$J357</f>
        <v>0.10450038138825324</v>
      </c>
      <c r="AZ357" s="31">
        <f>'Tabela '!$M357/'Tabela '!$J357</f>
        <v>3.8138825324180014E-3</v>
      </c>
      <c r="BA357" s="31">
        <f t="shared" si="195"/>
        <v>3.6496350364963501E-2</v>
      </c>
      <c r="BB357" s="31">
        <f t="shared" si="196"/>
        <v>0.57889594528578403</v>
      </c>
      <c r="BC357" s="31">
        <f t="shared" si="197"/>
        <v>0.66145578895945289</v>
      </c>
      <c r="BD357" s="31">
        <f>'Tabela '!$BC357-'Tabela '!$BB357</f>
        <v>8.2559843673668865E-2</v>
      </c>
      <c r="BE357" s="31">
        <f t="shared" si="198"/>
        <v>0.45194508009153317</v>
      </c>
      <c r="BF357" s="31">
        <f t="shared" si="199"/>
        <v>0.51639969488939741</v>
      </c>
      <c r="BG357" s="31">
        <f t="shared" si="200"/>
        <v>0.23722349351639971</v>
      </c>
      <c r="BH357" s="29">
        <f t="shared" si="201"/>
        <v>4147.8135048231516</v>
      </c>
      <c r="BI357" s="32">
        <f t="shared" si="202"/>
        <v>983.95881006864988</v>
      </c>
      <c r="BJ357" s="30">
        <f t="shared" si="203"/>
        <v>1.5680475530595872E-2</v>
      </c>
      <c r="BK357" s="30">
        <f t="shared" si="204"/>
        <v>9.8070739549839234E-2</v>
      </c>
      <c r="BL357" s="31">
        <f>IFERROR('Tabela '!$J357/'Tabela '!$K357-1,"")</f>
        <v>-8.6092715231788075E-2</v>
      </c>
      <c r="BM357" s="30">
        <f t="shared" si="205"/>
        <v>0.67166260020913215</v>
      </c>
      <c r="BN357" s="33">
        <f>IFERROR('Tabela '!$J357/'Tabela '!$I357,"")</f>
        <v>11.831862999481059</v>
      </c>
      <c r="BO357" s="31">
        <f t="shared" si="206"/>
        <v>4.8771121351766533E-2</v>
      </c>
      <c r="BP357" s="31">
        <f t="shared" si="207"/>
        <v>0.19854070660522274</v>
      </c>
      <c r="BQ357" s="31">
        <f t="shared" si="208"/>
        <v>5.1843317972350228E-2</v>
      </c>
      <c r="BR357" s="30">
        <v>0.43909999999999999</v>
      </c>
      <c r="BS357" s="31">
        <f t="shared" si="209"/>
        <v>2.4961597542242704E-2</v>
      </c>
      <c r="BT357" s="31">
        <f t="shared" si="210"/>
        <v>1.5360983102918587E-3</v>
      </c>
      <c r="BU357" s="31">
        <f t="shared" si="211"/>
        <v>5.7692307692307696E-3</v>
      </c>
      <c r="BV357" s="31">
        <f t="shared" si="212"/>
        <v>1.1538461538461539E-2</v>
      </c>
      <c r="BW357" s="31">
        <f t="shared" si="213"/>
        <v>0.16103171836876962</v>
      </c>
      <c r="BX357" s="31">
        <f t="shared" si="214"/>
        <v>2.0216103171836877E-2</v>
      </c>
      <c r="BY357" s="31">
        <f t="shared" si="215"/>
        <v>0.12791913558731266</v>
      </c>
      <c r="BZ357" s="31">
        <f t="shared" si="216"/>
        <v>0.14813523875914952</v>
      </c>
      <c r="CA357" s="31">
        <f>IFERROR('Tabela '!$V357/'Tabela '!$K357,"")</f>
        <v>0.22481700941094457</v>
      </c>
      <c r="CB357" s="31">
        <f t="shared" si="217"/>
        <v>0.48448936911815965</v>
      </c>
      <c r="CC357" s="34">
        <f>IFERROR('Tabela '!$AJ357/'Tabela '!$K357,"")</f>
        <v>0.69362147089578252</v>
      </c>
      <c r="CD357" s="35">
        <f>IFERROR('Tabela '!$AJ357/'Tabela '!$AK357,"")</f>
        <v>5.2094240837696333</v>
      </c>
      <c r="CE357" s="34">
        <f t="shared" si="218"/>
        <v>0.80804020100502516</v>
      </c>
      <c r="CF357" s="31">
        <f t="shared" si="219"/>
        <v>0.13314743813175323</v>
      </c>
      <c r="CG357" s="31">
        <f t="shared" si="220"/>
        <v>0.17009916094584288</v>
      </c>
      <c r="CH357" s="31">
        <f t="shared" si="221"/>
        <v>0.16753926701570676</v>
      </c>
      <c r="CI357" s="31">
        <f t="shared" si="222"/>
        <v>3.6951722814089649E-2</v>
      </c>
      <c r="CJ357" s="30">
        <f t="shared" si="223"/>
        <v>4.712041884816754E-2</v>
      </c>
      <c r="CK357" s="30">
        <f t="shared" si="224"/>
        <v>4.708520179372197E-2</v>
      </c>
      <c r="CL357" s="30">
        <f t="shared" si="225"/>
        <v>-3.5217054445570162E-5</v>
      </c>
      <c r="CM357" s="30">
        <f t="shared" si="226"/>
        <v>0.16666666666666674</v>
      </c>
      <c r="CN357" s="30">
        <f>IFERROR('Tabela '!$AO357/'Tabela '!$AK357,"")</f>
        <v>0</v>
      </c>
      <c r="CO357" s="30">
        <f>IFERROR('Tabela '!$AP357/'Tabela '!$AL357,"")</f>
        <v>0</v>
      </c>
      <c r="CP357" s="30">
        <f>IFERROR('Tabela '!$CO357-'Tabela '!$CN357,"")</f>
        <v>0</v>
      </c>
      <c r="CQ357" s="30">
        <f t="shared" si="227"/>
        <v>0.16666666666666674</v>
      </c>
      <c r="CR357" s="30">
        <f>IFERROR('Tabela '!$AQ357/'Tabela '!$AK357,"")</f>
        <v>4.712041884816754E-2</v>
      </c>
      <c r="CS357" s="30">
        <f>IFERROR('Tabela '!$AR357/'Tabela '!$AL357,"")</f>
        <v>4.708520179372197E-2</v>
      </c>
      <c r="CT357" s="30">
        <f>IFERROR('Tabela '!$CS357-'Tabela '!$CR357,"")</f>
        <v>-3.5217054445570162E-5</v>
      </c>
      <c r="CU357" s="30">
        <f t="shared" si="228"/>
        <v>0.16666666666666674</v>
      </c>
      <c r="CV357" s="35">
        <f>IFERROR('Tabela '!$AS357/'Tabela '!$K357,"")</f>
        <v>22.555245730219589</v>
      </c>
      <c r="CW357" s="35">
        <f>IFERROR('Tabela '!$AV357/'Tabela '!$J357,"")</f>
        <v>62.750572082379861</v>
      </c>
      <c r="CX357" s="30">
        <f>IFERROR('Tabela '!$AV357/'Tabela '!$AS357-1,"")</f>
        <v>1.5425661788567631</v>
      </c>
      <c r="CY357" s="34">
        <f>IFERROR('Tabela '!$CW357/'Tabela '!$CV357-1,"")</f>
        <v>1.7820832826621102</v>
      </c>
      <c r="CZ357" s="30">
        <f>IFERROR('Tabela '!$AU357/'Tabela '!$AT357,"")</f>
        <v>3.614378438931172E-2</v>
      </c>
      <c r="DA357" s="30">
        <f t="shared" si="229"/>
        <v>2.8082107165846332E-2</v>
      </c>
      <c r="DB357" s="30">
        <f t="shared" si="230"/>
        <v>-8.0616772234653883E-3</v>
      </c>
      <c r="DC357" s="36">
        <f t="shared" si="231"/>
        <v>121.88888888888889</v>
      </c>
      <c r="DD357" s="36">
        <f t="shared" si="232"/>
        <v>205.66666666666666</v>
      </c>
      <c r="DE357" s="30">
        <f t="shared" si="233"/>
        <v>0.68732907930720133</v>
      </c>
      <c r="DH357" s="23"/>
      <c r="DQ357" s="23"/>
      <c r="DR357" s="23"/>
      <c r="DU357" s="23"/>
      <c r="DV357" s="23"/>
      <c r="DX357" s="23"/>
      <c r="EA357" s="23"/>
      <c r="EB357" s="23"/>
    </row>
    <row r="358" spans="1:132" ht="13.8" x14ac:dyDescent="0.25">
      <c r="A358" s="11" t="s">
        <v>133</v>
      </c>
      <c r="B358" s="11">
        <v>43</v>
      </c>
      <c r="C358" s="11">
        <v>4316451</v>
      </c>
      <c r="D358" s="11">
        <v>431645</v>
      </c>
      <c r="E358" s="54" t="s">
        <v>728</v>
      </c>
      <c r="F358" s="54" t="s">
        <v>744</v>
      </c>
      <c r="G358" s="54" t="s">
        <v>778</v>
      </c>
      <c r="H358" s="12" t="s">
        <v>474</v>
      </c>
      <c r="I358" s="13">
        <v>507.38400000000001</v>
      </c>
      <c r="J358" s="14">
        <v>12481</v>
      </c>
      <c r="K358" s="13">
        <v>11880</v>
      </c>
      <c r="L358" s="13">
        <v>851</v>
      </c>
      <c r="M358" s="13">
        <v>10</v>
      </c>
      <c r="N358" s="13">
        <v>2461</v>
      </c>
      <c r="O358" s="13">
        <v>2939</v>
      </c>
      <c r="P358" s="13">
        <v>5965</v>
      </c>
      <c r="Q358" s="15">
        <v>3457</v>
      </c>
      <c r="R358" s="15">
        <v>605</v>
      </c>
      <c r="S358" s="15">
        <v>14935701</v>
      </c>
      <c r="T358" s="13">
        <v>10083</v>
      </c>
      <c r="U358" s="16">
        <v>10208</v>
      </c>
      <c r="V358" s="15">
        <v>3018</v>
      </c>
      <c r="W358" s="15">
        <v>2322</v>
      </c>
      <c r="X358" s="15">
        <v>387</v>
      </c>
      <c r="Y358" s="15">
        <v>1667</v>
      </c>
      <c r="Z358" s="15">
        <v>2054</v>
      </c>
      <c r="AA358" s="13">
        <v>5878</v>
      </c>
      <c r="AB358" s="15">
        <v>363</v>
      </c>
      <c r="AC358" s="15">
        <v>5</v>
      </c>
      <c r="AD358" s="15">
        <v>3880</v>
      </c>
      <c r="AE358" s="15">
        <v>108</v>
      </c>
      <c r="AF358" s="15">
        <v>23</v>
      </c>
      <c r="AG358" s="17">
        <v>0.92065853416641874</v>
      </c>
      <c r="AH358" s="15">
        <v>1897</v>
      </c>
      <c r="AI358" s="15">
        <v>543</v>
      </c>
      <c r="AJ358" s="13">
        <v>6538</v>
      </c>
      <c r="AK358" s="13">
        <v>1335</v>
      </c>
      <c r="AL358" s="13">
        <v>1592</v>
      </c>
      <c r="AM358" s="13">
        <v>59</v>
      </c>
      <c r="AN358" s="13">
        <v>89</v>
      </c>
      <c r="AO358" s="13">
        <v>35</v>
      </c>
      <c r="AP358" s="13">
        <v>16</v>
      </c>
      <c r="AQ358" s="13">
        <v>24</v>
      </c>
      <c r="AR358" s="13">
        <v>73</v>
      </c>
      <c r="AS358" s="13">
        <v>438446</v>
      </c>
      <c r="AT358" s="13">
        <v>429589</v>
      </c>
      <c r="AU358" s="13">
        <v>301536</v>
      </c>
      <c r="AV358" s="13">
        <v>804656</v>
      </c>
      <c r="AW358" s="13">
        <v>785418</v>
      </c>
      <c r="AX358" s="13">
        <v>499871</v>
      </c>
      <c r="AY358" s="18">
        <f>'Tabela '!$L358/'Tabela '!$J358</f>
        <v>6.8183639131479845E-2</v>
      </c>
      <c r="AZ358" s="18">
        <f>'Tabela '!$M358/'Tabela '!$J358</f>
        <v>8.012178511337233E-4</v>
      </c>
      <c r="BA358" s="18">
        <f t="shared" si="195"/>
        <v>1.1750881316098707E-2</v>
      </c>
      <c r="BB358" s="18">
        <f t="shared" si="196"/>
        <v>0.41257334450963956</v>
      </c>
      <c r="BC358" s="18">
        <f t="shared" si="197"/>
        <v>0.49270746018440903</v>
      </c>
      <c r="BD358" s="18">
        <f>'Tabela '!$BC358-'Tabela '!$BB358</f>
        <v>8.0134115674769468E-2</v>
      </c>
      <c r="BE358" s="18">
        <f t="shared" si="198"/>
        <v>0.19717971316400928</v>
      </c>
      <c r="BF358" s="18">
        <f t="shared" si="199"/>
        <v>0.23547792644820126</v>
      </c>
      <c r="BG358" s="18">
        <f t="shared" si="200"/>
        <v>0.27698101113692813</v>
      </c>
      <c r="BH358" s="16">
        <f t="shared" si="201"/>
        <v>4320.4226207694537</v>
      </c>
      <c r="BI358" s="37">
        <f t="shared" si="202"/>
        <v>1196.6750260395802</v>
      </c>
      <c r="BJ358" s="17">
        <f t="shared" si="203"/>
        <v>1.8561597751088663E-2</v>
      </c>
      <c r="BK358" s="17">
        <f t="shared" si="204"/>
        <v>0.1750072317037894</v>
      </c>
      <c r="BL358" s="18">
        <f>IFERROR('Tabela '!$J358/'Tabela '!$K358-1,"")</f>
        <v>5.0589225589225517E-2</v>
      </c>
      <c r="BM358" s="17">
        <f t="shared" si="205"/>
        <v>0.85925925925925928</v>
      </c>
      <c r="BN358" s="19">
        <f>IFERROR('Tabela '!$J358/'Tabela '!$I358,"")</f>
        <v>24.59872601422197</v>
      </c>
      <c r="BO358" s="18">
        <f t="shared" si="206"/>
        <v>7.9341465833581259E-2</v>
      </c>
      <c r="BP358" s="18">
        <f t="shared" si="207"/>
        <v>0.18813845085787959</v>
      </c>
      <c r="BQ358" s="18">
        <f t="shared" si="208"/>
        <v>5.3853019934543292E-2</v>
      </c>
      <c r="BR358" s="17">
        <v>0.49509999999999998</v>
      </c>
      <c r="BS358" s="18">
        <f t="shared" si="209"/>
        <v>3.6001190121987506E-2</v>
      </c>
      <c r="BT358" s="18">
        <f t="shared" si="210"/>
        <v>4.9588416145988294E-4</v>
      </c>
      <c r="BU358" s="18">
        <f t="shared" si="211"/>
        <v>2.7835051546391754E-2</v>
      </c>
      <c r="BV358" s="18">
        <f t="shared" si="212"/>
        <v>5.9278350515463915E-3</v>
      </c>
      <c r="BW358" s="18">
        <f t="shared" si="213"/>
        <v>0.19545454545454546</v>
      </c>
      <c r="BX358" s="18">
        <f t="shared" si="214"/>
        <v>3.2575757575757577E-2</v>
      </c>
      <c r="BY358" s="18">
        <f t="shared" si="215"/>
        <v>0.14031986531986532</v>
      </c>
      <c r="BZ358" s="18">
        <f t="shared" si="216"/>
        <v>0.17289562289562288</v>
      </c>
      <c r="CA358" s="18">
        <f>IFERROR('Tabela '!$V358/'Tabela '!$K358,"")</f>
        <v>0.25404040404040407</v>
      </c>
      <c r="CB358" s="18">
        <f t="shared" si="217"/>
        <v>0.49478114478114477</v>
      </c>
      <c r="CC358" s="20">
        <f>IFERROR('Tabela '!$AJ358/'Tabela '!$K358,"")</f>
        <v>0.55033670033670035</v>
      </c>
      <c r="CD358" s="21">
        <f>IFERROR('Tabela '!$AJ358/'Tabela '!$AK358,"")</f>
        <v>4.8973782771535577</v>
      </c>
      <c r="CE358" s="20">
        <f t="shared" si="218"/>
        <v>0.79580911593759562</v>
      </c>
      <c r="CF358" s="18">
        <f t="shared" si="219"/>
        <v>0.11237373737373738</v>
      </c>
      <c r="CG358" s="18">
        <f t="shared" si="220"/>
        <v>0.12755388190048875</v>
      </c>
      <c r="CH358" s="18">
        <f t="shared" si="221"/>
        <v>0.19250936329588009</v>
      </c>
      <c r="CI358" s="18">
        <f t="shared" si="222"/>
        <v>1.5180144526751371E-2</v>
      </c>
      <c r="CJ358" s="17">
        <f t="shared" si="223"/>
        <v>4.4194756554307116E-2</v>
      </c>
      <c r="CK358" s="17">
        <f t="shared" si="224"/>
        <v>5.5904522613065326E-2</v>
      </c>
      <c r="CL358" s="17">
        <f t="shared" si="225"/>
        <v>1.170976605875821E-2</v>
      </c>
      <c r="CM358" s="17">
        <f t="shared" si="226"/>
        <v>0.50847457627118642</v>
      </c>
      <c r="CN358" s="17">
        <f>IFERROR('Tabela '!$AO358/'Tabela '!$AK358,"")</f>
        <v>2.6217228464419477E-2</v>
      </c>
      <c r="CO358" s="17">
        <f>IFERROR('Tabela '!$AP358/'Tabela '!$AL358,"")</f>
        <v>1.0050251256281407E-2</v>
      </c>
      <c r="CP358" s="17">
        <f>IFERROR('Tabela '!$CO358-'Tabela '!$CN358,"")</f>
        <v>-1.6166977208138068E-2</v>
      </c>
      <c r="CQ358" s="17">
        <f t="shared" si="227"/>
        <v>0.50847457627118642</v>
      </c>
      <c r="CR358" s="17">
        <f>IFERROR('Tabela '!$AQ358/'Tabela '!$AK358,"")</f>
        <v>1.7977528089887642E-2</v>
      </c>
      <c r="CS358" s="17">
        <f>IFERROR('Tabela '!$AR358/'Tabela '!$AL358,"")</f>
        <v>4.5854271356783917E-2</v>
      </c>
      <c r="CT358" s="17">
        <f>IFERROR('Tabela '!$CS358-'Tabela '!$CR358,"")</f>
        <v>2.7876743266896275E-2</v>
      </c>
      <c r="CU358" s="17">
        <f t="shared" si="228"/>
        <v>2.0416666666666665</v>
      </c>
      <c r="CV358" s="21">
        <f>IFERROR('Tabela '!$AS358/'Tabela '!$K358,"")</f>
        <v>36.906228956228958</v>
      </c>
      <c r="CW358" s="21">
        <f>IFERROR('Tabela '!$AV358/'Tabela '!$J358,"")</f>
        <v>64.470475122185718</v>
      </c>
      <c r="CX358" s="17">
        <f>IFERROR('Tabela '!$AV358/'Tabela '!$AS358-1,"")</f>
        <v>0.8352453893980103</v>
      </c>
      <c r="CY358" s="20">
        <f>IFERROR('Tabela '!$CW358/'Tabela '!$CV358-1,"")</f>
        <v>0.74687246422949749</v>
      </c>
      <c r="CZ358" s="17">
        <f>IFERROR('Tabela '!$AU358/'Tabela '!$AT358,"")</f>
        <v>0.70191741408648733</v>
      </c>
      <c r="DA358" s="17">
        <f t="shared" si="229"/>
        <v>0.63643945007626512</v>
      </c>
      <c r="DB358" s="17">
        <f t="shared" si="230"/>
        <v>-6.5477964010222212E-2</v>
      </c>
      <c r="DC358" s="22">
        <f t="shared" si="231"/>
        <v>3207.8297872340427</v>
      </c>
      <c r="DD358" s="22">
        <f t="shared" si="232"/>
        <v>4760.6761904761906</v>
      </c>
      <c r="DE358" s="17">
        <f t="shared" si="233"/>
        <v>0.48408004982742336</v>
      </c>
      <c r="DH358" s="23"/>
      <c r="DQ358" s="23"/>
      <c r="DR358" s="23"/>
      <c r="DU358" s="23"/>
      <c r="DV358" s="23"/>
      <c r="DX358" s="23"/>
      <c r="EA358" s="23"/>
      <c r="EB358" s="23"/>
    </row>
    <row r="359" spans="1:132" ht="13.8" x14ac:dyDescent="0.25">
      <c r="A359" s="24" t="s">
        <v>133</v>
      </c>
      <c r="B359" s="24">
        <v>43</v>
      </c>
      <c r="C359" s="24">
        <v>4316477</v>
      </c>
      <c r="D359" s="24">
        <v>431647</v>
      </c>
      <c r="E359" s="55" t="s">
        <v>728</v>
      </c>
      <c r="F359" s="55" t="s">
        <v>786</v>
      </c>
      <c r="G359" s="55" t="s">
        <v>781</v>
      </c>
      <c r="H359" s="25" t="s">
        <v>475</v>
      </c>
      <c r="I359" s="26">
        <v>94.042000000000002</v>
      </c>
      <c r="J359" s="27">
        <v>2733</v>
      </c>
      <c r="K359" s="26">
        <v>2669</v>
      </c>
      <c r="L359" s="26">
        <v>233</v>
      </c>
      <c r="M359" s="26">
        <v>8</v>
      </c>
      <c r="N359" s="26">
        <v>1171</v>
      </c>
      <c r="O359" s="26">
        <v>1271</v>
      </c>
      <c r="P359" s="26">
        <v>2017</v>
      </c>
      <c r="Q359" s="28">
        <v>415</v>
      </c>
      <c r="R359" s="28">
        <v>46</v>
      </c>
      <c r="S359" s="28">
        <v>1734254</v>
      </c>
      <c r="T359" s="26">
        <v>2434</v>
      </c>
      <c r="U359" s="29">
        <v>1094</v>
      </c>
      <c r="V359" s="28">
        <v>585</v>
      </c>
      <c r="W359" s="28">
        <v>38</v>
      </c>
      <c r="X359" s="28">
        <v>15</v>
      </c>
      <c r="Y359" s="28">
        <v>105</v>
      </c>
      <c r="Z359" s="28">
        <v>120</v>
      </c>
      <c r="AA359" s="26">
        <v>1377</v>
      </c>
      <c r="AB359" s="28">
        <v>52</v>
      </c>
      <c r="AC359" s="28">
        <v>1</v>
      </c>
      <c r="AD359" s="28">
        <v>895</v>
      </c>
      <c r="AE359" s="28">
        <v>7</v>
      </c>
      <c r="AF359" s="28">
        <v>3</v>
      </c>
      <c r="AG359" s="30">
        <v>0.98233360723089569</v>
      </c>
      <c r="AH359" s="28">
        <v>452</v>
      </c>
      <c r="AI359" s="28">
        <v>180</v>
      </c>
      <c r="AJ359" s="26">
        <v>1936</v>
      </c>
      <c r="AK359" s="26">
        <v>542</v>
      </c>
      <c r="AL359" s="26">
        <v>713</v>
      </c>
      <c r="AM359" s="26">
        <v>125</v>
      </c>
      <c r="AN359" s="26">
        <v>138</v>
      </c>
      <c r="AO359" s="26">
        <v>33</v>
      </c>
      <c r="AP359" s="26">
        <v>0</v>
      </c>
      <c r="AQ359" s="26">
        <v>92</v>
      </c>
      <c r="AR359" s="26">
        <v>138</v>
      </c>
      <c r="AS359" s="26">
        <v>59579</v>
      </c>
      <c r="AT359" s="26">
        <v>53562</v>
      </c>
      <c r="AU359" s="26">
        <v>8887</v>
      </c>
      <c r="AV359" s="26">
        <v>123685</v>
      </c>
      <c r="AW359" s="26">
        <v>113777</v>
      </c>
      <c r="AX359" s="26">
        <v>13616</v>
      </c>
      <c r="AY359" s="31">
        <f>'Tabela '!$L359/'Tabela '!$J359</f>
        <v>8.5254299304793266E-2</v>
      </c>
      <c r="AZ359" s="31">
        <f>'Tabela '!$M359/'Tabela '!$J359</f>
        <v>2.9271862422246614E-3</v>
      </c>
      <c r="BA359" s="31">
        <f t="shared" si="195"/>
        <v>3.4334763948497854E-2</v>
      </c>
      <c r="BB359" s="31">
        <f t="shared" si="196"/>
        <v>0.58056519583539912</v>
      </c>
      <c r="BC359" s="31">
        <f t="shared" si="197"/>
        <v>0.63014377788795239</v>
      </c>
      <c r="BD359" s="31">
        <f>'Tabela '!$BC359-'Tabela '!$BB359</f>
        <v>4.9578582052553277E-2</v>
      </c>
      <c r="BE359" s="31">
        <f t="shared" si="198"/>
        <v>0.42846688620563483</v>
      </c>
      <c r="BF359" s="31">
        <f t="shared" si="199"/>
        <v>0.46505671423344308</v>
      </c>
      <c r="BG359" s="31">
        <f t="shared" si="200"/>
        <v>0.15184778631540433</v>
      </c>
      <c r="BH359" s="29">
        <f t="shared" si="201"/>
        <v>4178.9253012048193</v>
      </c>
      <c r="BI359" s="32">
        <f t="shared" si="202"/>
        <v>634.56055616538606</v>
      </c>
      <c r="BJ359" s="30">
        <f t="shared" si="203"/>
        <v>1.4021538585923919E-2</v>
      </c>
      <c r="BK359" s="30">
        <f t="shared" si="204"/>
        <v>0.1108433734939759</v>
      </c>
      <c r="BL359" s="31">
        <f>IFERROR('Tabela '!$J359/'Tabela '!$K359-1,"")</f>
        <v>2.39790183589359E-2</v>
      </c>
      <c r="BM359" s="30">
        <f t="shared" si="205"/>
        <v>0.40989134507306108</v>
      </c>
      <c r="BN359" s="33">
        <f>IFERROR('Tabela '!$J359/'Tabela '!$I359,"")</f>
        <v>29.061483167095552</v>
      </c>
      <c r="BO359" s="31">
        <f t="shared" si="206"/>
        <v>1.7666392769104311E-2</v>
      </c>
      <c r="BP359" s="31">
        <f t="shared" si="207"/>
        <v>0.18570254724732949</v>
      </c>
      <c r="BQ359" s="31">
        <f t="shared" si="208"/>
        <v>7.3952341824157761E-2</v>
      </c>
      <c r="BR359" s="30">
        <v>0.36020000000000002</v>
      </c>
      <c r="BS359" s="31">
        <f t="shared" si="209"/>
        <v>2.1364009860312245E-2</v>
      </c>
      <c r="BT359" s="31">
        <f t="shared" si="210"/>
        <v>4.1084634346754312E-4</v>
      </c>
      <c r="BU359" s="31">
        <f t="shared" si="211"/>
        <v>7.82122905027933E-3</v>
      </c>
      <c r="BV359" s="31">
        <f t="shared" si="212"/>
        <v>3.3519553072625698E-3</v>
      </c>
      <c r="BW359" s="31">
        <f t="shared" si="213"/>
        <v>1.4237542150618209E-2</v>
      </c>
      <c r="BX359" s="31">
        <f t="shared" si="214"/>
        <v>5.6200824278756084E-3</v>
      </c>
      <c r="BY359" s="31">
        <f t="shared" si="215"/>
        <v>3.9340576995129259E-2</v>
      </c>
      <c r="BZ359" s="31">
        <f t="shared" si="216"/>
        <v>4.4960659423004867E-2</v>
      </c>
      <c r="CA359" s="31">
        <f>IFERROR('Tabela '!$V359/'Tabela '!$K359,"")</f>
        <v>0.21918321468714874</v>
      </c>
      <c r="CB359" s="31">
        <f t="shared" si="217"/>
        <v>0.51592356687898089</v>
      </c>
      <c r="CC359" s="34">
        <f>IFERROR('Tabela '!$AJ359/'Tabela '!$K359,"")</f>
        <v>0.72536530535781196</v>
      </c>
      <c r="CD359" s="35">
        <f>IFERROR('Tabela '!$AJ359/'Tabela '!$AK359,"")</f>
        <v>3.5719557195571956</v>
      </c>
      <c r="CE359" s="34">
        <f t="shared" si="218"/>
        <v>0.7200413223140496</v>
      </c>
      <c r="CF359" s="31">
        <f t="shared" si="219"/>
        <v>0.20307231172723866</v>
      </c>
      <c r="CG359" s="31">
        <f t="shared" si="220"/>
        <v>0.26088547383827299</v>
      </c>
      <c r="CH359" s="31">
        <f t="shared" si="221"/>
        <v>0.31549815498154987</v>
      </c>
      <c r="CI359" s="31">
        <f t="shared" si="222"/>
        <v>5.7813162111034322E-2</v>
      </c>
      <c r="CJ359" s="30">
        <f t="shared" si="223"/>
        <v>0.23062730627306274</v>
      </c>
      <c r="CK359" s="30">
        <f t="shared" si="224"/>
        <v>0.19354838709677419</v>
      </c>
      <c r="CL359" s="30">
        <f t="shared" si="225"/>
        <v>-3.7078919176288555E-2</v>
      </c>
      <c r="CM359" s="30">
        <f t="shared" si="226"/>
        <v>0.10400000000000009</v>
      </c>
      <c r="CN359" s="30">
        <f>IFERROR('Tabela '!$AO359/'Tabela '!$AK359,"")</f>
        <v>6.0885608856088562E-2</v>
      </c>
      <c r="CO359" s="30">
        <f>IFERROR('Tabela '!$AP359/'Tabela '!$AL359,"")</f>
        <v>0</v>
      </c>
      <c r="CP359" s="30">
        <f>IFERROR('Tabela '!$CO359-'Tabela '!$CN359,"")</f>
        <v>-6.0885608856088562E-2</v>
      </c>
      <c r="CQ359" s="30">
        <f t="shared" si="227"/>
        <v>0.10400000000000009</v>
      </c>
      <c r="CR359" s="30">
        <f>IFERROR('Tabela '!$AQ359/'Tabela '!$AK359,"")</f>
        <v>0.16974169741697417</v>
      </c>
      <c r="CS359" s="30">
        <f>IFERROR('Tabela '!$AR359/'Tabela '!$AL359,"")</f>
        <v>0.19354838709677419</v>
      </c>
      <c r="CT359" s="30">
        <f>IFERROR('Tabela '!$CS359-'Tabela '!$CR359,"")</f>
        <v>2.3806689679800014E-2</v>
      </c>
      <c r="CU359" s="30">
        <f t="shared" si="228"/>
        <v>0.5</v>
      </c>
      <c r="CV359" s="35">
        <f>IFERROR('Tabela '!$AS359/'Tabela '!$K359,"")</f>
        <v>22.322592731360061</v>
      </c>
      <c r="CW359" s="35">
        <f>IFERROR('Tabela '!$AV359/'Tabela '!$J359,"")</f>
        <v>45.256128796194659</v>
      </c>
      <c r="CX359" s="30">
        <f>IFERROR('Tabela '!$AV359/'Tabela '!$AS359-1,"")</f>
        <v>1.0759831484247804</v>
      </c>
      <c r="CY359" s="34">
        <f>IFERROR('Tabela '!$CW359/'Tabela '!$CV359-1,"")</f>
        <v>1.0273688339355065</v>
      </c>
      <c r="CZ359" s="30">
        <f>IFERROR('Tabela '!$AU359/'Tabela '!$AT359,"")</f>
        <v>0.16591986856353386</v>
      </c>
      <c r="DA359" s="30">
        <f t="shared" si="229"/>
        <v>0.11967269307505032</v>
      </c>
      <c r="DB359" s="30">
        <f t="shared" si="230"/>
        <v>-4.6247175488483533E-2</v>
      </c>
      <c r="DC359" s="36">
        <f t="shared" si="231"/>
        <v>56.246835443037973</v>
      </c>
      <c r="DD359" s="36">
        <f t="shared" si="232"/>
        <v>98.666666666666671</v>
      </c>
      <c r="DE359" s="30">
        <f t="shared" si="233"/>
        <v>0.75417276171186387</v>
      </c>
      <c r="DH359" s="23"/>
      <c r="DQ359" s="23"/>
      <c r="DR359" s="23"/>
      <c r="DU359" s="23"/>
      <c r="DV359" s="23"/>
      <c r="DX359" s="23"/>
      <c r="EA359" s="23"/>
      <c r="EB359" s="23"/>
    </row>
    <row r="360" spans="1:132" ht="13.8" x14ac:dyDescent="0.25">
      <c r="A360" s="11" t="s">
        <v>133</v>
      </c>
      <c r="B360" s="11">
        <v>43</v>
      </c>
      <c r="C360" s="11">
        <v>4316501</v>
      </c>
      <c r="D360" s="11">
        <v>431650</v>
      </c>
      <c r="E360" s="54" t="s">
        <v>746</v>
      </c>
      <c r="F360" s="54" t="s">
        <v>747</v>
      </c>
      <c r="G360" s="54" t="s">
        <v>748</v>
      </c>
      <c r="H360" s="12" t="s">
        <v>476</v>
      </c>
      <c r="I360" s="13">
        <v>98.555000000000007</v>
      </c>
      <c r="J360" s="14">
        <v>7889</v>
      </c>
      <c r="K360" s="13">
        <v>6747</v>
      </c>
      <c r="L360" s="13">
        <v>533</v>
      </c>
      <c r="M360" s="13">
        <v>3</v>
      </c>
      <c r="N360" s="13">
        <v>2680</v>
      </c>
      <c r="O360" s="13">
        <v>3303</v>
      </c>
      <c r="P360" s="13">
        <v>4263</v>
      </c>
      <c r="Q360" s="15">
        <v>916</v>
      </c>
      <c r="R360" s="15">
        <v>102</v>
      </c>
      <c r="S360" s="15">
        <v>3753758</v>
      </c>
      <c r="T360" s="13">
        <v>5999</v>
      </c>
      <c r="U360" s="16">
        <v>4009</v>
      </c>
      <c r="V360" s="15">
        <v>1946</v>
      </c>
      <c r="W360" s="15">
        <v>1049</v>
      </c>
      <c r="X360" s="15">
        <v>95</v>
      </c>
      <c r="Y360" s="15">
        <v>323</v>
      </c>
      <c r="Z360" s="15">
        <v>418</v>
      </c>
      <c r="AA360" s="13">
        <v>3412</v>
      </c>
      <c r="AB360" s="15">
        <v>51</v>
      </c>
      <c r="AC360" s="15">
        <v>3</v>
      </c>
      <c r="AD360" s="15">
        <v>2189</v>
      </c>
      <c r="AE360" s="15">
        <v>3</v>
      </c>
      <c r="AF360" s="15">
        <v>12</v>
      </c>
      <c r="AG360" s="17">
        <v>0.97816302717119519</v>
      </c>
      <c r="AH360" s="15">
        <v>1048</v>
      </c>
      <c r="AI360" s="15">
        <v>303</v>
      </c>
      <c r="AJ360" s="13">
        <v>5016</v>
      </c>
      <c r="AK360" s="13">
        <v>2628</v>
      </c>
      <c r="AL360" s="13">
        <v>2580</v>
      </c>
      <c r="AM360" s="13">
        <v>976</v>
      </c>
      <c r="AN360" s="13">
        <v>1013</v>
      </c>
      <c r="AO360" s="13">
        <v>147</v>
      </c>
      <c r="AP360" s="13">
        <v>261</v>
      </c>
      <c r="AQ360" s="13">
        <v>829</v>
      </c>
      <c r="AR360" s="13">
        <v>752</v>
      </c>
      <c r="AS360" s="13">
        <v>169695</v>
      </c>
      <c r="AT360" s="13">
        <v>147815</v>
      </c>
      <c r="AU360" s="13">
        <v>23636</v>
      </c>
      <c r="AV360" s="13">
        <v>281333</v>
      </c>
      <c r="AW360" s="13">
        <v>245610</v>
      </c>
      <c r="AX360" s="13">
        <v>44296</v>
      </c>
      <c r="AY360" s="18">
        <f>'Tabela '!$L360/'Tabela '!$J360</f>
        <v>6.7562428698187349E-2</v>
      </c>
      <c r="AZ360" s="18">
        <f>'Tabela '!$M360/'Tabela '!$J360</f>
        <v>3.8027633413613893E-4</v>
      </c>
      <c r="BA360" s="18">
        <f t="shared" si="195"/>
        <v>5.6285178236397749E-3</v>
      </c>
      <c r="BB360" s="18">
        <f t="shared" si="196"/>
        <v>0.62866525920713112</v>
      </c>
      <c r="BC360" s="18">
        <f t="shared" si="197"/>
        <v>0.77480647431386351</v>
      </c>
      <c r="BD360" s="18">
        <f>'Tabela '!$BC360-'Tabela '!$BB360</f>
        <v>0.14614121510673239</v>
      </c>
      <c r="BE360" s="18">
        <f t="shared" si="198"/>
        <v>0.33971352516161746</v>
      </c>
      <c r="BF360" s="18">
        <f t="shared" si="199"/>
        <v>0.41868424388388897</v>
      </c>
      <c r="BG360" s="18">
        <f t="shared" si="200"/>
        <v>0.11611104068956775</v>
      </c>
      <c r="BH360" s="16">
        <f t="shared" si="201"/>
        <v>4097.9890829694323</v>
      </c>
      <c r="BI360" s="37">
        <f t="shared" si="202"/>
        <v>475.82177715806819</v>
      </c>
      <c r="BJ360" s="17">
        <f t="shared" si="203"/>
        <v>1.3342757515115539E-2</v>
      </c>
      <c r="BK360" s="17">
        <f t="shared" si="204"/>
        <v>0.11135371179039301</v>
      </c>
      <c r="BL360" s="18">
        <f>IFERROR('Tabela '!$J360/'Tabela '!$K360-1,"")</f>
        <v>0.16926041203497855</v>
      </c>
      <c r="BM360" s="17">
        <f t="shared" si="205"/>
        <v>0.59419001037498143</v>
      </c>
      <c r="BN360" s="19">
        <f>IFERROR('Tabela '!$J360/'Tabela '!$I360,"")</f>
        <v>80.046674445740948</v>
      </c>
      <c r="BO360" s="18">
        <f t="shared" si="206"/>
        <v>2.1836972828804813E-2</v>
      </c>
      <c r="BP360" s="18">
        <f t="shared" si="207"/>
        <v>0.17469578263043842</v>
      </c>
      <c r="BQ360" s="18">
        <f t="shared" si="208"/>
        <v>5.0508418069678276E-2</v>
      </c>
      <c r="BR360" s="17">
        <v>0.376</v>
      </c>
      <c r="BS360" s="18">
        <f t="shared" si="209"/>
        <v>8.5014169028171365E-3</v>
      </c>
      <c r="BT360" s="18">
        <f t="shared" si="210"/>
        <v>5.0008334722453744E-4</v>
      </c>
      <c r="BU360" s="18">
        <f t="shared" si="211"/>
        <v>1.3704888076747374E-3</v>
      </c>
      <c r="BV360" s="18">
        <f t="shared" si="212"/>
        <v>5.4819552306989497E-3</v>
      </c>
      <c r="BW360" s="18">
        <f t="shared" si="213"/>
        <v>0.15547650807766414</v>
      </c>
      <c r="BX360" s="18">
        <f t="shared" si="214"/>
        <v>1.4080331999407144E-2</v>
      </c>
      <c r="BY360" s="18">
        <f t="shared" si="215"/>
        <v>4.7873128797984291E-2</v>
      </c>
      <c r="BZ360" s="18">
        <f t="shared" si="216"/>
        <v>6.1953460797391433E-2</v>
      </c>
      <c r="CA360" s="18">
        <f>IFERROR('Tabela '!$V360/'Tabela '!$K360,"")</f>
        <v>0.28842448495627687</v>
      </c>
      <c r="CB360" s="18">
        <f t="shared" si="217"/>
        <v>0.50570623981028606</v>
      </c>
      <c r="CC360" s="20">
        <f>IFERROR('Tabela '!$AJ360/'Tabela '!$K360,"")</f>
        <v>0.74344152956869725</v>
      </c>
      <c r="CD360" s="21">
        <f>IFERROR('Tabela '!$AJ360/'Tabela '!$AK360,"")</f>
        <v>1.908675799086758</v>
      </c>
      <c r="CE360" s="20">
        <f t="shared" si="218"/>
        <v>0.47607655502392343</v>
      </c>
      <c r="CF360" s="18">
        <f t="shared" si="219"/>
        <v>0.38950644730991552</v>
      </c>
      <c r="CG360" s="18">
        <f t="shared" si="220"/>
        <v>0.32703764735707946</v>
      </c>
      <c r="CH360" s="18">
        <f t="shared" si="221"/>
        <v>-1.8264840182648401E-2</v>
      </c>
      <c r="CI360" s="18">
        <f t="shared" si="222"/>
        <v>-6.2468799952836052E-2</v>
      </c>
      <c r="CJ360" s="17">
        <f t="shared" si="223"/>
        <v>0.37138508371385082</v>
      </c>
      <c r="CK360" s="17">
        <f t="shared" si="224"/>
        <v>0.39263565891472868</v>
      </c>
      <c r="CL360" s="17">
        <f t="shared" si="225"/>
        <v>2.1250575200877864E-2</v>
      </c>
      <c r="CM360" s="17">
        <f t="shared" si="226"/>
        <v>3.7909836065573854E-2</v>
      </c>
      <c r="CN360" s="17">
        <f>IFERROR('Tabela '!$AO360/'Tabela '!$AK360,"")</f>
        <v>5.5936073059360727E-2</v>
      </c>
      <c r="CO360" s="17">
        <f>IFERROR('Tabela '!$AP360/'Tabela '!$AL360,"")</f>
        <v>0.10116279069767442</v>
      </c>
      <c r="CP360" s="17">
        <f>IFERROR('Tabela '!$CO360-'Tabela '!$CN360,"")</f>
        <v>4.5226717638313693E-2</v>
      </c>
      <c r="CQ360" s="17">
        <f t="shared" si="227"/>
        <v>3.7909836065573854E-2</v>
      </c>
      <c r="CR360" s="17">
        <f>IFERROR('Tabela '!$AQ360/'Tabela '!$AK360,"")</f>
        <v>0.3154490106544901</v>
      </c>
      <c r="CS360" s="17">
        <f>IFERROR('Tabela '!$AR360/'Tabela '!$AL360,"")</f>
        <v>0.29147286821705426</v>
      </c>
      <c r="CT360" s="17">
        <f>IFERROR('Tabela '!$CS360-'Tabela '!$CR360,"")</f>
        <v>-2.3976142437435843E-2</v>
      </c>
      <c r="CU360" s="17">
        <f t="shared" si="228"/>
        <v>-9.2882991556091699E-2</v>
      </c>
      <c r="CV360" s="21">
        <f>IFERROR('Tabela '!$AS360/'Tabela '!$K360,"")</f>
        <v>25.151178301467318</v>
      </c>
      <c r="CW360" s="21">
        <f>IFERROR('Tabela '!$AV360/'Tabela '!$J360,"")</f>
        <v>35.661427303840789</v>
      </c>
      <c r="CX360" s="17">
        <f>IFERROR('Tabela '!$AV360/'Tabela '!$AS360-1,"")</f>
        <v>0.6578744217566812</v>
      </c>
      <c r="CY360" s="20">
        <f>IFERROR('Tabela '!$CW360/'Tabela '!$CV360-1,"")</f>
        <v>0.41788296661076529</v>
      </c>
      <c r="CZ360" s="17">
        <f>IFERROR('Tabela '!$AU360/'Tabela '!$AT360,"")</f>
        <v>0.15990258092886378</v>
      </c>
      <c r="DA360" s="17">
        <f t="shared" si="229"/>
        <v>0.18035096290867636</v>
      </c>
      <c r="DB360" s="17">
        <f t="shared" si="230"/>
        <v>2.044838197981258E-2</v>
      </c>
      <c r="DC360" s="22">
        <f t="shared" si="231"/>
        <v>21.047195013357079</v>
      </c>
      <c r="DD360" s="22">
        <f t="shared" si="232"/>
        <v>34.769230769230766</v>
      </c>
      <c r="DE360" s="17">
        <f t="shared" si="233"/>
        <v>0.6519650598174882</v>
      </c>
      <c r="DH360" s="23"/>
      <c r="DQ360" s="23"/>
      <c r="DR360" s="23"/>
      <c r="DU360" s="23"/>
      <c r="DV360" s="23"/>
      <c r="DX360" s="23"/>
      <c r="EA360" s="23"/>
      <c r="EB360" s="23"/>
    </row>
    <row r="361" spans="1:132" ht="13.8" x14ac:dyDescent="0.25">
      <c r="A361" s="24" t="s">
        <v>133</v>
      </c>
      <c r="B361" s="24">
        <v>43</v>
      </c>
      <c r="C361" s="24">
        <v>4316600</v>
      </c>
      <c r="D361" s="24">
        <v>431660</v>
      </c>
      <c r="E361" s="55" t="s">
        <v>728</v>
      </c>
      <c r="F361" s="55" t="s">
        <v>773</v>
      </c>
      <c r="G361" s="55" t="s">
        <v>730</v>
      </c>
      <c r="H361" s="25" t="s">
        <v>477</v>
      </c>
      <c r="I361" s="26">
        <v>504.54899999999998</v>
      </c>
      <c r="J361" s="27">
        <v>16328</v>
      </c>
      <c r="K361" s="26">
        <v>15373</v>
      </c>
      <c r="L361" s="26">
        <v>1907</v>
      </c>
      <c r="M361" s="26">
        <v>25</v>
      </c>
      <c r="N361" s="26">
        <v>6688</v>
      </c>
      <c r="O361" s="26">
        <v>7328</v>
      </c>
      <c r="P361" s="26">
        <v>10190</v>
      </c>
      <c r="Q361" s="28">
        <v>3334</v>
      </c>
      <c r="R361" s="28">
        <v>373</v>
      </c>
      <c r="S361" s="28">
        <v>13711019</v>
      </c>
      <c r="T361" s="26">
        <v>13741</v>
      </c>
      <c r="U361" s="29">
        <v>10697</v>
      </c>
      <c r="V361" s="28">
        <v>3899</v>
      </c>
      <c r="W361" s="28">
        <v>1166</v>
      </c>
      <c r="X361" s="28">
        <v>149</v>
      </c>
      <c r="Y361" s="28">
        <v>1546</v>
      </c>
      <c r="Z361" s="28">
        <v>1695</v>
      </c>
      <c r="AA361" s="26">
        <v>7604</v>
      </c>
      <c r="AB361" s="28">
        <v>251</v>
      </c>
      <c r="AC361" s="28">
        <v>12</v>
      </c>
      <c r="AD361" s="28">
        <v>5336</v>
      </c>
      <c r="AE361" s="28">
        <v>36</v>
      </c>
      <c r="AF361" s="28">
        <v>34</v>
      </c>
      <c r="AG361" s="30">
        <v>0.94796594134342482</v>
      </c>
      <c r="AH361" s="28">
        <v>2114</v>
      </c>
      <c r="AI361" s="28">
        <v>1050</v>
      </c>
      <c r="AJ361" s="26">
        <v>10625</v>
      </c>
      <c r="AK361" s="26">
        <v>3162</v>
      </c>
      <c r="AL361" s="26">
        <v>3773</v>
      </c>
      <c r="AM361" s="26">
        <v>1007</v>
      </c>
      <c r="AN361" s="26">
        <v>1159</v>
      </c>
      <c r="AO361" s="26">
        <v>78</v>
      </c>
      <c r="AP361" s="26">
        <v>87</v>
      </c>
      <c r="AQ361" s="26">
        <v>929</v>
      </c>
      <c r="AR361" s="26">
        <v>1072</v>
      </c>
      <c r="AS361" s="26">
        <v>278521</v>
      </c>
      <c r="AT361" s="26">
        <v>248443</v>
      </c>
      <c r="AU361" s="26">
        <v>27949</v>
      </c>
      <c r="AV361" s="26">
        <v>597968</v>
      </c>
      <c r="AW361" s="26">
        <v>536644</v>
      </c>
      <c r="AX361" s="26">
        <v>80484</v>
      </c>
      <c r="AY361" s="31">
        <f>'Tabela '!$L361/'Tabela '!$J361</f>
        <v>0.11679323860852524</v>
      </c>
      <c r="AZ361" s="31">
        <f>'Tabela '!$M361/'Tabela '!$J361</f>
        <v>1.5311121999020088E-3</v>
      </c>
      <c r="BA361" s="31">
        <f t="shared" si="195"/>
        <v>1.3109596224436287E-2</v>
      </c>
      <c r="BB361" s="31">
        <f t="shared" si="196"/>
        <v>0.65632973503434744</v>
      </c>
      <c r="BC361" s="31">
        <f t="shared" si="197"/>
        <v>0.71913640824337588</v>
      </c>
      <c r="BD361" s="31">
        <f>'Tabela '!$BC361-'Tabela '!$BB361</f>
        <v>6.2806673209028441E-2</v>
      </c>
      <c r="BE361" s="31">
        <f t="shared" si="198"/>
        <v>0.40960313571778539</v>
      </c>
      <c r="BF361" s="31">
        <f t="shared" si="199"/>
        <v>0.4487996080352768</v>
      </c>
      <c r="BG361" s="31">
        <f t="shared" si="200"/>
        <v>0.20418912297893191</v>
      </c>
      <c r="BH361" s="29">
        <f t="shared" si="201"/>
        <v>4112.4832033593284</v>
      </c>
      <c r="BI361" s="32">
        <f t="shared" si="202"/>
        <v>839.72433855952966</v>
      </c>
      <c r="BJ361" s="30">
        <f t="shared" si="203"/>
        <v>2.2929352406817757E-2</v>
      </c>
      <c r="BK361" s="30">
        <f t="shared" si="204"/>
        <v>0.11187762447510498</v>
      </c>
      <c r="BL361" s="31">
        <f>IFERROR('Tabela '!$J361/'Tabela '!$K361-1,"")</f>
        <v>6.2121902036037291E-2</v>
      </c>
      <c r="BM361" s="30">
        <f t="shared" si="205"/>
        <v>0.69583035191569631</v>
      </c>
      <c r="BN361" s="33">
        <f>IFERROR('Tabela '!$J361/'Tabela '!$I361,"")</f>
        <v>32.361574396143887</v>
      </c>
      <c r="BO361" s="31">
        <f t="shared" si="206"/>
        <v>5.2034058656575177E-2</v>
      </c>
      <c r="BP361" s="31">
        <f t="shared" si="207"/>
        <v>0.15384615384615385</v>
      </c>
      <c r="BQ361" s="31">
        <f t="shared" si="208"/>
        <v>7.6413652572592972E-2</v>
      </c>
      <c r="BR361" s="30">
        <v>0.44</v>
      </c>
      <c r="BS361" s="31">
        <f t="shared" si="209"/>
        <v>1.8266501710210319E-2</v>
      </c>
      <c r="BT361" s="31">
        <f t="shared" si="210"/>
        <v>8.7329888654391966E-4</v>
      </c>
      <c r="BU361" s="31">
        <f t="shared" si="211"/>
        <v>6.746626686656672E-3</v>
      </c>
      <c r="BV361" s="31">
        <f t="shared" si="212"/>
        <v>6.3718140929535233E-3</v>
      </c>
      <c r="BW361" s="31">
        <f t="shared" si="213"/>
        <v>7.5847264684837046E-2</v>
      </c>
      <c r="BX361" s="31">
        <f t="shared" si="214"/>
        <v>9.692317699863397E-3</v>
      </c>
      <c r="BY361" s="31">
        <f t="shared" si="215"/>
        <v>0.1005659272750927</v>
      </c>
      <c r="BZ361" s="31">
        <f t="shared" si="216"/>
        <v>0.11025824497495609</v>
      </c>
      <c r="CA361" s="31">
        <f>IFERROR('Tabela '!$V361/'Tabela '!$K361,"")</f>
        <v>0.25362648799843884</v>
      </c>
      <c r="CB361" s="31">
        <f t="shared" si="217"/>
        <v>0.49463344825343136</v>
      </c>
      <c r="CC361" s="34">
        <f>IFERROR('Tabela '!$AJ361/'Tabela '!$K361,"")</f>
        <v>0.69114681584596371</v>
      </c>
      <c r="CD361" s="35">
        <f>IFERROR('Tabela '!$AJ361/'Tabela '!$AK361,"")</f>
        <v>3.360215053763441</v>
      </c>
      <c r="CE361" s="34">
        <f t="shared" si="218"/>
        <v>0.70240000000000002</v>
      </c>
      <c r="CF361" s="31">
        <f t="shared" si="219"/>
        <v>0.20568529239575881</v>
      </c>
      <c r="CG361" s="31">
        <f t="shared" si="220"/>
        <v>0.23107545320921116</v>
      </c>
      <c r="CH361" s="31">
        <f t="shared" si="221"/>
        <v>0.19323213156230223</v>
      </c>
      <c r="CI361" s="31">
        <f t="shared" si="222"/>
        <v>2.5390160813452356E-2</v>
      </c>
      <c r="CJ361" s="30">
        <f t="shared" si="223"/>
        <v>0.31846932321315624</v>
      </c>
      <c r="CK361" s="30">
        <f t="shared" si="224"/>
        <v>0.3071826133050623</v>
      </c>
      <c r="CL361" s="30">
        <f t="shared" si="225"/>
        <v>-1.1286709908093939E-2</v>
      </c>
      <c r="CM361" s="30">
        <f t="shared" si="226"/>
        <v>0.15094339622641506</v>
      </c>
      <c r="CN361" s="30">
        <f>IFERROR('Tabela '!$AO361/'Tabela '!$AK361,"")</f>
        <v>2.4667931688804556E-2</v>
      </c>
      <c r="CO361" s="30">
        <f>IFERROR('Tabela '!$AP361/'Tabela '!$AL361,"")</f>
        <v>2.3058574078982243E-2</v>
      </c>
      <c r="CP361" s="30">
        <f>IFERROR('Tabela '!$CO361-'Tabela '!$CN361,"")</f>
        <v>-1.6093576098223129E-3</v>
      </c>
      <c r="CQ361" s="30">
        <f t="shared" si="227"/>
        <v>0.15094339622641506</v>
      </c>
      <c r="CR361" s="30">
        <f>IFERROR('Tabela '!$AQ361/'Tabela '!$AK361,"")</f>
        <v>0.2938013915243517</v>
      </c>
      <c r="CS361" s="30">
        <f>IFERROR('Tabela '!$AR361/'Tabela '!$AL361,"")</f>
        <v>0.28412403922608004</v>
      </c>
      <c r="CT361" s="30">
        <f>IFERROR('Tabela '!$CS361-'Tabela '!$CR361,"")</f>
        <v>-9.6773522982716575E-3</v>
      </c>
      <c r="CU361" s="30">
        <f t="shared" si="228"/>
        <v>0.15392895586652311</v>
      </c>
      <c r="CV361" s="35">
        <f>IFERROR('Tabela '!$AS361/'Tabela '!$K361,"")</f>
        <v>18.117543745527872</v>
      </c>
      <c r="CW361" s="35">
        <f>IFERROR('Tabela '!$AV361/'Tabela '!$J361,"")</f>
        <v>36.622243998040176</v>
      </c>
      <c r="CX361" s="30">
        <f>IFERROR('Tabela '!$AV361/'Tabela '!$AS361-1,"")</f>
        <v>1.1469404461423016</v>
      </c>
      <c r="CY361" s="34">
        <f>IFERROR('Tabela '!$CW361/'Tabela '!$CV361-1,"")</f>
        <v>1.0213691498374331</v>
      </c>
      <c r="CZ361" s="30">
        <f>IFERROR('Tabela '!$AU361/'Tabela '!$AT361,"")</f>
        <v>0.11249662900544592</v>
      </c>
      <c r="DA361" s="30">
        <f t="shared" si="229"/>
        <v>0.14997652074746015</v>
      </c>
      <c r="DB361" s="30">
        <f t="shared" si="230"/>
        <v>3.7479891742014229E-2</v>
      </c>
      <c r="DC361" s="36">
        <f t="shared" si="231"/>
        <v>25.759447004608294</v>
      </c>
      <c r="DD361" s="36">
        <f t="shared" si="232"/>
        <v>64.593900481540928</v>
      </c>
      <c r="DE361" s="30">
        <f t="shared" si="233"/>
        <v>1.5075810233808689</v>
      </c>
      <c r="DH361" s="23"/>
      <c r="DQ361" s="23"/>
      <c r="DR361" s="23"/>
      <c r="DU361" s="23"/>
      <c r="DV361" s="23"/>
      <c r="DX361" s="23"/>
      <c r="EA361" s="23"/>
      <c r="EB361" s="23"/>
    </row>
    <row r="362" spans="1:132" ht="13.8" x14ac:dyDescent="0.25">
      <c r="A362" s="11" t="s">
        <v>133</v>
      </c>
      <c r="B362" s="11">
        <v>43</v>
      </c>
      <c r="C362" s="11">
        <v>4316709</v>
      </c>
      <c r="D362" s="11">
        <v>431670</v>
      </c>
      <c r="E362" s="54" t="s">
        <v>728</v>
      </c>
      <c r="F362" s="54" t="s">
        <v>744</v>
      </c>
      <c r="G362" s="54" t="s">
        <v>778</v>
      </c>
      <c r="H362" s="12" t="s">
        <v>478</v>
      </c>
      <c r="I362" s="13">
        <v>975.50699999999995</v>
      </c>
      <c r="J362" s="14">
        <v>7909</v>
      </c>
      <c r="K362" s="13">
        <v>8829</v>
      </c>
      <c r="L362" s="13">
        <v>982</v>
      </c>
      <c r="M362" s="13">
        <v>37</v>
      </c>
      <c r="N362" s="13">
        <v>3142</v>
      </c>
      <c r="O362" s="13">
        <v>3425</v>
      </c>
      <c r="P362" s="13">
        <v>5333</v>
      </c>
      <c r="Q362" s="15">
        <v>2258</v>
      </c>
      <c r="R362" s="15">
        <v>337</v>
      </c>
      <c r="S362" s="15">
        <v>9654963</v>
      </c>
      <c r="T362" s="13">
        <v>7807</v>
      </c>
      <c r="U362" s="16">
        <v>6985</v>
      </c>
      <c r="V362" s="15">
        <v>2124</v>
      </c>
      <c r="W362" s="15">
        <v>2005</v>
      </c>
      <c r="X362" s="15">
        <v>240</v>
      </c>
      <c r="Y362" s="15">
        <v>1201</v>
      </c>
      <c r="Z362" s="15">
        <v>1441</v>
      </c>
      <c r="AA362" s="13">
        <v>4341</v>
      </c>
      <c r="AB362" s="15">
        <v>140</v>
      </c>
      <c r="AC362" s="15">
        <v>13</v>
      </c>
      <c r="AD362" s="15">
        <v>3064</v>
      </c>
      <c r="AE362" s="15">
        <v>43</v>
      </c>
      <c r="AF362" s="15">
        <v>26</v>
      </c>
      <c r="AG362" s="17">
        <v>0.93838862559241709</v>
      </c>
      <c r="AH362" s="15">
        <v>1680</v>
      </c>
      <c r="AI362" s="15">
        <v>493</v>
      </c>
      <c r="AJ362" s="13">
        <v>5163</v>
      </c>
      <c r="AK362" s="13">
        <v>1529</v>
      </c>
      <c r="AL362" s="13">
        <v>1861</v>
      </c>
      <c r="AM362" s="13">
        <v>45</v>
      </c>
      <c r="AN362" s="13">
        <v>147</v>
      </c>
      <c r="AO362" s="13">
        <v>17</v>
      </c>
      <c r="AP362" s="13">
        <v>73</v>
      </c>
      <c r="AQ362" s="13">
        <v>28</v>
      </c>
      <c r="AR362" s="13">
        <v>74</v>
      </c>
      <c r="AS362" s="13">
        <v>263234</v>
      </c>
      <c r="AT362" s="13">
        <v>244923</v>
      </c>
      <c r="AU362" s="13">
        <v>14569</v>
      </c>
      <c r="AV362" s="13">
        <v>787040</v>
      </c>
      <c r="AW362" s="13">
        <v>721519</v>
      </c>
      <c r="AX362" s="13">
        <v>32824</v>
      </c>
      <c r="AY362" s="18">
        <f>'Tabela '!$L362/'Tabela '!$J362</f>
        <v>0.12416234669364015</v>
      </c>
      <c r="AZ362" s="18">
        <f>'Tabela '!$M362/'Tabela '!$J362</f>
        <v>4.678214692122898E-3</v>
      </c>
      <c r="BA362" s="18">
        <f t="shared" si="195"/>
        <v>3.7678207739307537E-2</v>
      </c>
      <c r="BB362" s="18">
        <f t="shared" si="196"/>
        <v>0.58916182261391337</v>
      </c>
      <c r="BC362" s="18">
        <f t="shared" si="197"/>
        <v>0.64222763922745174</v>
      </c>
      <c r="BD362" s="18">
        <f>'Tabela '!$BC362-'Tabela '!$BB362</f>
        <v>5.3065816613538375E-2</v>
      </c>
      <c r="BE362" s="18">
        <f t="shared" si="198"/>
        <v>0.3972689341256796</v>
      </c>
      <c r="BF362" s="18">
        <f t="shared" si="199"/>
        <v>0.43305095460867365</v>
      </c>
      <c r="BG362" s="18">
        <f t="shared" si="200"/>
        <v>0.285497534454419</v>
      </c>
      <c r="BH362" s="16">
        <f t="shared" si="201"/>
        <v>4275.8914968999115</v>
      </c>
      <c r="BI362" s="37">
        <f t="shared" si="202"/>
        <v>1220.7564799595398</v>
      </c>
      <c r="BJ362" s="17">
        <f t="shared" si="203"/>
        <v>1.2267436216710713E-2</v>
      </c>
      <c r="BK362" s="17">
        <f t="shared" si="204"/>
        <v>0.14924712134632417</v>
      </c>
      <c r="BL362" s="18">
        <f>IFERROR('Tabela '!$J362/'Tabela '!$K362-1,"")</f>
        <v>-0.10420206138860577</v>
      </c>
      <c r="BM362" s="17">
        <f t="shared" si="205"/>
        <v>0.79114282478196851</v>
      </c>
      <c r="BN362" s="19">
        <f>IFERROR('Tabela '!$J362/'Tabela '!$I362,"")</f>
        <v>8.107578930750881</v>
      </c>
      <c r="BO362" s="18">
        <f t="shared" si="206"/>
        <v>6.1611374407582908E-2</v>
      </c>
      <c r="BP362" s="18">
        <f t="shared" si="207"/>
        <v>0.21519149481234789</v>
      </c>
      <c r="BQ362" s="18">
        <f t="shared" si="208"/>
        <v>6.3148456513385423E-2</v>
      </c>
      <c r="BR362" s="17">
        <v>0.49690000000000001</v>
      </c>
      <c r="BS362" s="18">
        <f t="shared" si="209"/>
        <v>1.7932624567695659E-2</v>
      </c>
      <c r="BT362" s="18">
        <f t="shared" si="210"/>
        <v>1.6651722812860254E-3</v>
      </c>
      <c r="BU362" s="18">
        <f t="shared" si="211"/>
        <v>1.4033942558746737E-2</v>
      </c>
      <c r="BV362" s="18">
        <f t="shared" si="212"/>
        <v>8.4856396866840739E-3</v>
      </c>
      <c r="BW362" s="18">
        <f t="shared" si="213"/>
        <v>0.22709253596103748</v>
      </c>
      <c r="BX362" s="18">
        <f t="shared" si="214"/>
        <v>2.7183146449201494E-2</v>
      </c>
      <c r="BY362" s="18">
        <f t="shared" si="215"/>
        <v>0.13602899535621249</v>
      </c>
      <c r="BZ362" s="18">
        <f t="shared" si="216"/>
        <v>0.16321214180541399</v>
      </c>
      <c r="CA362" s="18">
        <f>IFERROR('Tabela '!$V362/'Tabela '!$K362,"")</f>
        <v>0.24057084607543322</v>
      </c>
      <c r="CB362" s="18">
        <f t="shared" si="217"/>
        <v>0.49167516139993206</v>
      </c>
      <c r="CC362" s="20">
        <f>IFERROR('Tabela '!$AJ362/'Tabela '!$K362,"")</f>
        <v>0.58477743798844717</v>
      </c>
      <c r="CD362" s="21">
        <f>IFERROR('Tabela '!$AJ362/'Tabela '!$AK362,"")</f>
        <v>3.3767168083714845</v>
      </c>
      <c r="CE362" s="20">
        <f t="shared" si="218"/>
        <v>0.7038543482471431</v>
      </c>
      <c r="CF362" s="18">
        <f t="shared" si="219"/>
        <v>0.17317929550345451</v>
      </c>
      <c r="CG362" s="18">
        <f t="shared" si="220"/>
        <v>0.23530155519028953</v>
      </c>
      <c r="CH362" s="18">
        <f t="shared" si="221"/>
        <v>0.21713538260300846</v>
      </c>
      <c r="CI362" s="18">
        <f t="shared" si="222"/>
        <v>6.2122259686835019E-2</v>
      </c>
      <c r="CJ362" s="17">
        <f t="shared" si="223"/>
        <v>2.9431000654022238E-2</v>
      </c>
      <c r="CK362" s="17">
        <f t="shared" si="224"/>
        <v>7.8989790435249868E-2</v>
      </c>
      <c r="CL362" s="17">
        <f t="shared" si="225"/>
        <v>4.955878978122763E-2</v>
      </c>
      <c r="CM362" s="17">
        <f t="shared" si="226"/>
        <v>2.2666666666666666</v>
      </c>
      <c r="CN362" s="17">
        <f>IFERROR('Tabela '!$AO362/'Tabela '!$AK362,"")</f>
        <v>1.1118378024852845E-2</v>
      </c>
      <c r="CO362" s="17">
        <f>IFERROR('Tabela '!$AP362/'Tabela '!$AL362,"")</f>
        <v>3.9226222461042452E-2</v>
      </c>
      <c r="CP362" s="17">
        <f>IFERROR('Tabela '!$CO362-'Tabela '!$CN362,"")</f>
        <v>2.8107844436189605E-2</v>
      </c>
      <c r="CQ362" s="17">
        <f t="shared" si="227"/>
        <v>2.2666666666666666</v>
      </c>
      <c r="CR362" s="17">
        <f>IFERROR('Tabela '!$AQ362/'Tabela '!$AK362,"")</f>
        <v>1.8312622629169391E-2</v>
      </c>
      <c r="CS362" s="17">
        <f>IFERROR('Tabela '!$AR362/'Tabela '!$AL362,"")</f>
        <v>3.9763567974207416E-2</v>
      </c>
      <c r="CT362" s="17">
        <f>IFERROR('Tabela '!$CS362-'Tabela '!$CR362,"")</f>
        <v>2.1450945345038025E-2</v>
      </c>
      <c r="CU362" s="17">
        <f t="shared" si="228"/>
        <v>1.6428571428571428</v>
      </c>
      <c r="CV362" s="21">
        <f>IFERROR('Tabela '!$AS362/'Tabela '!$K362,"")</f>
        <v>29.814701551704609</v>
      </c>
      <c r="CW362" s="21">
        <f>IFERROR('Tabela '!$AV362/'Tabela '!$J362,"")</f>
        <v>99.511948413200159</v>
      </c>
      <c r="CX362" s="17">
        <f>IFERROR('Tabela '!$AV362/'Tabela '!$AS362-1,"")</f>
        <v>1.9898873245857298</v>
      </c>
      <c r="CY362" s="20">
        <f>IFERROR('Tabela '!$CW362/'Tabela '!$CV362-1,"")</f>
        <v>2.3376805144477699</v>
      </c>
      <c r="CZ362" s="17">
        <f>IFERROR('Tabela '!$AU362/'Tabela '!$AT362,"")</f>
        <v>5.9484001094221452E-2</v>
      </c>
      <c r="DA362" s="17">
        <f t="shared" si="229"/>
        <v>4.54929114825805E-2</v>
      </c>
      <c r="DB362" s="17">
        <f t="shared" si="230"/>
        <v>-1.3991089611640951E-2</v>
      </c>
      <c r="DC362" s="22">
        <f t="shared" si="231"/>
        <v>234.98387096774192</v>
      </c>
      <c r="DD362" s="22">
        <f t="shared" si="232"/>
        <v>149.19999999999999</v>
      </c>
      <c r="DE362" s="17">
        <f t="shared" si="233"/>
        <v>-0.36506280458507789</v>
      </c>
      <c r="DH362" s="23"/>
      <c r="DQ362" s="23"/>
      <c r="DR362" s="23"/>
      <c r="DU362" s="23"/>
      <c r="DV362" s="23"/>
      <c r="DX362" s="23"/>
      <c r="EA362" s="23"/>
      <c r="EB362" s="23"/>
    </row>
    <row r="363" spans="1:132" ht="13.8" x14ac:dyDescent="0.25">
      <c r="A363" s="24" t="s">
        <v>133</v>
      </c>
      <c r="B363" s="24">
        <v>43</v>
      </c>
      <c r="C363" s="24">
        <v>4316733</v>
      </c>
      <c r="D363" s="24">
        <v>431673</v>
      </c>
      <c r="E363" s="55" t="s">
        <v>728</v>
      </c>
      <c r="F363" s="55" t="s">
        <v>729</v>
      </c>
      <c r="G363" s="55" t="s">
        <v>730</v>
      </c>
      <c r="H363" s="25" t="s">
        <v>479</v>
      </c>
      <c r="I363" s="26">
        <v>199.465</v>
      </c>
      <c r="J363" s="27">
        <v>1634</v>
      </c>
      <c r="K363" s="26">
        <v>1655</v>
      </c>
      <c r="L363" s="26">
        <v>418</v>
      </c>
      <c r="M363" s="26">
        <v>2</v>
      </c>
      <c r="N363" s="26">
        <v>860</v>
      </c>
      <c r="O363" s="26">
        <v>982</v>
      </c>
      <c r="P363" s="26">
        <v>1401</v>
      </c>
      <c r="Q363" s="28">
        <v>336</v>
      </c>
      <c r="R363" s="28">
        <v>20</v>
      </c>
      <c r="S363" s="28">
        <v>1333055</v>
      </c>
      <c r="T363" s="26">
        <v>1476</v>
      </c>
      <c r="U363" s="29">
        <v>480</v>
      </c>
      <c r="V363" s="28">
        <v>339</v>
      </c>
      <c r="W363" s="28">
        <v>90</v>
      </c>
      <c r="X363" s="28">
        <v>56</v>
      </c>
      <c r="Y363" s="28">
        <v>215</v>
      </c>
      <c r="Z363" s="28">
        <v>271</v>
      </c>
      <c r="AA363" s="26">
        <v>839</v>
      </c>
      <c r="AB363" s="28">
        <v>17</v>
      </c>
      <c r="AC363" s="28">
        <v>3</v>
      </c>
      <c r="AD363" s="28">
        <v>533</v>
      </c>
      <c r="AE363" s="28">
        <v>6</v>
      </c>
      <c r="AF363" s="28">
        <v>6</v>
      </c>
      <c r="AG363" s="30">
        <v>0.95257452574525747</v>
      </c>
      <c r="AH363" s="28">
        <v>244</v>
      </c>
      <c r="AI363" s="28">
        <v>27</v>
      </c>
      <c r="AJ363" s="26">
        <v>972</v>
      </c>
      <c r="AK363" s="26">
        <v>142</v>
      </c>
      <c r="AL363" s="26">
        <v>246</v>
      </c>
      <c r="AM363" s="26">
        <v>1</v>
      </c>
      <c r="AN363" s="26">
        <v>10</v>
      </c>
      <c r="AO363" s="26">
        <v>0</v>
      </c>
      <c r="AP363" s="26">
        <v>3</v>
      </c>
      <c r="AQ363" s="26">
        <v>1</v>
      </c>
      <c r="AR363" s="26">
        <v>7</v>
      </c>
      <c r="AS363" s="26">
        <v>35138</v>
      </c>
      <c r="AT363" s="26">
        <v>33892</v>
      </c>
      <c r="AU363" s="26">
        <v>1062</v>
      </c>
      <c r="AV363" s="26">
        <v>75301</v>
      </c>
      <c r="AW363" s="26">
        <v>73872</v>
      </c>
      <c r="AX363" s="26">
        <v>2373</v>
      </c>
      <c r="AY363" s="31">
        <f>'Tabela '!$L363/'Tabela '!$J363</f>
        <v>0.2558139534883721</v>
      </c>
      <c r="AZ363" s="31">
        <f>'Tabela '!$M363/'Tabela '!$J363</f>
        <v>1.2239902080783353E-3</v>
      </c>
      <c r="BA363" s="31">
        <f t="shared" si="195"/>
        <v>4.7846889952153108E-3</v>
      </c>
      <c r="BB363" s="31">
        <f t="shared" si="196"/>
        <v>0.6138472519628837</v>
      </c>
      <c r="BC363" s="31">
        <f t="shared" si="197"/>
        <v>0.70092790863668808</v>
      </c>
      <c r="BD363" s="31">
        <f>'Tabela '!$BC363-'Tabela '!$BB363</f>
        <v>8.708065667380438E-2</v>
      </c>
      <c r="BE363" s="31">
        <f t="shared" si="198"/>
        <v>0.52631578947368418</v>
      </c>
      <c r="BF363" s="31">
        <f t="shared" si="199"/>
        <v>0.60097919216646267</v>
      </c>
      <c r="BG363" s="31">
        <f t="shared" si="200"/>
        <v>0.20563035495716034</v>
      </c>
      <c r="BH363" s="29">
        <f t="shared" si="201"/>
        <v>3967.4255952380954</v>
      </c>
      <c r="BI363" s="32">
        <f t="shared" si="202"/>
        <v>815.82313341493273</v>
      </c>
      <c r="BJ363" s="30">
        <f t="shared" si="203"/>
        <v>1.7703018552210462E-2</v>
      </c>
      <c r="BK363" s="30">
        <f t="shared" si="204"/>
        <v>5.9523809523809521E-2</v>
      </c>
      <c r="BL363" s="31">
        <f>IFERROR('Tabela '!$J363/'Tabela '!$K363-1,"")</f>
        <v>-1.2688821752265822E-2</v>
      </c>
      <c r="BM363" s="30">
        <f t="shared" si="205"/>
        <v>0.29003021148036257</v>
      </c>
      <c r="BN363" s="33">
        <f>IFERROR('Tabela '!$J363/'Tabela '!$I363,"")</f>
        <v>8.1919133682600958</v>
      </c>
      <c r="BO363" s="31">
        <f t="shared" si="206"/>
        <v>4.7425474254742528E-2</v>
      </c>
      <c r="BP363" s="31">
        <f t="shared" si="207"/>
        <v>0.16531165311653118</v>
      </c>
      <c r="BQ363" s="31">
        <f t="shared" si="208"/>
        <v>1.8292682926829267E-2</v>
      </c>
      <c r="BR363" s="30">
        <v>0.48709999999999998</v>
      </c>
      <c r="BS363" s="31">
        <f t="shared" si="209"/>
        <v>1.1517615176151762E-2</v>
      </c>
      <c r="BT363" s="31">
        <f t="shared" si="210"/>
        <v>2.0325203252032522E-3</v>
      </c>
      <c r="BU363" s="31">
        <f t="shared" si="211"/>
        <v>1.125703564727955E-2</v>
      </c>
      <c r="BV363" s="31">
        <f t="shared" si="212"/>
        <v>1.125703564727955E-2</v>
      </c>
      <c r="BW363" s="31">
        <f t="shared" si="213"/>
        <v>5.4380664652567974E-2</v>
      </c>
      <c r="BX363" s="31">
        <f t="shared" si="214"/>
        <v>3.3836858006042296E-2</v>
      </c>
      <c r="BY363" s="31">
        <f t="shared" si="215"/>
        <v>0.12990936555891239</v>
      </c>
      <c r="BZ363" s="31">
        <f t="shared" si="216"/>
        <v>0.16374622356495469</v>
      </c>
      <c r="CA363" s="31">
        <f>IFERROR('Tabela '!$V363/'Tabela '!$K363,"")</f>
        <v>0.20483383685800605</v>
      </c>
      <c r="CB363" s="31">
        <f t="shared" si="217"/>
        <v>0.50694864048338373</v>
      </c>
      <c r="CC363" s="34">
        <f>IFERROR('Tabela '!$AJ363/'Tabela '!$K363,"")</f>
        <v>0.58731117824773416</v>
      </c>
      <c r="CD363" s="35">
        <f>IFERROR('Tabela '!$AJ363/'Tabela '!$AK363,"")</f>
        <v>6.845070422535211</v>
      </c>
      <c r="CE363" s="34">
        <f t="shared" si="218"/>
        <v>0.85390946502057619</v>
      </c>
      <c r="CF363" s="31">
        <f t="shared" si="219"/>
        <v>8.5800604229607252E-2</v>
      </c>
      <c r="CG363" s="31">
        <f t="shared" si="220"/>
        <v>0.15055079559363524</v>
      </c>
      <c r="CH363" s="31">
        <f t="shared" si="221"/>
        <v>0.73239436619718301</v>
      </c>
      <c r="CI363" s="31">
        <f t="shared" si="222"/>
        <v>6.4750191364027987E-2</v>
      </c>
      <c r="CJ363" s="30">
        <f t="shared" si="223"/>
        <v>7.0422535211267607E-3</v>
      </c>
      <c r="CK363" s="30">
        <f t="shared" si="224"/>
        <v>4.065040650406504E-2</v>
      </c>
      <c r="CL363" s="30">
        <f t="shared" si="225"/>
        <v>3.3608152982938282E-2</v>
      </c>
      <c r="CM363" s="30">
        <f t="shared" si="226"/>
        <v>9</v>
      </c>
      <c r="CN363" s="30">
        <f>IFERROR('Tabela '!$AO363/'Tabela '!$AK363,"")</f>
        <v>0</v>
      </c>
      <c r="CO363" s="30">
        <f>IFERROR('Tabela '!$AP363/'Tabela '!$AL363,"")</f>
        <v>1.2195121951219513E-2</v>
      </c>
      <c r="CP363" s="30">
        <f>IFERROR('Tabela '!$CO363-'Tabela '!$CN363,"")</f>
        <v>1.2195121951219513E-2</v>
      </c>
      <c r="CQ363" s="30">
        <f t="shared" si="227"/>
        <v>9</v>
      </c>
      <c r="CR363" s="30">
        <f>IFERROR('Tabela '!$AQ363/'Tabela '!$AK363,"")</f>
        <v>7.0422535211267607E-3</v>
      </c>
      <c r="CS363" s="30">
        <f>IFERROR('Tabela '!$AR363/'Tabela '!$AL363,"")</f>
        <v>2.8455284552845527E-2</v>
      </c>
      <c r="CT363" s="30">
        <f>IFERROR('Tabela '!$CS363-'Tabela '!$CR363,"")</f>
        <v>2.1413031031718766E-2</v>
      </c>
      <c r="CU363" s="30">
        <f t="shared" si="228"/>
        <v>6</v>
      </c>
      <c r="CV363" s="35">
        <f>IFERROR('Tabela '!$AS363/'Tabela '!$K363,"")</f>
        <v>21.231419939577041</v>
      </c>
      <c r="CW363" s="35">
        <f>IFERROR('Tabela '!$AV363/'Tabela '!$J363,"")</f>
        <v>46.083843329253369</v>
      </c>
      <c r="CX363" s="30">
        <f>IFERROR('Tabela '!$AV363/'Tabela '!$AS363-1,"")</f>
        <v>1.1430075701519722</v>
      </c>
      <c r="CY363" s="34">
        <f>IFERROR('Tabela '!$CW363/'Tabela '!$CV363-1,"")</f>
        <v>1.1705492831098616</v>
      </c>
      <c r="CZ363" s="30">
        <f>IFERROR('Tabela '!$AU363/'Tabela '!$AT363,"")</f>
        <v>3.1334828278059716E-2</v>
      </c>
      <c r="DA363" s="30">
        <f t="shared" si="229"/>
        <v>3.212313190383366E-2</v>
      </c>
      <c r="DB363" s="30">
        <f t="shared" si="230"/>
        <v>7.8830362577394369E-4</v>
      </c>
      <c r="DC363" s="36">
        <f t="shared" si="231"/>
        <v>1062</v>
      </c>
      <c r="DD363" s="36">
        <f t="shared" si="232"/>
        <v>182.53846153846155</v>
      </c>
      <c r="DE363" s="30">
        <f t="shared" si="233"/>
        <v>-0.82811820947414172</v>
      </c>
      <c r="DH363" s="23"/>
      <c r="DQ363" s="23"/>
      <c r="DR363" s="23"/>
      <c r="DU363" s="23"/>
      <c r="DV363" s="23"/>
      <c r="DX363" s="23"/>
      <c r="EA363" s="23"/>
      <c r="EB363" s="23"/>
    </row>
    <row r="364" spans="1:132" ht="13.8" x14ac:dyDescent="0.25">
      <c r="A364" s="11" t="s">
        <v>133</v>
      </c>
      <c r="B364" s="11">
        <v>43</v>
      </c>
      <c r="C364" s="11">
        <v>4316758</v>
      </c>
      <c r="D364" s="11">
        <v>431675</v>
      </c>
      <c r="E364" s="54" t="s">
        <v>764</v>
      </c>
      <c r="F364" s="54" t="s">
        <v>765</v>
      </c>
      <c r="G364" s="54" t="s">
        <v>756</v>
      </c>
      <c r="H364" s="12" t="s">
        <v>480</v>
      </c>
      <c r="I364" s="13">
        <v>86.98</v>
      </c>
      <c r="J364" s="14">
        <v>6681</v>
      </c>
      <c r="K364" s="13">
        <v>5697</v>
      </c>
      <c r="L364" s="13">
        <v>384</v>
      </c>
      <c r="M364" s="13">
        <v>5</v>
      </c>
      <c r="N364" s="13">
        <v>2662</v>
      </c>
      <c r="O364" s="13">
        <v>3159</v>
      </c>
      <c r="P364" s="13">
        <v>4089</v>
      </c>
      <c r="Q364" s="15">
        <v>1043</v>
      </c>
      <c r="R364" s="15">
        <v>96</v>
      </c>
      <c r="S364" s="15">
        <v>4181666</v>
      </c>
      <c r="T364" s="13">
        <v>5099</v>
      </c>
      <c r="U364" s="16">
        <v>2855</v>
      </c>
      <c r="V364" s="15">
        <v>1557</v>
      </c>
      <c r="W364" s="15">
        <v>742</v>
      </c>
      <c r="X364" s="15">
        <v>43</v>
      </c>
      <c r="Y364" s="15">
        <v>137</v>
      </c>
      <c r="Z364" s="15">
        <v>180</v>
      </c>
      <c r="AA364" s="13">
        <v>2845</v>
      </c>
      <c r="AB364" s="15">
        <v>69</v>
      </c>
      <c r="AC364" s="15">
        <v>4</v>
      </c>
      <c r="AD364" s="15">
        <v>1920</v>
      </c>
      <c r="AE364" s="15">
        <v>11</v>
      </c>
      <c r="AF364" s="15">
        <v>9</v>
      </c>
      <c r="AG364" s="17">
        <v>0.96313002549519511</v>
      </c>
      <c r="AH364" s="15">
        <v>1116</v>
      </c>
      <c r="AI364" s="15">
        <v>196</v>
      </c>
      <c r="AJ364" s="13">
        <v>4408</v>
      </c>
      <c r="AK364" s="13">
        <v>2068</v>
      </c>
      <c r="AL364" s="13">
        <v>2221</v>
      </c>
      <c r="AM364" s="13">
        <v>1539</v>
      </c>
      <c r="AN364" s="13">
        <v>1580</v>
      </c>
      <c r="AO364" s="13">
        <v>126</v>
      </c>
      <c r="AP364" s="13">
        <v>156</v>
      </c>
      <c r="AQ364" s="13">
        <v>1413</v>
      </c>
      <c r="AR364" s="13">
        <v>1424</v>
      </c>
      <c r="AS364" s="13">
        <v>90470</v>
      </c>
      <c r="AT364" s="13">
        <v>84380</v>
      </c>
      <c r="AU364" s="13">
        <v>34388</v>
      </c>
      <c r="AV364" s="13">
        <v>267037</v>
      </c>
      <c r="AW364" s="13">
        <v>246633</v>
      </c>
      <c r="AX364" s="13">
        <v>130023</v>
      </c>
      <c r="AY364" s="18">
        <f>'Tabela '!$L364/'Tabela '!$J364</f>
        <v>5.7476425684777725E-2</v>
      </c>
      <c r="AZ364" s="18">
        <f>'Tabela '!$M364/'Tabela '!$J364</f>
        <v>7.4839095943720995E-4</v>
      </c>
      <c r="BA364" s="18">
        <f t="shared" si="195"/>
        <v>1.3020833333333334E-2</v>
      </c>
      <c r="BB364" s="18">
        <f t="shared" si="196"/>
        <v>0.65101491807287848</v>
      </c>
      <c r="BC364" s="18">
        <f t="shared" si="197"/>
        <v>0.772560528246515</v>
      </c>
      <c r="BD364" s="18">
        <f>'Tabela '!$BC364-'Tabela '!$BB364</f>
        <v>0.12154561017363652</v>
      </c>
      <c r="BE364" s="18">
        <f t="shared" si="198"/>
        <v>0.3984433468043706</v>
      </c>
      <c r="BF364" s="18">
        <f t="shared" si="199"/>
        <v>0.4728334081724293</v>
      </c>
      <c r="BG364" s="18">
        <f t="shared" si="200"/>
        <v>0.156114354138602</v>
      </c>
      <c r="BH364" s="16">
        <f t="shared" si="201"/>
        <v>4009.267497603068</v>
      </c>
      <c r="BI364" s="37">
        <f t="shared" si="202"/>
        <v>625.90420595719206</v>
      </c>
      <c r="BJ364" s="17">
        <f t="shared" si="203"/>
        <v>1.5659500368862742E-2</v>
      </c>
      <c r="BK364" s="17">
        <f t="shared" si="204"/>
        <v>9.2042186001917548E-2</v>
      </c>
      <c r="BL364" s="18">
        <f>IFERROR('Tabela '!$J364/'Tabela '!$K364-1,"")</f>
        <v>0.17272248551869396</v>
      </c>
      <c r="BM364" s="17">
        <f t="shared" si="205"/>
        <v>0.50114095137791825</v>
      </c>
      <c r="BN364" s="19">
        <f>IFERROR('Tabela '!$J364/'Tabela '!$I364,"")</f>
        <v>76.810761094504485</v>
      </c>
      <c r="BO364" s="18">
        <f t="shared" si="206"/>
        <v>3.6869974504804892E-2</v>
      </c>
      <c r="BP364" s="18">
        <f t="shared" si="207"/>
        <v>0.21886644440086292</v>
      </c>
      <c r="BQ364" s="18">
        <f t="shared" si="208"/>
        <v>3.8438909590115707E-2</v>
      </c>
      <c r="BR364" s="17">
        <v>0.36230000000000001</v>
      </c>
      <c r="BS364" s="18">
        <f t="shared" si="209"/>
        <v>1.3532065110806041E-2</v>
      </c>
      <c r="BT364" s="18">
        <f t="shared" si="210"/>
        <v>7.8446754265542261E-4</v>
      </c>
      <c r="BU364" s="18">
        <f t="shared" si="211"/>
        <v>5.7291666666666663E-3</v>
      </c>
      <c r="BV364" s="18">
        <f t="shared" si="212"/>
        <v>4.6874999999999998E-3</v>
      </c>
      <c r="BW364" s="18">
        <f t="shared" si="213"/>
        <v>0.13024398806389328</v>
      </c>
      <c r="BX364" s="18">
        <f t="shared" si="214"/>
        <v>7.5478321923819558E-3</v>
      </c>
      <c r="BY364" s="18">
        <f t="shared" si="215"/>
        <v>2.4047744426891348E-2</v>
      </c>
      <c r="BZ364" s="18">
        <f t="shared" si="216"/>
        <v>3.1595576619273306E-2</v>
      </c>
      <c r="CA364" s="18">
        <f>IFERROR('Tabela '!$V364/'Tabela '!$K364,"")</f>
        <v>0.27330173775671407</v>
      </c>
      <c r="CB364" s="18">
        <f t="shared" si="217"/>
        <v>0.49938564156573634</v>
      </c>
      <c r="CC364" s="20">
        <f>IFERROR('Tabela '!$AJ364/'Tabela '!$K364,"")</f>
        <v>0.77374056520975953</v>
      </c>
      <c r="CD364" s="21">
        <f>IFERROR('Tabela '!$AJ364/'Tabela '!$AK364,"")</f>
        <v>2.1315280464216633</v>
      </c>
      <c r="CE364" s="20">
        <f t="shared" si="218"/>
        <v>0.53085299455535395</v>
      </c>
      <c r="CF364" s="18">
        <f t="shared" si="219"/>
        <v>0.36299806915920663</v>
      </c>
      <c r="CG364" s="18">
        <f t="shared" si="220"/>
        <v>0.33243526418200869</v>
      </c>
      <c r="CH364" s="18">
        <f t="shared" si="221"/>
        <v>7.3984526112185645E-2</v>
      </c>
      <c r="CI364" s="18">
        <f t="shared" si="222"/>
        <v>-3.0562804977197933E-2</v>
      </c>
      <c r="CJ364" s="17">
        <f t="shared" si="223"/>
        <v>0.74419729206963248</v>
      </c>
      <c r="CK364" s="17">
        <f t="shared" si="224"/>
        <v>0.71139126519585771</v>
      </c>
      <c r="CL364" s="17">
        <f t="shared" si="225"/>
        <v>-3.2806026873774763E-2</v>
      </c>
      <c r="CM364" s="17">
        <f t="shared" si="226"/>
        <v>2.6640675763482724E-2</v>
      </c>
      <c r="CN364" s="17">
        <f>IFERROR('Tabela '!$AO364/'Tabela '!$AK364,"")</f>
        <v>6.09284332688588E-2</v>
      </c>
      <c r="CO364" s="17">
        <f>IFERROR('Tabela '!$AP364/'Tabela '!$AL364,"")</f>
        <v>7.0238631247185948E-2</v>
      </c>
      <c r="CP364" s="17">
        <f>IFERROR('Tabela '!$CO364-'Tabela '!$CN364,"")</f>
        <v>9.3101979783271477E-3</v>
      </c>
      <c r="CQ364" s="17">
        <f t="shared" si="227"/>
        <v>2.6640675763482724E-2</v>
      </c>
      <c r="CR364" s="17">
        <f>IFERROR('Tabela '!$AQ364/'Tabela '!$AK364,"")</f>
        <v>0.6832688588007737</v>
      </c>
      <c r="CS364" s="17">
        <f>IFERROR('Tabela '!$AR364/'Tabela '!$AL364,"")</f>
        <v>0.64115263394867172</v>
      </c>
      <c r="CT364" s="17">
        <f>IFERROR('Tabela '!$CS364-'Tabela '!$CR364,"")</f>
        <v>-4.211622485210198E-2</v>
      </c>
      <c r="CU364" s="17">
        <f t="shared" si="228"/>
        <v>7.7848549186128047E-3</v>
      </c>
      <c r="CV364" s="21">
        <f>IFERROR('Tabela '!$AS364/'Tabela '!$K364,"")</f>
        <v>15.880287870809198</v>
      </c>
      <c r="CW364" s="21">
        <f>IFERROR('Tabela '!$AV364/'Tabela '!$J364,"")</f>
        <v>39.969615327046853</v>
      </c>
      <c r="CX364" s="17">
        <f>IFERROR('Tabela '!$AV364/'Tabela '!$AS364-1,"")</f>
        <v>1.9516635348734388</v>
      </c>
      <c r="CY364" s="20">
        <f>IFERROR('Tabela '!$CW364/'Tabela '!$CV364-1,"")</f>
        <v>1.5169326684888462</v>
      </c>
      <c r="CZ364" s="17">
        <f>IFERROR('Tabela '!$AU364/'Tabela '!$AT364,"")</f>
        <v>0.40753733112111873</v>
      </c>
      <c r="DA364" s="17">
        <f t="shared" si="229"/>
        <v>0.52719222488474782</v>
      </c>
      <c r="DB364" s="17">
        <f t="shared" si="230"/>
        <v>0.11965489376362909</v>
      </c>
      <c r="DC364" s="22">
        <f t="shared" si="231"/>
        <v>20.653453453453455</v>
      </c>
      <c r="DD364" s="22">
        <f t="shared" si="232"/>
        <v>74.898041474654377</v>
      </c>
      <c r="DE364" s="17">
        <f t="shared" si="233"/>
        <v>2.6264173274194351</v>
      </c>
      <c r="DH364" s="23"/>
      <c r="DQ364" s="23"/>
      <c r="DR364" s="23"/>
      <c r="DU364" s="23"/>
      <c r="DV364" s="23"/>
      <c r="DX364" s="23"/>
      <c r="EA364" s="23"/>
      <c r="EB364" s="23"/>
    </row>
    <row r="365" spans="1:132" ht="13.8" x14ac:dyDescent="0.25">
      <c r="A365" s="24" t="s">
        <v>133</v>
      </c>
      <c r="B365" s="24">
        <v>43</v>
      </c>
      <c r="C365" s="24">
        <v>4316808</v>
      </c>
      <c r="D365" s="24">
        <v>431680</v>
      </c>
      <c r="E365" s="55" t="s">
        <v>764</v>
      </c>
      <c r="F365" s="55" t="s">
        <v>770</v>
      </c>
      <c r="G365" s="55" t="s">
        <v>771</v>
      </c>
      <c r="H365" s="25" t="s">
        <v>481</v>
      </c>
      <c r="I365" s="26">
        <v>733.40899999999999</v>
      </c>
      <c r="J365" s="27">
        <v>131365</v>
      </c>
      <c r="K365" s="26">
        <v>118374</v>
      </c>
      <c r="L365" s="26">
        <v>13182</v>
      </c>
      <c r="M365" s="26">
        <v>182</v>
      </c>
      <c r="N365" s="26">
        <v>44799</v>
      </c>
      <c r="O365" s="26">
        <v>51725</v>
      </c>
      <c r="P365" s="26">
        <v>77454</v>
      </c>
      <c r="Q365" s="28">
        <v>27477</v>
      </c>
      <c r="R365" s="28">
        <v>4139</v>
      </c>
      <c r="S365" s="28">
        <v>114468012</v>
      </c>
      <c r="T365" s="26">
        <v>104602</v>
      </c>
      <c r="U365" s="29">
        <v>105190</v>
      </c>
      <c r="V365" s="28">
        <v>33935</v>
      </c>
      <c r="W365" s="28">
        <v>23619</v>
      </c>
      <c r="X365" s="28">
        <v>6487</v>
      </c>
      <c r="Y365" s="28">
        <v>9284</v>
      </c>
      <c r="Z365" s="28">
        <v>15771</v>
      </c>
      <c r="AA365" s="26">
        <v>56943</v>
      </c>
      <c r="AB365" s="28">
        <v>669</v>
      </c>
      <c r="AC365" s="28">
        <v>190</v>
      </c>
      <c r="AD365" s="28">
        <v>40554</v>
      </c>
      <c r="AE365" s="28">
        <v>185</v>
      </c>
      <c r="AF365" s="28">
        <v>635</v>
      </c>
      <c r="AG365" s="30">
        <v>0.96796428366570431</v>
      </c>
      <c r="AH365" s="28">
        <v>18334</v>
      </c>
      <c r="AI365" s="28">
        <v>11360</v>
      </c>
      <c r="AJ365" s="26">
        <v>79063</v>
      </c>
      <c r="AK365" s="26">
        <v>37070</v>
      </c>
      <c r="AL365" s="26">
        <v>43319</v>
      </c>
      <c r="AM365" s="26">
        <v>11697</v>
      </c>
      <c r="AN365" s="26">
        <v>13007</v>
      </c>
      <c r="AO365" s="26">
        <v>2240</v>
      </c>
      <c r="AP365" s="26">
        <v>2761</v>
      </c>
      <c r="AQ365" s="26">
        <v>9457</v>
      </c>
      <c r="AR365" s="26">
        <v>10246</v>
      </c>
      <c r="AS365" s="26">
        <v>4176628</v>
      </c>
      <c r="AT365" s="26">
        <v>3106747</v>
      </c>
      <c r="AU365" s="26">
        <v>1039747</v>
      </c>
      <c r="AV365" s="26">
        <v>9485198</v>
      </c>
      <c r="AW365" s="26">
        <v>6840251</v>
      </c>
      <c r="AX365" s="26">
        <v>2196238</v>
      </c>
      <c r="AY365" s="31">
        <f>'Tabela '!$L365/'Tabela '!$J365</f>
        <v>0.10034636318654132</v>
      </c>
      <c r="AZ365" s="31">
        <f>'Tabela '!$M365/'Tabela '!$J365</f>
        <v>1.3854527461652647E-3</v>
      </c>
      <c r="BA365" s="31">
        <f t="shared" si="195"/>
        <v>1.3806706114398421E-2</v>
      </c>
      <c r="BB365" s="31">
        <f t="shared" si="196"/>
        <v>0.5783949182740723</v>
      </c>
      <c r="BC365" s="31">
        <f t="shared" si="197"/>
        <v>0.66781573579156661</v>
      </c>
      <c r="BD365" s="31">
        <f>'Tabela '!$BC365-'Tabela '!$BB365</f>
        <v>8.9420817517494311E-2</v>
      </c>
      <c r="BE365" s="31">
        <f t="shared" si="198"/>
        <v>0.34102690975526206</v>
      </c>
      <c r="BF365" s="31">
        <f t="shared" si="199"/>
        <v>0.39375023788680397</v>
      </c>
      <c r="BG365" s="31">
        <f t="shared" si="200"/>
        <v>0.20916530278232406</v>
      </c>
      <c r="BH365" s="29">
        <f t="shared" si="201"/>
        <v>4165.9574189321975</v>
      </c>
      <c r="BI365" s="32">
        <f t="shared" si="202"/>
        <v>871.37374490922241</v>
      </c>
      <c r="BJ365" s="30">
        <f t="shared" si="203"/>
        <v>1.2068067740915898E-2</v>
      </c>
      <c r="BK365" s="30">
        <f t="shared" si="204"/>
        <v>0.15063507660952796</v>
      </c>
      <c r="BL365" s="31">
        <f>IFERROR('Tabela '!$J365/'Tabela '!$K365-1,"")</f>
        <v>0.109745383276733</v>
      </c>
      <c r="BM365" s="30">
        <f t="shared" si="205"/>
        <v>0.88862419112305069</v>
      </c>
      <c r="BN365" s="33">
        <f>IFERROR('Tabela '!$J365/'Tabela '!$I365,"")</f>
        <v>179.11560943484469</v>
      </c>
      <c r="BO365" s="31">
        <f t="shared" si="206"/>
        <v>3.2035716334295694E-2</v>
      </c>
      <c r="BP365" s="31">
        <f t="shared" si="207"/>
        <v>0.17527389533660925</v>
      </c>
      <c r="BQ365" s="31">
        <f t="shared" si="208"/>
        <v>0.10860212997839429</v>
      </c>
      <c r="BR365" s="30">
        <v>0.49259999999999998</v>
      </c>
      <c r="BS365" s="31">
        <f t="shared" si="209"/>
        <v>6.3956712108755092E-3</v>
      </c>
      <c r="BT365" s="31">
        <f t="shared" si="210"/>
        <v>1.8164088640752567E-3</v>
      </c>
      <c r="BU365" s="31">
        <f t="shared" si="211"/>
        <v>4.5618188094885834E-3</v>
      </c>
      <c r="BV365" s="31">
        <f t="shared" si="212"/>
        <v>1.5658134832568921E-2</v>
      </c>
      <c r="BW365" s="31">
        <f t="shared" si="213"/>
        <v>0.19952861270211364</v>
      </c>
      <c r="BX365" s="31">
        <f t="shared" si="214"/>
        <v>5.4800885329548715E-2</v>
      </c>
      <c r="BY365" s="31">
        <f t="shared" si="215"/>
        <v>7.8429384831128462E-2</v>
      </c>
      <c r="BZ365" s="31">
        <f t="shared" si="216"/>
        <v>0.13323027016067718</v>
      </c>
      <c r="CA365" s="31">
        <f>IFERROR('Tabela '!$V365/'Tabela '!$K365,"")</f>
        <v>0.28667612820382854</v>
      </c>
      <c r="CB365" s="31">
        <f t="shared" si="217"/>
        <v>0.4810431344720969</v>
      </c>
      <c r="CC365" s="34">
        <f>IFERROR('Tabela '!$AJ365/'Tabela '!$K365,"")</f>
        <v>0.66790849341916303</v>
      </c>
      <c r="CD365" s="35">
        <f>IFERROR('Tabela '!$AJ365/'Tabela '!$AK365,"")</f>
        <v>2.1328028055031023</v>
      </c>
      <c r="CE365" s="34">
        <f t="shared" si="218"/>
        <v>0.5311333999468778</v>
      </c>
      <c r="CF365" s="31">
        <f t="shared" si="219"/>
        <v>0.31315998445604609</v>
      </c>
      <c r="CG365" s="31">
        <f t="shared" si="220"/>
        <v>0.32976059072051156</v>
      </c>
      <c r="CH365" s="31">
        <f t="shared" si="221"/>
        <v>0.16857297005664962</v>
      </c>
      <c r="CI365" s="31">
        <f t="shared" si="222"/>
        <v>1.6600606264465467E-2</v>
      </c>
      <c r="CJ365" s="30">
        <f t="shared" si="223"/>
        <v>0.31553817102778525</v>
      </c>
      <c r="CK365" s="30">
        <f t="shared" si="224"/>
        <v>0.30026085551374682</v>
      </c>
      <c r="CL365" s="30">
        <f t="shared" si="225"/>
        <v>-1.5277315514038436E-2</v>
      </c>
      <c r="CM365" s="30">
        <f t="shared" si="226"/>
        <v>0.1119945285115842</v>
      </c>
      <c r="CN365" s="30">
        <f>IFERROR('Tabela '!$AO365/'Tabela '!$AK365,"")</f>
        <v>6.0426220663609385E-2</v>
      </c>
      <c r="CO365" s="30">
        <f>IFERROR('Tabela '!$AP365/'Tabela '!$AL365,"")</f>
        <v>6.3736466677439457E-2</v>
      </c>
      <c r="CP365" s="30">
        <f>IFERROR('Tabela '!$CO365-'Tabela '!$CN365,"")</f>
        <v>3.3102460138300718E-3</v>
      </c>
      <c r="CQ365" s="30">
        <f t="shared" si="227"/>
        <v>0.1119945285115842</v>
      </c>
      <c r="CR365" s="30">
        <f>IFERROR('Tabela '!$AQ365/'Tabela '!$AK365,"")</f>
        <v>0.25511195036417589</v>
      </c>
      <c r="CS365" s="30">
        <f>IFERROR('Tabela '!$AR365/'Tabela '!$AL365,"")</f>
        <v>0.23652438883630739</v>
      </c>
      <c r="CT365" s="30">
        <f>IFERROR('Tabela '!$CS365-'Tabela '!$CR365,"")</f>
        <v>-1.8587561527868501E-2</v>
      </c>
      <c r="CU365" s="30">
        <f t="shared" si="228"/>
        <v>8.3430263297028739E-2</v>
      </c>
      <c r="CV365" s="35">
        <f>IFERROR('Tabela '!$AS365/'Tabela '!$K365,"")</f>
        <v>35.283322351191984</v>
      </c>
      <c r="CW365" s="35">
        <f>IFERROR('Tabela '!$AV365/'Tabela '!$J365,"")</f>
        <v>72.204909983633385</v>
      </c>
      <c r="CX365" s="30">
        <f>IFERROR('Tabela '!$AV365/'Tabela '!$AS365-1,"")</f>
        <v>1.2710181514848822</v>
      </c>
      <c r="CY365" s="34">
        <f>IFERROR('Tabela '!$CW365/'Tabela '!$CV365-1,"")</f>
        <v>1.0464317182192473</v>
      </c>
      <c r="CZ365" s="30">
        <f>IFERROR('Tabela '!$AU365/'Tabela '!$AT365,"")</f>
        <v>0.33467385660950183</v>
      </c>
      <c r="DA365" s="30">
        <f t="shared" si="229"/>
        <v>0.32107564473876765</v>
      </c>
      <c r="DB365" s="30">
        <f t="shared" si="230"/>
        <v>-1.3598211870734178E-2</v>
      </c>
      <c r="DC365" s="36">
        <f t="shared" si="231"/>
        <v>74.603357967998846</v>
      </c>
      <c r="DD365" s="36">
        <f t="shared" si="232"/>
        <v>139.28450025367835</v>
      </c>
      <c r="DE365" s="30">
        <f t="shared" si="233"/>
        <v>0.86700041455807542</v>
      </c>
      <c r="DH365" s="23"/>
      <c r="DQ365" s="23"/>
      <c r="DR365" s="23"/>
      <c r="DU365" s="23"/>
      <c r="DV365" s="23"/>
      <c r="DX365" s="23"/>
      <c r="EA365" s="23"/>
      <c r="EB365" s="23"/>
    </row>
    <row r="366" spans="1:132" ht="13.8" x14ac:dyDescent="0.25">
      <c r="A366" s="11" t="s">
        <v>133</v>
      </c>
      <c r="B366" s="11">
        <v>43</v>
      </c>
      <c r="C366" s="11">
        <v>4316907</v>
      </c>
      <c r="D366" s="11">
        <v>431690</v>
      </c>
      <c r="E366" s="54" t="s">
        <v>731</v>
      </c>
      <c r="F366" s="54" t="s">
        <v>782</v>
      </c>
      <c r="G366" s="54" t="s">
        <v>733</v>
      </c>
      <c r="H366" s="12" t="s">
        <v>117</v>
      </c>
      <c r="I366" s="13">
        <v>1781.7570000000001</v>
      </c>
      <c r="J366" s="14">
        <v>283677</v>
      </c>
      <c r="K366" s="13">
        <v>261031</v>
      </c>
      <c r="L366" s="13">
        <v>25727</v>
      </c>
      <c r="M366" s="13">
        <v>501</v>
      </c>
      <c r="N366" s="13">
        <v>80146</v>
      </c>
      <c r="O366" s="13">
        <v>91619</v>
      </c>
      <c r="P366" s="13">
        <v>149064</v>
      </c>
      <c r="Q366" s="15">
        <v>71134</v>
      </c>
      <c r="R366" s="15">
        <v>11405</v>
      </c>
      <c r="S366" s="15">
        <v>306976398</v>
      </c>
      <c r="T366" s="13">
        <v>229499</v>
      </c>
      <c r="U366" s="16">
        <v>248347</v>
      </c>
      <c r="V366" s="15">
        <v>76020</v>
      </c>
      <c r="W366" s="15">
        <v>43561</v>
      </c>
      <c r="X366" s="15">
        <v>13521</v>
      </c>
      <c r="Y366" s="15">
        <v>28046</v>
      </c>
      <c r="Z366" s="15">
        <v>41567</v>
      </c>
      <c r="AA366" s="13">
        <v>123634</v>
      </c>
      <c r="AB366" s="15">
        <v>2567</v>
      </c>
      <c r="AC366" s="15">
        <v>446</v>
      </c>
      <c r="AD366" s="15">
        <v>87488</v>
      </c>
      <c r="AE366" s="15">
        <v>550</v>
      </c>
      <c r="AF366" s="15">
        <v>2114</v>
      </c>
      <c r="AG366" s="17">
        <v>0.96984300585187733</v>
      </c>
      <c r="AH366" s="15">
        <v>42134</v>
      </c>
      <c r="AI366" s="15">
        <v>32994</v>
      </c>
      <c r="AJ366" s="13">
        <v>157307</v>
      </c>
      <c r="AK366" s="13">
        <v>59176</v>
      </c>
      <c r="AL366" s="13">
        <v>72481</v>
      </c>
      <c r="AM366" s="13">
        <v>9389</v>
      </c>
      <c r="AN366" s="13">
        <v>9693</v>
      </c>
      <c r="AO366" s="13">
        <v>3527</v>
      </c>
      <c r="AP366" s="13">
        <v>4056</v>
      </c>
      <c r="AQ366" s="13">
        <v>5862</v>
      </c>
      <c r="AR366" s="13">
        <v>5637</v>
      </c>
      <c r="AS366" s="13">
        <v>4006384</v>
      </c>
      <c r="AT366" s="13">
        <v>3598590</v>
      </c>
      <c r="AU366" s="13">
        <v>510854</v>
      </c>
      <c r="AV366" s="13">
        <v>7793975</v>
      </c>
      <c r="AW366" s="13">
        <v>7073515</v>
      </c>
      <c r="AX366" s="13">
        <v>835417</v>
      </c>
      <c r="AY366" s="18">
        <f>'Tabela '!$L366/'Tabela '!$J366</f>
        <v>9.0691173412014367E-2</v>
      </c>
      <c r="AZ366" s="18">
        <f>'Tabela '!$M366/'Tabela '!$J366</f>
        <v>1.7660931270423756E-3</v>
      </c>
      <c r="BA366" s="18">
        <f t="shared" si="195"/>
        <v>1.9473704668247365E-2</v>
      </c>
      <c r="BB366" s="18">
        <f t="shared" si="196"/>
        <v>0.53766167552192345</v>
      </c>
      <c r="BC366" s="18">
        <f t="shared" si="197"/>
        <v>0.61462861589652762</v>
      </c>
      <c r="BD366" s="18">
        <f>'Tabela '!$BC366-'Tabela '!$BB366</f>
        <v>7.6966940374604165E-2</v>
      </c>
      <c r="BE366" s="18">
        <f t="shared" si="198"/>
        <v>0.2825255484230304</v>
      </c>
      <c r="BF366" s="18">
        <f t="shared" si="199"/>
        <v>0.32296943354589902</v>
      </c>
      <c r="BG366" s="18">
        <f t="shared" si="200"/>
        <v>0.2507570229521604</v>
      </c>
      <c r="BH366" s="16">
        <f t="shared" si="201"/>
        <v>4315.4665560772628</v>
      </c>
      <c r="BI366" s="37">
        <f t="shared" si="202"/>
        <v>1082.1335462515467</v>
      </c>
      <c r="BJ366" s="17">
        <f t="shared" si="203"/>
        <v>3.9386371909070787E-2</v>
      </c>
      <c r="BK366" s="17">
        <f t="shared" si="204"/>
        <v>0.16033120589310315</v>
      </c>
      <c r="BL366" s="18">
        <f>IFERROR('Tabela '!$J366/'Tabela '!$K366-1,"")</f>
        <v>8.675597917488731E-2</v>
      </c>
      <c r="BM366" s="17">
        <f t="shared" si="205"/>
        <v>0.95140807030582575</v>
      </c>
      <c r="BN366" s="19">
        <f>IFERROR('Tabela '!$J366/'Tabela '!$I366,"")</f>
        <v>159.21194641020071</v>
      </c>
      <c r="BO366" s="18">
        <f t="shared" si="206"/>
        <v>3.0156994148122673E-2</v>
      </c>
      <c r="BP366" s="18">
        <f t="shared" si="207"/>
        <v>0.18359121390507149</v>
      </c>
      <c r="BQ366" s="18">
        <f t="shared" si="208"/>
        <v>0.14376533231081617</v>
      </c>
      <c r="BR366" s="17">
        <v>0.55740000000000001</v>
      </c>
      <c r="BS366" s="18">
        <f t="shared" si="209"/>
        <v>1.1185233922587898E-2</v>
      </c>
      <c r="BT366" s="18">
        <f t="shared" si="210"/>
        <v>1.9433635876409047E-3</v>
      </c>
      <c r="BU366" s="18">
        <f t="shared" si="211"/>
        <v>6.2865764447695687E-3</v>
      </c>
      <c r="BV366" s="18">
        <f t="shared" si="212"/>
        <v>2.4163313825896125E-2</v>
      </c>
      <c r="BW366" s="18">
        <f t="shared" si="213"/>
        <v>0.16688056207883356</v>
      </c>
      <c r="BX366" s="18">
        <f t="shared" si="214"/>
        <v>5.1798445395374496E-2</v>
      </c>
      <c r="BY366" s="18">
        <f t="shared" si="215"/>
        <v>0.10744317724714689</v>
      </c>
      <c r="BZ366" s="18">
        <f t="shared" si="216"/>
        <v>0.1592416226425214</v>
      </c>
      <c r="CA366" s="18">
        <f>IFERROR('Tabela '!$V366/'Tabela '!$K366,"")</f>
        <v>0.29122977730614369</v>
      </c>
      <c r="CB366" s="18">
        <f t="shared" si="217"/>
        <v>0.47363723082698989</v>
      </c>
      <c r="CC366" s="20">
        <f>IFERROR('Tabela '!$AJ366/'Tabela '!$K366,"")</f>
        <v>0.60263723465795249</v>
      </c>
      <c r="CD366" s="21">
        <f>IFERROR('Tabela '!$AJ366/'Tabela '!$AK366,"")</f>
        <v>2.6582905231850749</v>
      </c>
      <c r="CE366" s="20">
        <f t="shared" si="218"/>
        <v>0.62381839333278244</v>
      </c>
      <c r="CF366" s="18">
        <f t="shared" si="219"/>
        <v>0.22670104317111761</v>
      </c>
      <c r="CG366" s="18">
        <f t="shared" si="220"/>
        <v>0.2555053811200767</v>
      </c>
      <c r="CH366" s="18">
        <f t="shared" si="221"/>
        <v>0.22483777206975808</v>
      </c>
      <c r="CI366" s="18">
        <f t="shared" si="222"/>
        <v>2.8804337948959091E-2</v>
      </c>
      <c r="CJ366" s="17">
        <f t="shared" si="223"/>
        <v>0.15866229552521294</v>
      </c>
      <c r="CK366" s="17">
        <f t="shared" si="224"/>
        <v>0.13373159862584677</v>
      </c>
      <c r="CL366" s="17">
        <f t="shared" si="225"/>
        <v>-2.4930696899366167E-2</v>
      </c>
      <c r="CM366" s="17">
        <f t="shared" si="226"/>
        <v>3.2378315049526041E-2</v>
      </c>
      <c r="CN366" s="17">
        <f>IFERROR('Tabela '!$AO366/'Tabela '!$AK366,"")</f>
        <v>5.9601865621197785E-2</v>
      </c>
      <c r="CO366" s="17">
        <f>IFERROR('Tabela '!$AP366/'Tabela '!$AL366,"")</f>
        <v>5.5959492832604409E-2</v>
      </c>
      <c r="CP366" s="17">
        <f>IFERROR('Tabela '!$CO366-'Tabela '!$CN366,"")</f>
        <v>-3.642372788593376E-3</v>
      </c>
      <c r="CQ366" s="17">
        <f t="shared" si="227"/>
        <v>3.2378315049526041E-2</v>
      </c>
      <c r="CR366" s="17">
        <f>IFERROR('Tabela '!$AQ366/'Tabela '!$AK366,"")</f>
        <v>9.9060429904015146E-2</v>
      </c>
      <c r="CS366" s="17">
        <f>IFERROR('Tabela '!$AR366/'Tabela '!$AL366,"")</f>
        <v>7.7772105793242369E-2</v>
      </c>
      <c r="CT366" s="17">
        <f>IFERROR('Tabela '!$CS366-'Tabela '!$CR366,"")</f>
        <v>-2.1288324110772777E-2</v>
      </c>
      <c r="CU366" s="17">
        <f t="shared" si="228"/>
        <v>-3.8382804503582446E-2</v>
      </c>
      <c r="CV366" s="21">
        <f>IFERROR('Tabela '!$AS366/'Tabela '!$K366,"")</f>
        <v>15.348307289172551</v>
      </c>
      <c r="CW366" s="21">
        <f>IFERROR('Tabela '!$AV366/'Tabela '!$J366,"")</f>
        <v>27.474821716247703</v>
      </c>
      <c r="CX366" s="17">
        <f>IFERROR('Tabela '!$AV366/'Tabela '!$AS366-1,"")</f>
        <v>0.94538890930075592</v>
      </c>
      <c r="CY366" s="20">
        <f>IFERROR('Tabela '!$CW366/'Tabela '!$CV366-1,"")</f>
        <v>0.79008806629964923</v>
      </c>
      <c r="CZ366" s="17">
        <f>IFERROR('Tabela '!$AU366/'Tabela '!$AT366,"")</f>
        <v>0.14195948968901709</v>
      </c>
      <c r="DA366" s="17">
        <f t="shared" si="229"/>
        <v>0.11810493085827908</v>
      </c>
      <c r="DB366" s="17">
        <f t="shared" si="230"/>
        <v>-2.3854558830738004E-2</v>
      </c>
      <c r="DC366" s="22">
        <f t="shared" si="231"/>
        <v>39.552028491793124</v>
      </c>
      <c r="DD366" s="22">
        <f t="shared" si="232"/>
        <v>60.76201905593134</v>
      </c>
      <c r="DE366" s="17">
        <f t="shared" si="233"/>
        <v>0.53625544309413109</v>
      </c>
      <c r="DH366" s="23"/>
      <c r="DQ366" s="23"/>
      <c r="DR366" s="23"/>
      <c r="DU366" s="23"/>
      <c r="DV366" s="23"/>
      <c r="DX366" s="23"/>
      <c r="EA366" s="23"/>
      <c r="EB366" s="23"/>
    </row>
    <row r="367" spans="1:132" ht="13.8" x14ac:dyDescent="0.25">
      <c r="A367" s="24" t="s">
        <v>133</v>
      </c>
      <c r="B367" s="24">
        <v>43</v>
      </c>
      <c r="C367" s="24">
        <v>4316956</v>
      </c>
      <c r="D367" s="24">
        <v>431695</v>
      </c>
      <c r="E367" s="55" t="s">
        <v>746</v>
      </c>
      <c r="F367" s="55" t="s">
        <v>788</v>
      </c>
      <c r="G367" s="55" t="s">
        <v>792</v>
      </c>
      <c r="H367" s="25" t="s">
        <v>482</v>
      </c>
      <c r="I367" s="26">
        <v>139.69999999999999</v>
      </c>
      <c r="J367" s="27">
        <v>6364</v>
      </c>
      <c r="K367" s="26">
        <v>6053</v>
      </c>
      <c r="L367" s="26">
        <v>525</v>
      </c>
      <c r="M367" s="26">
        <v>10</v>
      </c>
      <c r="N367" s="26">
        <v>2252</v>
      </c>
      <c r="O367" s="26">
        <v>2884</v>
      </c>
      <c r="P367" s="26">
        <v>4132</v>
      </c>
      <c r="Q367" s="28">
        <v>853</v>
      </c>
      <c r="R367" s="28">
        <v>56</v>
      </c>
      <c r="S367" s="28">
        <v>3339903</v>
      </c>
      <c r="T367" s="26">
        <v>5478</v>
      </c>
      <c r="U367" s="29">
        <v>4362</v>
      </c>
      <c r="V367" s="28">
        <v>1635</v>
      </c>
      <c r="W367" s="28">
        <v>729</v>
      </c>
      <c r="X367" s="28">
        <v>22</v>
      </c>
      <c r="Y367" s="28">
        <v>123</v>
      </c>
      <c r="Z367" s="28">
        <v>145</v>
      </c>
      <c r="AA367" s="26">
        <v>3101</v>
      </c>
      <c r="AB367" s="28">
        <v>43</v>
      </c>
      <c r="AC367" s="28">
        <v>2</v>
      </c>
      <c r="AD367" s="28">
        <v>2036</v>
      </c>
      <c r="AE367" s="28">
        <v>4</v>
      </c>
      <c r="AF367" s="28">
        <v>6</v>
      </c>
      <c r="AG367" s="30">
        <v>0.98174516246805399</v>
      </c>
      <c r="AH367" s="28">
        <v>904</v>
      </c>
      <c r="AI367" s="28">
        <v>123</v>
      </c>
      <c r="AJ367" s="26">
        <v>4667</v>
      </c>
      <c r="AK367" s="26">
        <v>2221</v>
      </c>
      <c r="AL367" s="26">
        <v>1983</v>
      </c>
      <c r="AM367" s="26">
        <v>1541</v>
      </c>
      <c r="AN367" s="26">
        <v>1321</v>
      </c>
      <c r="AO367" s="26">
        <v>38</v>
      </c>
      <c r="AP367" s="26">
        <v>64</v>
      </c>
      <c r="AQ367" s="26">
        <v>1503</v>
      </c>
      <c r="AR367" s="26">
        <v>1257</v>
      </c>
      <c r="AS367" s="26">
        <v>123943</v>
      </c>
      <c r="AT367" s="26">
        <v>111170</v>
      </c>
      <c r="AU367" s="26">
        <v>40278</v>
      </c>
      <c r="AV367" s="26">
        <v>192348</v>
      </c>
      <c r="AW367" s="26">
        <v>176457</v>
      </c>
      <c r="AX367" s="26">
        <v>58896</v>
      </c>
      <c r="AY367" s="31">
        <f>'Tabela '!$L367/'Tabela '!$J367</f>
        <v>8.2495285983658073E-2</v>
      </c>
      <c r="AZ367" s="31">
        <f>'Tabela '!$M367/'Tabela '!$J367</f>
        <v>1.5713387806411063E-3</v>
      </c>
      <c r="BA367" s="31">
        <f t="shared" si="195"/>
        <v>1.9047619047619049E-2</v>
      </c>
      <c r="BB367" s="31">
        <f t="shared" si="196"/>
        <v>0.54501452081316559</v>
      </c>
      <c r="BC367" s="31">
        <f t="shared" si="197"/>
        <v>0.69796708615682479</v>
      </c>
      <c r="BD367" s="31">
        <f>'Tabela '!$BC367-'Tabela '!$BB367</f>
        <v>0.1529525653436592</v>
      </c>
      <c r="BE367" s="31">
        <f t="shared" si="198"/>
        <v>0.3538654934003771</v>
      </c>
      <c r="BF367" s="31">
        <f t="shared" si="199"/>
        <v>0.45317410433689503</v>
      </c>
      <c r="BG367" s="31">
        <f t="shared" si="200"/>
        <v>0.13403519798868635</v>
      </c>
      <c r="BH367" s="29">
        <f t="shared" si="201"/>
        <v>3915.4783118405626</v>
      </c>
      <c r="BI367" s="32">
        <f t="shared" si="202"/>
        <v>524.81191074795731</v>
      </c>
      <c r="BJ367" s="30">
        <f t="shared" si="203"/>
        <v>1.7363856135753947E-2</v>
      </c>
      <c r="BK367" s="30">
        <f t="shared" si="204"/>
        <v>6.5650644783118411E-2</v>
      </c>
      <c r="BL367" s="31">
        <f>IFERROR('Tabela '!$J367/'Tabela '!$K367-1,"")</f>
        <v>5.1379481248967407E-2</v>
      </c>
      <c r="BM367" s="30">
        <f t="shared" si="205"/>
        <v>0.72063439616718983</v>
      </c>
      <c r="BN367" s="33">
        <f>IFERROR('Tabela '!$J367/'Tabela '!$I367,"")</f>
        <v>45.554760200429499</v>
      </c>
      <c r="BO367" s="31">
        <f t="shared" si="206"/>
        <v>1.8254837531946011E-2</v>
      </c>
      <c r="BP367" s="31">
        <f t="shared" si="207"/>
        <v>0.16502373128879153</v>
      </c>
      <c r="BQ367" s="31">
        <f t="shared" si="208"/>
        <v>2.2453450164293537E-2</v>
      </c>
      <c r="BR367" s="30">
        <v>0.30509999999999998</v>
      </c>
      <c r="BS367" s="31">
        <f t="shared" si="209"/>
        <v>7.8495801387367652E-3</v>
      </c>
      <c r="BT367" s="31">
        <f t="shared" si="210"/>
        <v>3.6509675063891932E-4</v>
      </c>
      <c r="BU367" s="31">
        <f t="shared" si="211"/>
        <v>1.9646365422396855E-3</v>
      </c>
      <c r="BV367" s="31">
        <f t="shared" si="212"/>
        <v>2.9469548133595285E-3</v>
      </c>
      <c r="BW367" s="31">
        <f t="shared" si="213"/>
        <v>0.120436147364943</v>
      </c>
      <c r="BX367" s="31">
        <f t="shared" si="214"/>
        <v>3.6345613745250287E-3</v>
      </c>
      <c r="BY367" s="31">
        <f t="shared" si="215"/>
        <v>2.0320502230299024E-2</v>
      </c>
      <c r="BZ367" s="31">
        <f t="shared" si="216"/>
        <v>2.3955063604824051E-2</v>
      </c>
      <c r="CA367" s="31">
        <f>IFERROR('Tabela '!$V367/'Tabela '!$K367,"")</f>
        <v>0.27011399306129191</v>
      </c>
      <c r="CB367" s="31">
        <f t="shared" si="217"/>
        <v>0.51230794647282341</v>
      </c>
      <c r="CC367" s="34">
        <f>IFERROR('Tabela '!$AJ367/'Tabela '!$K367,"")</f>
        <v>0.77102263340492316</v>
      </c>
      <c r="CD367" s="35">
        <f>IFERROR('Tabela '!$AJ367/'Tabela '!$AK367,"")</f>
        <v>2.1013057181449799</v>
      </c>
      <c r="CE367" s="34">
        <f t="shared" si="218"/>
        <v>0.52410542104135416</v>
      </c>
      <c r="CF367" s="31">
        <f t="shared" si="219"/>
        <v>0.36692549149182224</v>
      </c>
      <c r="CG367" s="31">
        <f t="shared" si="220"/>
        <v>0.31159648020113134</v>
      </c>
      <c r="CH367" s="31">
        <f t="shared" si="221"/>
        <v>-0.10715893741557858</v>
      </c>
      <c r="CI367" s="31">
        <f t="shared" si="222"/>
        <v>-5.5329011290690899E-2</v>
      </c>
      <c r="CJ367" s="30">
        <f t="shared" si="223"/>
        <v>0.69383160738406113</v>
      </c>
      <c r="CK367" s="30">
        <f t="shared" si="224"/>
        <v>0.66616238023197172</v>
      </c>
      <c r="CL367" s="30">
        <f t="shared" si="225"/>
        <v>-2.7669227152089415E-2</v>
      </c>
      <c r="CM367" s="30">
        <f t="shared" si="226"/>
        <v>-0.14276443867618427</v>
      </c>
      <c r="CN367" s="30">
        <f>IFERROR('Tabela '!$AO367/'Tabela '!$AK367,"")</f>
        <v>1.7109410175596577E-2</v>
      </c>
      <c r="CO367" s="30">
        <f>IFERROR('Tabela '!$AP367/'Tabela '!$AL367,"")</f>
        <v>3.2274331820474032E-2</v>
      </c>
      <c r="CP367" s="30">
        <f>IFERROR('Tabela '!$CO367-'Tabela '!$CN367,"")</f>
        <v>1.5164921644877455E-2</v>
      </c>
      <c r="CQ367" s="30">
        <f t="shared" si="227"/>
        <v>-0.14276443867618427</v>
      </c>
      <c r="CR367" s="30">
        <f>IFERROR('Tabela '!$AQ367/'Tabela '!$AK367,"")</f>
        <v>0.6767221972084646</v>
      </c>
      <c r="CS367" s="30">
        <f>IFERROR('Tabela '!$AR367/'Tabela '!$AL367,"")</f>
        <v>0.63388804841149771</v>
      </c>
      <c r="CT367" s="30">
        <f>IFERROR('Tabela '!$CS367-'Tabela '!$CR367,"")</f>
        <v>-4.2834148796966898E-2</v>
      </c>
      <c r="CU367" s="30">
        <f t="shared" si="228"/>
        <v>-0.16367265469061876</v>
      </c>
      <c r="CV367" s="35">
        <f>IFERROR('Tabela '!$AS367/'Tabela '!$K367,"")</f>
        <v>20.476292747397984</v>
      </c>
      <c r="CW367" s="35">
        <f>IFERROR('Tabela '!$AV367/'Tabela '!$J367,"")</f>
        <v>30.224387177875549</v>
      </c>
      <c r="CX367" s="30">
        <f>IFERROR('Tabela '!$AV367/'Tabela '!$AS367-1,"")</f>
        <v>0.5519069249574402</v>
      </c>
      <c r="CY367" s="34">
        <f>IFERROR('Tabela '!$CW367/'Tabela '!$CV367-1,"")</f>
        <v>0.47606735021486246</v>
      </c>
      <c r="CZ367" s="30">
        <f>IFERROR('Tabela '!$AU367/'Tabela '!$AT367,"")</f>
        <v>0.36230997571287216</v>
      </c>
      <c r="DA367" s="30">
        <f t="shared" si="229"/>
        <v>0.33376970026692054</v>
      </c>
      <c r="DB367" s="30">
        <f t="shared" si="230"/>
        <v>-2.8540275445951613E-2</v>
      </c>
      <c r="DC367" s="36">
        <f t="shared" si="231"/>
        <v>25.508549715009501</v>
      </c>
      <c r="DD367" s="36">
        <f t="shared" si="232"/>
        <v>42.524187725631769</v>
      </c>
      <c r="DE367" s="30">
        <f t="shared" si="233"/>
        <v>0.6670562693970048</v>
      </c>
      <c r="DH367" s="23"/>
      <c r="DQ367" s="23"/>
      <c r="DR367" s="23"/>
      <c r="DU367" s="23"/>
      <c r="DV367" s="23"/>
      <c r="DX367" s="23"/>
      <c r="EA367" s="23"/>
      <c r="EB367" s="23"/>
    </row>
    <row r="368" spans="1:132" ht="13.8" x14ac:dyDescent="0.25">
      <c r="A368" s="11" t="s">
        <v>133</v>
      </c>
      <c r="B368" s="11">
        <v>43</v>
      </c>
      <c r="C368" s="11">
        <v>4316972</v>
      </c>
      <c r="D368" s="11">
        <v>431697</v>
      </c>
      <c r="E368" s="54" t="s">
        <v>725</v>
      </c>
      <c r="F368" s="54" t="s">
        <v>793</v>
      </c>
      <c r="G368" s="54" t="s">
        <v>739</v>
      </c>
      <c r="H368" s="12" t="s">
        <v>483</v>
      </c>
      <c r="I368" s="13">
        <v>955.29899999999998</v>
      </c>
      <c r="J368" s="14">
        <v>2578</v>
      </c>
      <c r="K368" s="13">
        <v>2352</v>
      </c>
      <c r="L368" s="13">
        <v>90</v>
      </c>
      <c r="M368" s="13">
        <v>1</v>
      </c>
      <c r="N368" s="13">
        <v>956</v>
      </c>
      <c r="O368" s="13">
        <v>1064</v>
      </c>
      <c r="P368" s="13">
        <v>1866</v>
      </c>
      <c r="Q368" s="15">
        <v>740</v>
      </c>
      <c r="R368" s="15">
        <v>102</v>
      </c>
      <c r="S368" s="15">
        <v>3144595</v>
      </c>
      <c r="T368" s="13">
        <v>2065</v>
      </c>
      <c r="U368" s="16">
        <v>552</v>
      </c>
      <c r="V368" s="15">
        <v>493</v>
      </c>
      <c r="W368" s="15">
        <v>351</v>
      </c>
      <c r="X368" s="15">
        <v>103</v>
      </c>
      <c r="Y368" s="15">
        <v>258</v>
      </c>
      <c r="Z368" s="15">
        <v>361</v>
      </c>
      <c r="AA368" s="13">
        <v>1272</v>
      </c>
      <c r="AB368" s="15">
        <v>105</v>
      </c>
      <c r="AC368" s="15">
        <v>2</v>
      </c>
      <c r="AD368" s="15">
        <v>808</v>
      </c>
      <c r="AE368" s="15">
        <v>40</v>
      </c>
      <c r="AF368" s="15">
        <v>7</v>
      </c>
      <c r="AG368" s="17">
        <v>0.88861985472154958</v>
      </c>
      <c r="AH368" s="15">
        <v>317</v>
      </c>
      <c r="AI368" s="15">
        <v>79</v>
      </c>
      <c r="AJ368" s="13">
        <v>1338</v>
      </c>
      <c r="AK368" s="13">
        <v>366</v>
      </c>
      <c r="AL368" s="13">
        <v>426</v>
      </c>
      <c r="AM368" s="13">
        <v>6</v>
      </c>
      <c r="AN368" s="13">
        <v>1</v>
      </c>
      <c r="AO368" s="13">
        <v>0</v>
      </c>
      <c r="AP368" s="13">
        <v>0</v>
      </c>
      <c r="AQ368" s="13">
        <v>6</v>
      </c>
      <c r="AR368" s="13">
        <v>1</v>
      </c>
      <c r="AS368" s="13">
        <v>91181</v>
      </c>
      <c r="AT368" s="13">
        <v>89156</v>
      </c>
      <c r="AU368" s="13">
        <v>4802</v>
      </c>
      <c r="AV368" s="13">
        <v>226963</v>
      </c>
      <c r="AW368" s="13">
        <v>212802</v>
      </c>
      <c r="AX368" s="13">
        <v>38084</v>
      </c>
      <c r="AY368" s="18">
        <f>'Tabela '!$L368/'Tabela '!$J368</f>
        <v>3.4910783553141971E-2</v>
      </c>
      <c r="AZ368" s="18">
        <f>'Tabela '!$M368/'Tabela '!$J368</f>
        <v>3.8789759503491078E-4</v>
      </c>
      <c r="BA368" s="18">
        <f t="shared" si="195"/>
        <v>1.1111111111111112E-2</v>
      </c>
      <c r="BB368" s="18">
        <f t="shared" si="196"/>
        <v>0.51232583065380488</v>
      </c>
      <c r="BC368" s="18">
        <f t="shared" si="197"/>
        <v>0.57020364415862812</v>
      </c>
      <c r="BD368" s="18">
        <f>'Tabela '!$BC368-'Tabela '!$BB368</f>
        <v>5.7877813504823239E-2</v>
      </c>
      <c r="BE368" s="18">
        <f t="shared" si="198"/>
        <v>0.3708301008533747</v>
      </c>
      <c r="BF368" s="18">
        <f t="shared" si="199"/>
        <v>0.41272304111714508</v>
      </c>
      <c r="BG368" s="18">
        <f t="shared" si="200"/>
        <v>0.28704422032583399</v>
      </c>
      <c r="BH368" s="16">
        <f t="shared" si="201"/>
        <v>4249.4527027027025</v>
      </c>
      <c r="BI368" s="37">
        <f t="shared" si="202"/>
        <v>1219.7808378588052</v>
      </c>
      <c r="BJ368" s="17">
        <f t="shared" si="203"/>
        <v>1.3855099729911923E-2</v>
      </c>
      <c r="BK368" s="17">
        <f t="shared" si="204"/>
        <v>0.13783783783783785</v>
      </c>
      <c r="BL368" s="18">
        <f>IFERROR('Tabela '!$J368/'Tabela '!$K368-1,"")</f>
        <v>9.6088435374149572E-2</v>
      </c>
      <c r="BM368" s="17">
        <f t="shared" si="205"/>
        <v>0.23469387755102042</v>
      </c>
      <c r="BN368" s="19">
        <f>IFERROR('Tabela '!$J368/'Tabela '!$I368,"")</f>
        <v>2.6986315279299991</v>
      </c>
      <c r="BO368" s="18">
        <f t="shared" si="206"/>
        <v>0.11138014527845042</v>
      </c>
      <c r="BP368" s="18">
        <f t="shared" si="207"/>
        <v>0.15351089588377723</v>
      </c>
      <c r="BQ368" s="18">
        <f t="shared" si="208"/>
        <v>3.8256658595641646E-2</v>
      </c>
      <c r="BR368" s="17">
        <v>0.54069999999999996</v>
      </c>
      <c r="BS368" s="18">
        <f t="shared" si="209"/>
        <v>5.0847457627118647E-2</v>
      </c>
      <c r="BT368" s="18">
        <f t="shared" si="210"/>
        <v>9.6852300242130751E-4</v>
      </c>
      <c r="BU368" s="18">
        <f t="shared" si="211"/>
        <v>4.9504950495049507E-2</v>
      </c>
      <c r="BV368" s="18">
        <f t="shared" si="212"/>
        <v>8.6633663366336641E-3</v>
      </c>
      <c r="BW368" s="18">
        <f t="shared" si="213"/>
        <v>0.14923469387755103</v>
      </c>
      <c r="BX368" s="18">
        <f t="shared" si="214"/>
        <v>4.3792517006802721E-2</v>
      </c>
      <c r="BY368" s="18">
        <f t="shared" si="215"/>
        <v>0.10969387755102041</v>
      </c>
      <c r="BZ368" s="18">
        <f t="shared" si="216"/>
        <v>0.15348639455782312</v>
      </c>
      <c r="CA368" s="18">
        <f>IFERROR('Tabela '!$V368/'Tabela '!$K368,"")</f>
        <v>0.20960884353741496</v>
      </c>
      <c r="CB368" s="18">
        <f t="shared" si="217"/>
        <v>0.54081632653061229</v>
      </c>
      <c r="CC368" s="20">
        <f>IFERROR('Tabela '!$AJ368/'Tabela '!$K368,"")</f>
        <v>0.56887755102040816</v>
      </c>
      <c r="CD368" s="21">
        <f>IFERROR('Tabela '!$AJ368/'Tabela '!$AK368,"")</f>
        <v>3.6557377049180326</v>
      </c>
      <c r="CE368" s="20">
        <f t="shared" si="218"/>
        <v>0.726457399103139</v>
      </c>
      <c r="CF368" s="18">
        <f t="shared" si="219"/>
        <v>0.15561224489795919</v>
      </c>
      <c r="CG368" s="18">
        <f t="shared" si="220"/>
        <v>0.165244375484872</v>
      </c>
      <c r="CH368" s="18">
        <f t="shared" si="221"/>
        <v>0.16393442622950816</v>
      </c>
      <c r="CI368" s="18">
        <f t="shared" si="222"/>
        <v>9.6321305869128127E-3</v>
      </c>
      <c r="CJ368" s="17">
        <f t="shared" si="223"/>
        <v>1.6393442622950821E-2</v>
      </c>
      <c r="CK368" s="17">
        <f t="shared" si="224"/>
        <v>2.3474178403755869E-3</v>
      </c>
      <c r="CL368" s="17">
        <f t="shared" si="225"/>
        <v>-1.4046024782575234E-2</v>
      </c>
      <c r="CM368" s="17">
        <f t="shared" si="226"/>
        <v>-0.83333333333333337</v>
      </c>
      <c r="CN368" s="17">
        <f>IFERROR('Tabela '!$AO368/'Tabela '!$AK368,"")</f>
        <v>0</v>
      </c>
      <c r="CO368" s="17">
        <f>IFERROR('Tabela '!$AP368/'Tabela '!$AL368,"")</f>
        <v>0</v>
      </c>
      <c r="CP368" s="17">
        <f>IFERROR('Tabela '!$CO368-'Tabela '!$CN368,"")</f>
        <v>0</v>
      </c>
      <c r="CQ368" s="17">
        <f t="shared" si="227"/>
        <v>-0.83333333333333337</v>
      </c>
      <c r="CR368" s="17">
        <f>IFERROR('Tabela '!$AQ368/'Tabela '!$AK368,"")</f>
        <v>1.6393442622950821E-2</v>
      </c>
      <c r="CS368" s="17">
        <f>IFERROR('Tabela '!$AR368/'Tabela '!$AL368,"")</f>
        <v>2.3474178403755869E-3</v>
      </c>
      <c r="CT368" s="17">
        <f>IFERROR('Tabela '!$CS368-'Tabela '!$CR368,"")</f>
        <v>-1.4046024782575234E-2</v>
      </c>
      <c r="CU368" s="17">
        <f t="shared" si="228"/>
        <v>-0.83333333333333337</v>
      </c>
      <c r="CV368" s="21">
        <f>IFERROR('Tabela '!$AS368/'Tabela '!$K368,"")</f>
        <v>38.767431972789119</v>
      </c>
      <c r="CW368" s="21">
        <f>IFERROR('Tabela '!$AV368/'Tabela '!$J368,"")</f>
        <v>88.038401861908454</v>
      </c>
      <c r="CX368" s="17">
        <f>IFERROR('Tabela '!$AV368/'Tabela '!$AS368-1,"")</f>
        <v>1.4891479584562575</v>
      </c>
      <c r="CY368" s="20">
        <f>IFERROR('Tabela '!$CW368/'Tabela '!$CV368-1,"")</f>
        <v>1.2709371599259569</v>
      </c>
      <c r="CZ368" s="17">
        <f>IFERROR('Tabela '!$AU368/'Tabela '!$AT368,"")</f>
        <v>5.3860648750504732E-2</v>
      </c>
      <c r="DA368" s="17">
        <f t="shared" si="229"/>
        <v>0.17896448341650925</v>
      </c>
      <c r="DB368" s="17">
        <f t="shared" si="230"/>
        <v>0.12510383466600453</v>
      </c>
      <c r="DC368" s="22">
        <f t="shared" si="231"/>
        <v>800.33333333333337</v>
      </c>
      <c r="DD368" s="22">
        <f t="shared" si="232"/>
        <v>38084</v>
      </c>
      <c r="DE368" s="17">
        <f t="shared" si="233"/>
        <v>46.585172844648064</v>
      </c>
      <c r="DH368" s="23"/>
      <c r="DQ368" s="23"/>
      <c r="DR368" s="23"/>
      <c r="DU368" s="23"/>
      <c r="DV368" s="23"/>
      <c r="DX368" s="23"/>
      <c r="EA368" s="23"/>
      <c r="EB368" s="23"/>
    </row>
    <row r="369" spans="1:132" ht="13.8" x14ac:dyDescent="0.25">
      <c r="A369" s="24" t="s">
        <v>133</v>
      </c>
      <c r="B369" s="24">
        <v>43</v>
      </c>
      <c r="C369" s="24">
        <v>4317004</v>
      </c>
      <c r="D369" s="24">
        <v>431700</v>
      </c>
      <c r="E369" s="55" t="s">
        <v>751</v>
      </c>
      <c r="F369" s="55" t="s">
        <v>752</v>
      </c>
      <c r="G369" s="55" t="s">
        <v>753</v>
      </c>
      <c r="H369" s="25" t="s">
        <v>484</v>
      </c>
      <c r="I369" s="26">
        <v>1420.616</v>
      </c>
      <c r="J369" s="27">
        <v>8067</v>
      </c>
      <c r="K369" s="26">
        <v>8242</v>
      </c>
      <c r="L369" s="26">
        <v>128</v>
      </c>
      <c r="M369" s="26">
        <v>7</v>
      </c>
      <c r="N369" s="26">
        <v>1732</v>
      </c>
      <c r="O369" s="26">
        <v>2157</v>
      </c>
      <c r="P369" s="26">
        <v>4254</v>
      </c>
      <c r="Q369" s="28">
        <v>2683</v>
      </c>
      <c r="R369" s="28">
        <v>376</v>
      </c>
      <c r="S369" s="28">
        <v>11678257</v>
      </c>
      <c r="T369" s="26">
        <v>7247</v>
      </c>
      <c r="U369" s="29">
        <v>3723</v>
      </c>
      <c r="V369" s="28">
        <v>1641</v>
      </c>
      <c r="W369" s="28">
        <v>1032</v>
      </c>
      <c r="X369" s="28">
        <v>430</v>
      </c>
      <c r="Y369" s="28">
        <v>665</v>
      </c>
      <c r="Z369" s="28">
        <v>1095</v>
      </c>
      <c r="AA369" s="26">
        <v>4169</v>
      </c>
      <c r="AB369" s="28">
        <v>581</v>
      </c>
      <c r="AC369" s="28">
        <v>2</v>
      </c>
      <c r="AD369" s="28">
        <v>2954</v>
      </c>
      <c r="AE369" s="28">
        <v>246</v>
      </c>
      <c r="AF369" s="28">
        <v>6</v>
      </c>
      <c r="AG369" s="30">
        <v>0.87056713122671447</v>
      </c>
      <c r="AH369" s="28">
        <v>1061</v>
      </c>
      <c r="AI369" s="28">
        <v>186</v>
      </c>
      <c r="AJ369" s="26">
        <v>4751</v>
      </c>
      <c r="AK369" s="26">
        <v>621</v>
      </c>
      <c r="AL369" s="26">
        <v>701</v>
      </c>
      <c r="AM369" s="26">
        <v>2</v>
      </c>
      <c r="AN369" s="26">
        <v>7</v>
      </c>
      <c r="AO369" s="26">
        <v>0</v>
      </c>
      <c r="AP369" s="26">
        <v>0</v>
      </c>
      <c r="AQ369" s="26">
        <v>2</v>
      </c>
      <c r="AR369" s="26">
        <v>7</v>
      </c>
      <c r="AS369" s="26">
        <v>73889</v>
      </c>
      <c r="AT369" s="26">
        <v>71006</v>
      </c>
      <c r="AU369" s="26">
        <v>2514</v>
      </c>
      <c r="AV369" s="26">
        <v>188752</v>
      </c>
      <c r="AW369" s="26">
        <v>183488</v>
      </c>
      <c r="AX369" s="26">
        <v>6047</v>
      </c>
      <c r="AY369" s="31">
        <f>'Tabela '!$L369/'Tabela '!$J369</f>
        <v>1.5867112929217803E-2</v>
      </c>
      <c r="AZ369" s="31">
        <f>'Tabela '!$M369/'Tabela '!$J369</f>
        <v>8.6773273831659847E-4</v>
      </c>
      <c r="BA369" s="31">
        <f t="shared" si="195"/>
        <v>5.46875E-2</v>
      </c>
      <c r="BB369" s="31">
        <f t="shared" si="196"/>
        <v>0.40714621532675127</v>
      </c>
      <c r="BC369" s="31">
        <f t="shared" si="197"/>
        <v>0.50705218617771508</v>
      </c>
      <c r="BD369" s="31">
        <f>'Tabela '!$BC369-'Tabela '!$BB369</f>
        <v>9.990597085096381E-2</v>
      </c>
      <c r="BE369" s="31">
        <f t="shared" si="198"/>
        <v>0.21470187182347836</v>
      </c>
      <c r="BF369" s="31">
        <f t="shared" si="199"/>
        <v>0.26738564522127184</v>
      </c>
      <c r="BG369" s="31">
        <f t="shared" si="200"/>
        <v>0.33258956241477627</v>
      </c>
      <c r="BH369" s="29">
        <f t="shared" si="201"/>
        <v>4352.6861721953037</v>
      </c>
      <c r="BI369" s="32">
        <f t="shared" si="202"/>
        <v>1447.6579893392834</v>
      </c>
      <c r="BJ369" s="30">
        <f t="shared" si="203"/>
        <v>6.1870904679155715E-2</v>
      </c>
      <c r="BK369" s="30">
        <f t="shared" si="204"/>
        <v>0.14014163250093178</v>
      </c>
      <c r="BL369" s="31">
        <f>IFERROR('Tabela '!$J369/'Tabela '!$K369-1,"")</f>
        <v>-2.123271050715847E-2</v>
      </c>
      <c r="BM369" s="30">
        <f t="shared" si="205"/>
        <v>0.45171074981800535</v>
      </c>
      <c r="BN369" s="33">
        <f>IFERROR('Tabela '!$J369/'Tabela '!$I369,"")</f>
        <v>5.6785225564121484</v>
      </c>
      <c r="BO369" s="31">
        <f t="shared" si="206"/>
        <v>0.12943286877328553</v>
      </c>
      <c r="BP369" s="31">
        <f t="shared" si="207"/>
        <v>0.1464054091348144</v>
      </c>
      <c r="BQ369" s="31">
        <f t="shared" si="208"/>
        <v>2.5665792741824203E-2</v>
      </c>
      <c r="BR369" s="30">
        <v>0.53110000000000002</v>
      </c>
      <c r="BS369" s="31">
        <f t="shared" si="209"/>
        <v>8.017110528494549E-2</v>
      </c>
      <c r="BT369" s="31">
        <f t="shared" si="210"/>
        <v>2.7597626604112044E-4</v>
      </c>
      <c r="BU369" s="31">
        <f t="shared" si="211"/>
        <v>8.327691266079891E-2</v>
      </c>
      <c r="BV369" s="31">
        <f t="shared" si="212"/>
        <v>2.031144211238998E-3</v>
      </c>
      <c r="BW369" s="31">
        <f t="shared" si="213"/>
        <v>0.12521232710507157</v>
      </c>
      <c r="BX369" s="31">
        <f t="shared" si="214"/>
        <v>5.2171802960446496E-2</v>
      </c>
      <c r="BY369" s="31">
        <f t="shared" si="215"/>
        <v>8.0684299927202136E-2</v>
      </c>
      <c r="BZ369" s="31">
        <f t="shared" si="216"/>
        <v>0.13285610288764862</v>
      </c>
      <c r="CA369" s="31">
        <f>IFERROR('Tabela '!$V369/'Tabela '!$K369,"")</f>
        <v>0.19910215966998301</v>
      </c>
      <c r="CB369" s="31">
        <f t="shared" si="217"/>
        <v>0.50582382916767776</v>
      </c>
      <c r="CC369" s="34">
        <f>IFERROR('Tabela '!$AJ369/'Tabela '!$K369,"")</f>
        <v>0.57643775782577045</v>
      </c>
      <c r="CD369" s="35">
        <f>IFERROR('Tabela '!$AJ369/'Tabela '!$AK369,"")</f>
        <v>7.6505636070853464</v>
      </c>
      <c r="CE369" s="34">
        <f t="shared" si="218"/>
        <v>0.86929067564723217</v>
      </c>
      <c r="CF369" s="31">
        <f t="shared" si="219"/>
        <v>7.5345789856830866E-2</v>
      </c>
      <c r="CG369" s="31">
        <f t="shared" si="220"/>
        <v>8.6897235651419366E-2</v>
      </c>
      <c r="CH369" s="31">
        <f t="shared" si="221"/>
        <v>0.12882447665056351</v>
      </c>
      <c r="CI369" s="31">
        <f t="shared" si="222"/>
        <v>1.15514457945885E-2</v>
      </c>
      <c r="CJ369" s="30">
        <f t="shared" si="223"/>
        <v>3.2206119162640902E-3</v>
      </c>
      <c r="CK369" s="30">
        <f t="shared" si="224"/>
        <v>9.9857346647646214E-3</v>
      </c>
      <c r="CL369" s="30">
        <f t="shared" si="225"/>
        <v>6.7651227485005308E-3</v>
      </c>
      <c r="CM369" s="30">
        <f t="shared" si="226"/>
        <v>2.5</v>
      </c>
      <c r="CN369" s="30">
        <f>IFERROR('Tabela '!$AO369/'Tabela '!$AK369,"")</f>
        <v>0</v>
      </c>
      <c r="CO369" s="30">
        <f>IFERROR('Tabela '!$AP369/'Tabela '!$AL369,"")</f>
        <v>0</v>
      </c>
      <c r="CP369" s="30">
        <f>IFERROR('Tabela '!$CO369-'Tabela '!$CN369,"")</f>
        <v>0</v>
      </c>
      <c r="CQ369" s="30">
        <f t="shared" si="227"/>
        <v>2.5</v>
      </c>
      <c r="CR369" s="30">
        <f>IFERROR('Tabela '!$AQ369/'Tabela '!$AK369,"")</f>
        <v>3.2206119162640902E-3</v>
      </c>
      <c r="CS369" s="30">
        <f>IFERROR('Tabela '!$AR369/'Tabela '!$AL369,"")</f>
        <v>9.9857346647646214E-3</v>
      </c>
      <c r="CT369" s="30">
        <f>IFERROR('Tabela '!$CS369-'Tabela '!$CR369,"")</f>
        <v>6.7651227485005308E-3</v>
      </c>
      <c r="CU369" s="30">
        <f t="shared" si="228"/>
        <v>2.5</v>
      </c>
      <c r="CV369" s="35">
        <f>IFERROR('Tabela '!$AS369/'Tabela '!$K369,"")</f>
        <v>8.9649356952196069</v>
      </c>
      <c r="CW369" s="35">
        <f>IFERROR('Tabela '!$AV369/'Tabela '!$J369,"")</f>
        <v>23.398041403247799</v>
      </c>
      <c r="CX369" s="30">
        <f>IFERROR('Tabela '!$AV369/'Tabela '!$AS369-1,"")</f>
        <v>1.5545345044593919</v>
      </c>
      <c r="CY369" s="34">
        <f>IFERROR('Tabela '!$CW369/'Tabela '!$CV369-1,"")</f>
        <v>1.6099508349763614</v>
      </c>
      <c r="CZ369" s="30">
        <f>IFERROR('Tabela '!$AU369/'Tabela '!$AT369,"")</f>
        <v>3.5405458693631521E-2</v>
      </c>
      <c r="DA369" s="30">
        <f t="shared" si="229"/>
        <v>3.2955833623997212E-2</v>
      </c>
      <c r="DB369" s="30">
        <f t="shared" si="230"/>
        <v>-2.4496250696343091E-3</v>
      </c>
      <c r="DC369" s="36">
        <f t="shared" si="231"/>
        <v>1257</v>
      </c>
      <c r="DD369" s="36">
        <f t="shared" si="232"/>
        <v>863.85714285714289</v>
      </c>
      <c r="DE369" s="30">
        <f t="shared" si="233"/>
        <v>-0.31276281395613137</v>
      </c>
      <c r="DH369" s="23"/>
      <c r="DQ369" s="23"/>
      <c r="DR369" s="23"/>
      <c r="DU369" s="23"/>
      <c r="DV369" s="23"/>
      <c r="DX369" s="23"/>
      <c r="EA369" s="23"/>
      <c r="EB369" s="23"/>
    </row>
    <row r="370" spans="1:132" ht="13.8" x14ac:dyDescent="0.25">
      <c r="A370" s="11" t="s">
        <v>133</v>
      </c>
      <c r="B370" s="11">
        <v>43</v>
      </c>
      <c r="C370" s="11">
        <v>4317103</v>
      </c>
      <c r="D370" s="11">
        <v>431710</v>
      </c>
      <c r="E370" s="54" t="s">
        <v>725</v>
      </c>
      <c r="F370" s="54" t="s">
        <v>793</v>
      </c>
      <c r="G370" s="54" t="s">
        <v>739</v>
      </c>
      <c r="H370" s="12" t="s">
        <v>485</v>
      </c>
      <c r="I370" s="13">
        <v>6941.6130000000003</v>
      </c>
      <c r="J370" s="14">
        <v>76321</v>
      </c>
      <c r="K370" s="13">
        <v>82464</v>
      </c>
      <c r="L370" s="13">
        <v>6776</v>
      </c>
      <c r="M370" s="13">
        <v>105</v>
      </c>
      <c r="N370" s="13">
        <v>21508</v>
      </c>
      <c r="O370" s="13">
        <v>25240</v>
      </c>
      <c r="P370" s="13">
        <v>48464</v>
      </c>
      <c r="Q370" s="15">
        <v>30437</v>
      </c>
      <c r="R370" s="15">
        <v>4829</v>
      </c>
      <c r="S370" s="15">
        <v>132014227</v>
      </c>
      <c r="T370" s="13">
        <v>70961</v>
      </c>
      <c r="U370" s="16">
        <v>74410</v>
      </c>
      <c r="V370" s="15">
        <v>18855</v>
      </c>
      <c r="W370" s="15">
        <v>16870</v>
      </c>
      <c r="X370" s="15">
        <v>6492</v>
      </c>
      <c r="Y370" s="15">
        <v>10347</v>
      </c>
      <c r="Z370" s="15">
        <v>16839</v>
      </c>
      <c r="AA370" s="13">
        <v>39376</v>
      </c>
      <c r="AB370" s="15">
        <v>2117</v>
      </c>
      <c r="AC370" s="15">
        <v>72</v>
      </c>
      <c r="AD370" s="15">
        <v>27395</v>
      </c>
      <c r="AE370" s="15">
        <v>568</v>
      </c>
      <c r="AF370" s="15">
        <v>292</v>
      </c>
      <c r="AG370" s="17">
        <v>0.96021758430687276</v>
      </c>
      <c r="AH370" s="15">
        <v>15114</v>
      </c>
      <c r="AI370" s="15">
        <v>5330</v>
      </c>
      <c r="AJ370" s="13">
        <v>47674</v>
      </c>
      <c r="AK370" s="13">
        <v>11632</v>
      </c>
      <c r="AL370" s="13">
        <v>13805</v>
      </c>
      <c r="AM370" s="13">
        <v>746</v>
      </c>
      <c r="AN370" s="13">
        <v>651</v>
      </c>
      <c r="AO370" s="13">
        <v>301</v>
      </c>
      <c r="AP370" s="13">
        <v>150</v>
      </c>
      <c r="AQ370" s="13">
        <v>445</v>
      </c>
      <c r="AR370" s="13">
        <v>501</v>
      </c>
      <c r="AS370" s="13">
        <v>873868</v>
      </c>
      <c r="AT370" s="13">
        <v>807456</v>
      </c>
      <c r="AU370" s="13">
        <v>37286</v>
      </c>
      <c r="AV370" s="13">
        <v>2631507</v>
      </c>
      <c r="AW370" s="13">
        <v>2489226</v>
      </c>
      <c r="AX370" s="13">
        <v>831305</v>
      </c>
      <c r="AY370" s="18">
        <f>'Tabela '!$L370/'Tabela '!$J370</f>
        <v>8.8782903787948272E-2</v>
      </c>
      <c r="AZ370" s="18">
        <f>'Tabela '!$M370/'Tabela '!$J370</f>
        <v>1.3757681372099423E-3</v>
      </c>
      <c r="BA370" s="18">
        <f t="shared" si="195"/>
        <v>1.5495867768595042E-2</v>
      </c>
      <c r="BB370" s="18">
        <f t="shared" si="196"/>
        <v>0.44379333113238695</v>
      </c>
      <c r="BC370" s="18">
        <f t="shared" si="197"/>
        <v>0.52079894354572465</v>
      </c>
      <c r="BD370" s="18">
        <f>'Tabela '!$BC370-'Tabela '!$BB370</f>
        <v>7.7005612413337698E-2</v>
      </c>
      <c r="BE370" s="18">
        <f t="shared" si="198"/>
        <v>0.28180972471534704</v>
      </c>
      <c r="BF370" s="18">
        <f t="shared" si="199"/>
        <v>0.3307084550778947</v>
      </c>
      <c r="BG370" s="18">
        <f t="shared" si="200"/>
        <v>0.39880242659294296</v>
      </c>
      <c r="BH370" s="16">
        <f t="shared" si="201"/>
        <v>4337.2943128429215</v>
      </c>
      <c r="BI370" s="37">
        <f t="shared" si="202"/>
        <v>1729.7234968095281</v>
      </c>
      <c r="BJ370" s="17">
        <f t="shared" si="203"/>
        <v>5.0166777819705591E-2</v>
      </c>
      <c r="BK370" s="17">
        <f t="shared" si="204"/>
        <v>0.15865558366461871</v>
      </c>
      <c r="BL370" s="18">
        <f>IFERROR('Tabela '!$J370/'Tabela '!$K370-1,"")</f>
        <v>-7.4493112145906037E-2</v>
      </c>
      <c r="BM370" s="17">
        <f t="shared" si="205"/>
        <v>0.90233313930927439</v>
      </c>
      <c r="BN370" s="19">
        <f>IFERROR('Tabela '!$J370/'Tabela '!$I370,"")</f>
        <v>10.994706849834468</v>
      </c>
      <c r="BO370" s="18">
        <f t="shared" si="206"/>
        <v>3.9782415693127238E-2</v>
      </c>
      <c r="BP370" s="18">
        <f t="shared" si="207"/>
        <v>0.21299023407223686</v>
      </c>
      <c r="BQ370" s="18">
        <f t="shared" si="208"/>
        <v>7.5111681064246552E-2</v>
      </c>
      <c r="BR370" s="17">
        <v>0.55420000000000003</v>
      </c>
      <c r="BS370" s="18">
        <f t="shared" si="209"/>
        <v>2.9833288707881794E-2</v>
      </c>
      <c r="BT370" s="18">
        <f t="shared" si="210"/>
        <v>1.014641845520779E-3</v>
      </c>
      <c r="BU370" s="18">
        <f t="shared" si="211"/>
        <v>2.0733710531118818E-2</v>
      </c>
      <c r="BV370" s="18">
        <f t="shared" si="212"/>
        <v>1.0658879357546997E-2</v>
      </c>
      <c r="BW370" s="18">
        <f t="shared" si="213"/>
        <v>0.20457411719053162</v>
      </c>
      <c r="BX370" s="18">
        <f t="shared" si="214"/>
        <v>7.8725261932479626E-2</v>
      </c>
      <c r="BY370" s="18">
        <f t="shared" si="215"/>
        <v>0.12547293364377182</v>
      </c>
      <c r="BZ370" s="18">
        <f t="shared" si="216"/>
        <v>0.20419819557625146</v>
      </c>
      <c r="CA370" s="18">
        <f>IFERROR('Tabela '!$V370/'Tabela '!$K370,"")</f>
        <v>0.22864522700814902</v>
      </c>
      <c r="CB370" s="18">
        <f t="shared" si="217"/>
        <v>0.47749320915793558</v>
      </c>
      <c r="CC370" s="20">
        <f>IFERROR('Tabela '!$AJ370/'Tabela '!$K370,"")</f>
        <v>0.57811893674815673</v>
      </c>
      <c r="CD370" s="21">
        <f>IFERROR('Tabela '!$AJ370/'Tabela '!$AK370,"")</f>
        <v>4.0985213204951858</v>
      </c>
      <c r="CE370" s="20">
        <f t="shared" si="218"/>
        <v>0.75600956496203386</v>
      </c>
      <c r="CF370" s="18">
        <f t="shared" si="219"/>
        <v>0.14105549088086922</v>
      </c>
      <c r="CG370" s="18">
        <f t="shared" si="220"/>
        <v>0.18088075365888812</v>
      </c>
      <c r="CH370" s="18">
        <f t="shared" si="221"/>
        <v>0.18681224209078406</v>
      </c>
      <c r="CI370" s="18">
        <f t="shared" si="222"/>
        <v>3.9825262778018899E-2</v>
      </c>
      <c r="CJ370" s="17">
        <f t="shared" si="223"/>
        <v>6.4133425034387903E-2</v>
      </c>
      <c r="CK370" s="17">
        <f t="shared" si="224"/>
        <v>4.7156827236508506E-2</v>
      </c>
      <c r="CL370" s="17">
        <f t="shared" si="225"/>
        <v>-1.6976597797879397E-2</v>
      </c>
      <c r="CM370" s="17">
        <f t="shared" si="226"/>
        <v>-0.12734584450402142</v>
      </c>
      <c r="CN370" s="17">
        <f>IFERROR('Tabela '!$AO370/'Tabela '!$AK370,"")</f>
        <v>2.5876891334250345E-2</v>
      </c>
      <c r="CO370" s="17">
        <f>IFERROR('Tabela '!$AP370/'Tabela '!$AL370,"")</f>
        <v>1.0865628395508874E-2</v>
      </c>
      <c r="CP370" s="17">
        <f>IFERROR('Tabela '!$CO370-'Tabela '!$CN370,"")</f>
        <v>-1.5011262938741471E-2</v>
      </c>
      <c r="CQ370" s="17">
        <f t="shared" si="227"/>
        <v>-0.12734584450402142</v>
      </c>
      <c r="CR370" s="17">
        <f>IFERROR('Tabela '!$AQ370/'Tabela '!$AK370,"")</f>
        <v>3.8256533700137554E-2</v>
      </c>
      <c r="CS370" s="17">
        <f>IFERROR('Tabela '!$AR370/'Tabela '!$AL370,"")</f>
        <v>3.6291198840999635E-2</v>
      </c>
      <c r="CT370" s="17">
        <f>IFERROR('Tabela '!$CS370-'Tabela '!$CR370,"")</f>
        <v>-1.9653348591379197E-3</v>
      </c>
      <c r="CU370" s="17">
        <f t="shared" si="228"/>
        <v>0.12584269662921344</v>
      </c>
      <c r="CV370" s="21">
        <f>IFERROR('Tabela '!$AS370/'Tabela '!$K370,"")</f>
        <v>10.59696352347691</v>
      </c>
      <c r="CW370" s="21">
        <f>IFERROR('Tabela '!$AV370/'Tabela '!$J370,"")</f>
        <v>34.479461747094511</v>
      </c>
      <c r="CX370" s="17">
        <f>IFERROR('Tabela '!$AV370/'Tabela '!$AS370-1,"")</f>
        <v>2.0113323751413259</v>
      </c>
      <c r="CY370" s="20">
        <f>IFERROR('Tabela '!$CW370/'Tabela '!$CV370-1,"")</f>
        <v>2.2537114684510726</v>
      </c>
      <c r="CZ370" s="17">
        <f>IFERROR('Tabela '!$AU370/'Tabela '!$AT370,"")</f>
        <v>4.6177129156263624E-2</v>
      </c>
      <c r="DA370" s="17">
        <f t="shared" si="229"/>
        <v>0.33396123935713351</v>
      </c>
      <c r="DB370" s="17">
        <f t="shared" si="230"/>
        <v>0.28778411020086991</v>
      </c>
      <c r="DC370" s="22">
        <f t="shared" si="231"/>
        <v>35.612225405921684</v>
      </c>
      <c r="DD370" s="22">
        <f t="shared" si="232"/>
        <v>1037.8339575530588</v>
      </c>
      <c r="DE370" s="17">
        <f t="shared" si="233"/>
        <v>28.14263137794487</v>
      </c>
      <c r="DH370" s="23"/>
      <c r="DQ370" s="23"/>
      <c r="DR370" s="23"/>
      <c r="DU370" s="23"/>
      <c r="DV370" s="23"/>
      <c r="DX370" s="23"/>
      <c r="EA370" s="23"/>
      <c r="EB370" s="23"/>
    </row>
    <row r="371" spans="1:132" ht="13.8" x14ac:dyDescent="0.25">
      <c r="A371" s="24" t="s">
        <v>133</v>
      </c>
      <c r="B371" s="24">
        <v>43</v>
      </c>
      <c r="C371" s="24">
        <v>4317202</v>
      </c>
      <c r="D371" s="24">
        <v>431720</v>
      </c>
      <c r="E371" s="55" t="s">
        <v>728</v>
      </c>
      <c r="F371" s="55" t="s">
        <v>736</v>
      </c>
      <c r="G371" s="55" t="s">
        <v>737</v>
      </c>
      <c r="H371" s="25" t="s">
        <v>486</v>
      </c>
      <c r="I371" s="26">
        <v>489.798</v>
      </c>
      <c r="J371" s="27">
        <v>73575</v>
      </c>
      <c r="K371" s="26">
        <v>68587</v>
      </c>
      <c r="L371" s="26">
        <v>9981</v>
      </c>
      <c r="M371" s="26">
        <v>120</v>
      </c>
      <c r="N371" s="26">
        <v>27452</v>
      </c>
      <c r="O371" s="26">
        <v>30248</v>
      </c>
      <c r="P371" s="26">
        <v>43678</v>
      </c>
      <c r="Q371" s="28">
        <v>15848</v>
      </c>
      <c r="R371" s="28">
        <v>2376</v>
      </c>
      <c r="S371" s="28">
        <v>67163646</v>
      </c>
      <c r="T371" s="26">
        <v>60271</v>
      </c>
      <c r="U371" s="29">
        <v>60366</v>
      </c>
      <c r="V371" s="28">
        <v>19591</v>
      </c>
      <c r="W371" s="28">
        <v>20571</v>
      </c>
      <c r="X371" s="28">
        <v>978</v>
      </c>
      <c r="Y371" s="28">
        <v>8670</v>
      </c>
      <c r="Z371" s="28">
        <v>9648</v>
      </c>
      <c r="AA371" s="26">
        <v>33483</v>
      </c>
      <c r="AB371" s="28">
        <v>761</v>
      </c>
      <c r="AC371" s="28">
        <v>49</v>
      </c>
      <c r="AD371" s="28">
        <v>23371</v>
      </c>
      <c r="AE371" s="28">
        <v>120</v>
      </c>
      <c r="AF371" s="28">
        <v>197</v>
      </c>
      <c r="AG371" s="30">
        <v>0.96482553798675985</v>
      </c>
      <c r="AH371" s="28">
        <v>12598</v>
      </c>
      <c r="AI371" s="28">
        <v>5633</v>
      </c>
      <c r="AJ371" s="26">
        <v>44026</v>
      </c>
      <c r="AK371" s="26">
        <v>18620</v>
      </c>
      <c r="AL371" s="26">
        <v>23562</v>
      </c>
      <c r="AM371" s="26">
        <v>6780</v>
      </c>
      <c r="AN371" s="26">
        <v>7881</v>
      </c>
      <c r="AO371" s="26">
        <v>1015</v>
      </c>
      <c r="AP371" s="26">
        <v>2398</v>
      </c>
      <c r="AQ371" s="26">
        <v>5765</v>
      </c>
      <c r="AR371" s="26">
        <v>5483</v>
      </c>
      <c r="AS371" s="26">
        <v>1486462</v>
      </c>
      <c r="AT371" s="26">
        <v>1298105</v>
      </c>
      <c r="AU371" s="26">
        <v>396757</v>
      </c>
      <c r="AV371" s="26">
        <v>2997013</v>
      </c>
      <c r="AW371" s="26">
        <v>2654600</v>
      </c>
      <c r="AX371" s="26">
        <v>630931</v>
      </c>
      <c r="AY371" s="31">
        <f>'Tabela '!$L371/'Tabela '!$J371</f>
        <v>0.13565749235474006</v>
      </c>
      <c r="AZ371" s="31">
        <f>'Tabela '!$M371/'Tabela '!$J371</f>
        <v>1.6309887869520897E-3</v>
      </c>
      <c r="BA371" s="31">
        <f t="shared" si="195"/>
        <v>1.2022843402464683E-2</v>
      </c>
      <c r="BB371" s="31">
        <f t="shared" si="196"/>
        <v>0.62850863134758916</v>
      </c>
      <c r="BC371" s="31">
        <f t="shared" si="197"/>
        <v>0.69252255139887353</v>
      </c>
      <c r="BD371" s="31">
        <f>'Tabela '!$BC371-'Tabela '!$BB371</f>
        <v>6.4013920051284368E-2</v>
      </c>
      <c r="BE371" s="31">
        <f t="shared" si="198"/>
        <v>0.37311586816173969</v>
      </c>
      <c r="BF371" s="31">
        <f t="shared" si="199"/>
        <v>0.41111790689772343</v>
      </c>
      <c r="BG371" s="31">
        <f t="shared" si="200"/>
        <v>0.21539925246347263</v>
      </c>
      <c r="BH371" s="29">
        <f t="shared" si="201"/>
        <v>4237.9887682988392</v>
      </c>
      <c r="BI371" s="32">
        <f t="shared" si="202"/>
        <v>912.85961264016305</v>
      </c>
      <c r="BJ371" s="30">
        <f t="shared" si="203"/>
        <v>2.2410195084238874E-2</v>
      </c>
      <c r="BK371" s="30">
        <f t="shared" si="204"/>
        <v>0.14992428066633012</v>
      </c>
      <c r="BL371" s="31">
        <f>IFERROR('Tabela '!$J371/'Tabela '!$K371-1,"")</f>
        <v>7.2725151996734017E-2</v>
      </c>
      <c r="BM371" s="30">
        <f t="shared" si="205"/>
        <v>0.88013763541195855</v>
      </c>
      <c r="BN371" s="33">
        <f>IFERROR('Tabela '!$J371/'Tabela '!$I371,"")</f>
        <v>150.21498658630702</v>
      </c>
      <c r="BO371" s="31">
        <f t="shared" si="206"/>
        <v>3.5174462013240149E-2</v>
      </c>
      <c r="BP371" s="31">
        <f t="shared" si="207"/>
        <v>0.2090225813409434</v>
      </c>
      <c r="BQ371" s="31">
        <f t="shared" si="208"/>
        <v>9.3461200245557569E-2</v>
      </c>
      <c r="BR371" s="30">
        <v>0.47149999999999997</v>
      </c>
      <c r="BS371" s="31">
        <f t="shared" si="209"/>
        <v>1.2626304524564052E-2</v>
      </c>
      <c r="BT371" s="31">
        <f t="shared" si="210"/>
        <v>8.1299464087206119E-4</v>
      </c>
      <c r="BU371" s="31">
        <f t="shared" si="211"/>
        <v>5.1345684823071325E-3</v>
      </c>
      <c r="BV371" s="31">
        <f t="shared" si="212"/>
        <v>8.4292499251208755E-3</v>
      </c>
      <c r="BW371" s="31">
        <f t="shared" si="213"/>
        <v>0.29992564188548848</v>
      </c>
      <c r="BX371" s="31">
        <f t="shared" si="214"/>
        <v>1.4259261959263417E-2</v>
      </c>
      <c r="BY371" s="31">
        <f t="shared" si="215"/>
        <v>0.1264087946695438</v>
      </c>
      <c r="BZ371" s="31">
        <f t="shared" si="216"/>
        <v>0.14066805662880721</v>
      </c>
      <c r="CA371" s="31">
        <f>IFERROR('Tabela '!$V371/'Tabela '!$K371,"")</f>
        <v>0.28563721988131863</v>
      </c>
      <c r="CB371" s="31">
        <f t="shared" si="217"/>
        <v>0.48818289180165336</v>
      </c>
      <c r="CC371" s="34">
        <f>IFERROR('Tabela '!$AJ371/'Tabela '!$K371,"")</f>
        <v>0.64190006852610548</v>
      </c>
      <c r="CD371" s="35">
        <f>IFERROR('Tabela '!$AJ371/'Tabela '!$AK371,"")</f>
        <v>2.3644468313641247</v>
      </c>
      <c r="CE371" s="34">
        <f t="shared" si="218"/>
        <v>0.57706809612501708</v>
      </c>
      <c r="CF371" s="31">
        <f t="shared" si="219"/>
        <v>0.27148001807922784</v>
      </c>
      <c r="CG371" s="31">
        <f t="shared" si="220"/>
        <v>0.32024464831804283</v>
      </c>
      <c r="CH371" s="31">
        <f t="shared" si="221"/>
        <v>0.26541353383458643</v>
      </c>
      <c r="CI371" s="31">
        <f t="shared" si="222"/>
        <v>4.8764630238814999E-2</v>
      </c>
      <c r="CJ371" s="30">
        <f t="shared" si="223"/>
        <v>0.364124597207304</v>
      </c>
      <c r="CK371" s="30">
        <f t="shared" si="224"/>
        <v>0.33447924624395209</v>
      </c>
      <c r="CL371" s="30">
        <f t="shared" si="225"/>
        <v>-2.9645350963351913E-2</v>
      </c>
      <c r="CM371" s="30">
        <f t="shared" si="226"/>
        <v>0.16238938053097351</v>
      </c>
      <c r="CN371" s="30">
        <f>IFERROR('Tabela '!$AO371/'Tabela '!$AK371,"")</f>
        <v>5.4511278195488719E-2</v>
      </c>
      <c r="CO371" s="30">
        <f>IFERROR('Tabela '!$AP371/'Tabela '!$AL371,"")</f>
        <v>0.10177404295051354</v>
      </c>
      <c r="CP371" s="30">
        <f>IFERROR('Tabela '!$CO371-'Tabela '!$CN371,"")</f>
        <v>4.7262764755024819E-2</v>
      </c>
      <c r="CQ371" s="30">
        <f t="shared" si="227"/>
        <v>0.16238938053097351</v>
      </c>
      <c r="CR371" s="30">
        <f>IFERROR('Tabela '!$AQ371/'Tabela '!$AK371,"")</f>
        <v>0.30961331901181527</v>
      </c>
      <c r="CS371" s="30">
        <f>IFERROR('Tabela '!$AR371/'Tabela '!$AL371,"")</f>
        <v>0.23270520329343858</v>
      </c>
      <c r="CT371" s="30">
        <f>IFERROR('Tabela '!$CS371-'Tabela '!$CR371,"")</f>
        <v>-7.6908115718376691E-2</v>
      </c>
      <c r="CU371" s="30">
        <f t="shared" si="228"/>
        <v>-4.891587163920208E-2</v>
      </c>
      <c r="CV371" s="35">
        <f>IFERROR('Tabela '!$AS371/'Tabela '!$K371,"")</f>
        <v>21.672649335879978</v>
      </c>
      <c r="CW371" s="35">
        <f>IFERROR('Tabela '!$AV371/'Tabela '!$J371,"")</f>
        <v>40.734121644580362</v>
      </c>
      <c r="CX371" s="30">
        <f>IFERROR('Tabela '!$AV371/'Tabela '!$AS371-1,"")</f>
        <v>1.0162055942230612</v>
      </c>
      <c r="CY371" s="34">
        <f>IFERROR('Tabela '!$CW371/'Tabela '!$CV371-1,"")</f>
        <v>0.87951740524603594</v>
      </c>
      <c r="CZ371" s="30">
        <f>IFERROR('Tabela '!$AU371/'Tabela '!$AT371,"")</f>
        <v>0.30564322608725797</v>
      </c>
      <c r="DA371" s="30">
        <f t="shared" si="229"/>
        <v>0.23767460257665937</v>
      </c>
      <c r="DB371" s="30">
        <f t="shared" si="230"/>
        <v>-6.7968623510598597E-2</v>
      </c>
      <c r="DC371" s="36">
        <f t="shared" si="231"/>
        <v>50.898909557408594</v>
      </c>
      <c r="DD371" s="36">
        <f t="shared" si="232"/>
        <v>61.380581768654537</v>
      </c>
      <c r="DE371" s="30">
        <f t="shared" si="233"/>
        <v>0.2059311742115757</v>
      </c>
      <c r="DH371" s="23"/>
      <c r="DQ371" s="23"/>
      <c r="DR371" s="23"/>
      <c r="DU371" s="23"/>
      <c r="DV371" s="23"/>
      <c r="DX371" s="23"/>
      <c r="EA371" s="23"/>
      <c r="EB371" s="23"/>
    </row>
    <row r="372" spans="1:132" ht="13.8" x14ac:dyDescent="0.25">
      <c r="A372" s="11" t="s">
        <v>133</v>
      </c>
      <c r="B372" s="11">
        <v>43</v>
      </c>
      <c r="C372" s="11">
        <v>4317251</v>
      </c>
      <c r="D372" s="11">
        <v>431725</v>
      </c>
      <c r="E372" s="54" t="s">
        <v>730</v>
      </c>
      <c r="F372" s="54" t="s">
        <v>757</v>
      </c>
      <c r="G372" s="54" t="s">
        <v>758</v>
      </c>
      <c r="H372" s="12" t="s">
        <v>487</v>
      </c>
      <c r="I372" s="13">
        <v>73.975999999999999</v>
      </c>
      <c r="J372" s="14">
        <v>1726</v>
      </c>
      <c r="K372" s="13">
        <v>1720</v>
      </c>
      <c r="L372" s="13">
        <v>181</v>
      </c>
      <c r="M372" s="13">
        <v>3</v>
      </c>
      <c r="N372" s="13">
        <v>918</v>
      </c>
      <c r="O372" s="13">
        <v>1004</v>
      </c>
      <c r="P372" s="13">
        <v>1293</v>
      </c>
      <c r="Q372" s="15">
        <v>159</v>
      </c>
      <c r="R372" s="15">
        <v>15</v>
      </c>
      <c r="S372" s="15">
        <v>641436</v>
      </c>
      <c r="T372" s="13">
        <v>1577</v>
      </c>
      <c r="U372" s="16">
        <v>627</v>
      </c>
      <c r="V372" s="15">
        <v>340</v>
      </c>
      <c r="W372" s="15">
        <v>77</v>
      </c>
      <c r="X372" s="15">
        <v>30</v>
      </c>
      <c r="Y372" s="15">
        <v>29</v>
      </c>
      <c r="Z372" s="15">
        <v>59</v>
      </c>
      <c r="AA372" s="13">
        <v>889</v>
      </c>
      <c r="AB372" s="15">
        <v>17</v>
      </c>
      <c r="AC372" s="15">
        <v>1</v>
      </c>
      <c r="AD372" s="15">
        <v>568</v>
      </c>
      <c r="AE372" s="15">
        <v>2</v>
      </c>
      <c r="AF372" s="15">
        <v>4</v>
      </c>
      <c r="AG372" s="17">
        <v>0.9670259987317692</v>
      </c>
      <c r="AH372" s="15">
        <v>307</v>
      </c>
      <c r="AI372" s="15">
        <v>54</v>
      </c>
      <c r="AJ372" s="13">
        <v>1345</v>
      </c>
      <c r="AK372" s="13">
        <v>226</v>
      </c>
      <c r="AL372" s="13">
        <v>197</v>
      </c>
      <c r="AM372" s="13">
        <v>58</v>
      </c>
      <c r="AN372" s="13">
        <v>34</v>
      </c>
      <c r="AO372" s="13">
        <v>0</v>
      </c>
      <c r="AP372" s="13">
        <v>0</v>
      </c>
      <c r="AQ372" s="13">
        <v>58</v>
      </c>
      <c r="AR372" s="13">
        <v>34</v>
      </c>
      <c r="AS372" s="13">
        <v>23491</v>
      </c>
      <c r="AT372" s="13">
        <v>22357</v>
      </c>
      <c r="AU372" s="13">
        <v>2225</v>
      </c>
      <c r="AV372" s="13">
        <v>37497</v>
      </c>
      <c r="AW372" s="13">
        <v>35944</v>
      </c>
      <c r="AX372" s="13">
        <v>1797</v>
      </c>
      <c r="AY372" s="18">
        <f>'Tabela '!$L372/'Tabela '!$J372</f>
        <v>0.10486674391657011</v>
      </c>
      <c r="AZ372" s="18">
        <f>'Tabela '!$M372/'Tabela '!$J372</f>
        <v>1.7381228273464658E-3</v>
      </c>
      <c r="BA372" s="18">
        <f t="shared" si="195"/>
        <v>1.6574585635359115E-2</v>
      </c>
      <c r="BB372" s="18">
        <f t="shared" si="196"/>
        <v>0.70997679814385151</v>
      </c>
      <c r="BC372" s="18">
        <f t="shared" si="197"/>
        <v>0.77648878576952818</v>
      </c>
      <c r="BD372" s="18">
        <f>'Tabela '!$BC372-'Tabela '!$BB372</f>
        <v>6.6511987625676672E-2</v>
      </c>
      <c r="BE372" s="18">
        <f t="shared" si="198"/>
        <v>0.53186558516801852</v>
      </c>
      <c r="BF372" s="18">
        <f t="shared" si="199"/>
        <v>0.58169177288528384</v>
      </c>
      <c r="BG372" s="18">
        <f t="shared" si="200"/>
        <v>9.2120509849362694E-2</v>
      </c>
      <c r="BH372" s="16">
        <f t="shared" si="201"/>
        <v>4034.1886792452829</v>
      </c>
      <c r="BI372" s="37">
        <f t="shared" si="202"/>
        <v>371.63151796060254</v>
      </c>
      <c r="BJ372" s="17">
        <f t="shared" si="203"/>
        <v>1.7106328506280504E-2</v>
      </c>
      <c r="BK372" s="17">
        <f t="shared" si="204"/>
        <v>9.4339622641509441E-2</v>
      </c>
      <c r="BL372" s="18">
        <f>IFERROR('Tabela '!$J372/'Tabela '!$K372-1,"")</f>
        <v>3.4883720930232176E-3</v>
      </c>
      <c r="BM372" s="17">
        <f t="shared" si="205"/>
        <v>0.36453488372093024</v>
      </c>
      <c r="BN372" s="19">
        <f>IFERROR('Tabela '!$J372/'Tabela '!$I372,"")</f>
        <v>23.331891424245701</v>
      </c>
      <c r="BO372" s="18">
        <f t="shared" si="206"/>
        <v>3.2974001268230801E-2</v>
      </c>
      <c r="BP372" s="18">
        <f t="shared" si="207"/>
        <v>0.1946734305643627</v>
      </c>
      <c r="BQ372" s="18">
        <f t="shared" si="208"/>
        <v>3.4242232086239693E-2</v>
      </c>
      <c r="BR372" s="17">
        <v>0.39600000000000002</v>
      </c>
      <c r="BS372" s="18">
        <f t="shared" si="209"/>
        <v>1.077996195307546E-2</v>
      </c>
      <c r="BT372" s="18">
        <f t="shared" si="210"/>
        <v>6.3411540900443881E-4</v>
      </c>
      <c r="BU372" s="18">
        <f t="shared" si="211"/>
        <v>3.5211267605633804E-3</v>
      </c>
      <c r="BV372" s="18">
        <f t="shared" si="212"/>
        <v>7.0422535211267607E-3</v>
      </c>
      <c r="BW372" s="18">
        <f t="shared" si="213"/>
        <v>4.4767441860465114E-2</v>
      </c>
      <c r="BX372" s="18">
        <f t="shared" si="214"/>
        <v>1.7441860465116279E-2</v>
      </c>
      <c r="BY372" s="18">
        <f t="shared" si="215"/>
        <v>1.6860465116279071E-2</v>
      </c>
      <c r="BZ372" s="18">
        <f t="shared" si="216"/>
        <v>3.430232558139535E-2</v>
      </c>
      <c r="CA372" s="18">
        <f>IFERROR('Tabela '!$V372/'Tabela '!$K372,"")</f>
        <v>0.19767441860465115</v>
      </c>
      <c r="CB372" s="18">
        <f t="shared" si="217"/>
        <v>0.51686046511627903</v>
      </c>
      <c r="CC372" s="20">
        <f>IFERROR('Tabela '!$AJ372/'Tabela '!$K372,"")</f>
        <v>0.78197674418604646</v>
      </c>
      <c r="CD372" s="21">
        <f>IFERROR('Tabela '!$AJ372/'Tabela '!$AK372,"")</f>
        <v>5.9513274336283182</v>
      </c>
      <c r="CE372" s="20">
        <f t="shared" si="218"/>
        <v>0.83197026022304832</v>
      </c>
      <c r="CF372" s="18">
        <f t="shared" si="219"/>
        <v>0.1313953488372093</v>
      </c>
      <c r="CG372" s="18">
        <f t="shared" si="220"/>
        <v>0.11413673232908458</v>
      </c>
      <c r="CH372" s="18">
        <f t="shared" si="221"/>
        <v>-0.12831858407079644</v>
      </c>
      <c r="CI372" s="18">
        <f t="shared" si="222"/>
        <v>-1.7258616508124713E-2</v>
      </c>
      <c r="CJ372" s="17">
        <f t="shared" si="223"/>
        <v>0.25663716814159293</v>
      </c>
      <c r="CK372" s="17">
        <f t="shared" si="224"/>
        <v>0.17258883248730963</v>
      </c>
      <c r="CL372" s="17">
        <f t="shared" si="225"/>
        <v>-8.4048335654283296E-2</v>
      </c>
      <c r="CM372" s="17">
        <f t="shared" si="226"/>
        <v>-0.41379310344827591</v>
      </c>
      <c r="CN372" s="17">
        <f>IFERROR('Tabela '!$AO372/'Tabela '!$AK372,"")</f>
        <v>0</v>
      </c>
      <c r="CO372" s="17">
        <f>IFERROR('Tabela '!$AP372/'Tabela '!$AL372,"")</f>
        <v>0</v>
      </c>
      <c r="CP372" s="17">
        <f>IFERROR('Tabela '!$CO372-'Tabela '!$CN372,"")</f>
        <v>0</v>
      </c>
      <c r="CQ372" s="17">
        <f t="shared" si="227"/>
        <v>-0.41379310344827591</v>
      </c>
      <c r="CR372" s="17">
        <f>IFERROR('Tabela '!$AQ372/'Tabela '!$AK372,"")</f>
        <v>0.25663716814159293</v>
      </c>
      <c r="CS372" s="17">
        <f>IFERROR('Tabela '!$AR372/'Tabela '!$AL372,"")</f>
        <v>0.17258883248730963</v>
      </c>
      <c r="CT372" s="17">
        <f>IFERROR('Tabela '!$CS372-'Tabela '!$CR372,"")</f>
        <v>-8.4048335654283296E-2</v>
      </c>
      <c r="CU372" s="17">
        <f t="shared" si="228"/>
        <v>-0.41379310344827591</v>
      </c>
      <c r="CV372" s="21">
        <f>IFERROR('Tabela '!$AS372/'Tabela '!$K372,"")</f>
        <v>13.657558139534883</v>
      </c>
      <c r="CW372" s="21">
        <f>IFERROR('Tabela '!$AV372/'Tabela '!$J372,"")</f>
        <v>21.724797219003477</v>
      </c>
      <c r="CX372" s="17">
        <f>IFERROR('Tabela '!$AV372/'Tabela '!$AS372-1,"")</f>
        <v>0.59622834276957137</v>
      </c>
      <c r="CY372" s="20">
        <f>IFERROR('Tabela '!$CW372/'Tabela '!$CV372-1,"")</f>
        <v>0.59067946092912105</v>
      </c>
      <c r="CZ372" s="17">
        <f>IFERROR('Tabela '!$AU372/'Tabela '!$AT372,"")</f>
        <v>9.9521402692668959E-2</v>
      </c>
      <c r="DA372" s="17">
        <f t="shared" si="229"/>
        <v>4.9994435789005122E-2</v>
      </c>
      <c r="DB372" s="17">
        <f t="shared" si="230"/>
        <v>-4.9526966903663837E-2</v>
      </c>
      <c r="DC372" s="22">
        <f t="shared" si="231"/>
        <v>38.362068965517238</v>
      </c>
      <c r="DD372" s="22">
        <f t="shared" si="232"/>
        <v>52.852941176470587</v>
      </c>
      <c r="DE372" s="17">
        <f t="shared" si="233"/>
        <v>0.37773959021810977</v>
      </c>
      <c r="DH372" s="23"/>
      <c r="DQ372" s="23"/>
      <c r="DR372" s="23"/>
      <c r="DU372" s="23"/>
      <c r="DV372" s="23"/>
      <c r="DX372" s="23"/>
      <c r="EA372" s="23"/>
      <c r="EB372" s="23"/>
    </row>
    <row r="373" spans="1:132" ht="13.8" x14ac:dyDescent="0.25">
      <c r="A373" s="24" t="s">
        <v>133</v>
      </c>
      <c r="B373" s="24">
        <v>43</v>
      </c>
      <c r="C373" s="24">
        <v>4317301</v>
      </c>
      <c r="D373" s="24">
        <v>431730</v>
      </c>
      <c r="E373" s="55" t="s">
        <v>751</v>
      </c>
      <c r="F373" s="55" t="s">
        <v>790</v>
      </c>
      <c r="G373" s="55" t="s">
        <v>753</v>
      </c>
      <c r="H373" s="25" t="s">
        <v>488</v>
      </c>
      <c r="I373" s="26">
        <v>5243.5780000000004</v>
      </c>
      <c r="J373" s="27">
        <v>29483</v>
      </c>
      <c r="K373" s="26">
        <v>30990</v>
      </c>
      <c r="L373" s="26">
        <v>1934</v>
      </c>
      <c r="M373" s="26">
        <v>24</v>
      </c>
      <c r="N373" s="26">
        <v>6218</v>
      </c>
      <c r="O373" s="26">
        <v>7615</v>
      </c>
      <c r="P373" s="26">
        <v>15647</v>
      </c>
      <c r="Q373" s="28">
        <v>8843</v>
      </c>
      <c r="R373" s="28">
        <v>1595</v>
      </c>
      <c r="S373" s="28">
        <v>39480734</v>
      </c>
      <c r="T373" s="26">
        <v>26764</v>
      </c>
      <c r="U373" s="29">
        <v>26890</v>
      </c>
      <c r="V373" s="28">
        <v>7295</v>
      </c>
      <c r="W373" s="28">
        <v>3001</v>
      </c>
      <c r="X373" s="28">
        <v>2633</v>
      </c>
      <c r="Y373" s="28">
        <v>2874</v>
      </c>
      <c r="Z373" s="28">
        <v>5507</v>
      </c>
      <c r="AA373" s="26">
        <v>15469</v>
      </c>
      <c r="AB373" s="28">
        <v>613</v>
      </c>
      <c r="AC373" s="28">
        <v>25</v>
      </c>
      <c r="AD373" s="28">
        <v>11239</v>
      </c>
      <c r="AE373" s="28">
        <v>218</v>
      </c>
      <c r="AF373" s="28">
        <v>97</v>
      </c>
      <c r="AG373" s="30">
        <v>0.94092811238977736</v>
      </c>
      <c r="AH373" s="28">
        <v>5322</v>
      </c>
      <c r="AI373" s="28">
        <v>1866</v>
      </c>
      <c r="AJ373" s="26">
        <v>17487</v>
      </c>
      <c r="AK373" s="26">
        <v>5158</v>
      </c>
      <c r="AL373" s="26">
        <v>6103</v>
      </c>
      <c r="AM373" s="26">
        <v>235</v>
      </c>
      <c r="AN373" s="26">
        <v>182</v>
      </c>
      <c r="AO373" s="26">
        <v>143</v>
      </c>
      <c r="AP373" s="26">
        <v>73</v>
      </c>
      <c r="AQ373" s="26">
        <v>92</v>
      </c>
      <c r="AR373" s="26">
        <v>109</v>
      </c>
      <c r="AS373" s="26">
        <v>450869</v>
      </c>
      <c r="AT373" s="26">
        <v>431037</v>
      </c>
      <c r="AU373" s="26">
        <v>34345</v>
      </c>
      <c r="AV373" s="26">
        <v>1344185</v>
      </c>
      <c r="AW373" s="26">
        <v>1281678</v>
      </c>
      <c r="AX373" s="26">
        <v>441356</v>
      </c>
      <c r="AY373" s="31">
        <f>'Tabela '!$L373/'Tabela '!$J373</f>
        <v>6.5597123766238177E-2</v>
      </c>
      <c r="AZ373" s="31">
        <f>'Tabela '!$M373/'Tabela '!$J373</f>
        <v>8.1402842315910862E-4</v>
      </c>
      <c r="BA373" s="31">
        <f t="shared" si="195"/>
        <v>1.2409513960703205E-2</v>
      </c>
      <c r="BB373" s="31">
        <f t="shared" si="196"/>
        <v>0.3973924714002684</v>
      </c>
      <c r="BC373" s="31">
        <f t="shared" si="197"/>
        <v>0.48667476193519527</v>
      </c>
      <c r="BD373" s="31">
        <f>'Tabela '!$BC373-'Tabela '!$BB373</f>
        <v>8.9282290534926867E-2</v>
      </c>
      <c r="BE373" s="31">
        <f t="shared" si="198"/>
        <v>0.21090119730013906</v>
      </c>
      <c r="BF373" s="31">
        <f t="shared" si="199"/>
        <v>0.25828443509819216</v>
      </c>
      <c r="BG373" s="31">
        <f t="shared" si="200"/>
        <v>0.29993555608316658</v>
      </c>
      <c r="BH373" s="29">
        <f t="shared" si="201"/>
        <v>4464.6312337442041</v>
      </c>
      <c r="BI373" s="32">
        <f t="shared" si="202"/>
        <v>1339.1016517993419</v>
      </c>
      <c r="BJ373" s="30">
        <f t="shared" si="203"/>
        <v>2.9371503178505936E-2</v>
      </c>
      <c r="BK373" s="30">
        <f t="shared" si="204"/>
        <v>0.18036865317200046</v>
      </c>
      <c r="BL373" s="31">
        <f>IFERROR('Tabela '!$J373/'Tabela '!$K373-1,"")</f>
        <v>-4.8628589867699246E-2</v>
      </c>
      <c r="BM373" s="30">
        <f t="shared" si="205"/>
        <v>0.86769925782510482</v>
      </c>
      <c r="BN373" s="33">
        <f>IFERROR('Tabela '!$J373/'Tabela '!$I373,"")</f>
        <v>5.6226874092461285</v>
      </c>
      <c r="BO373" s="31">
        <f t="shared" si="206"/>
        <v>5.907188761022264E-2</v>
      </c>
      <c r="BP373" s="31">
        <f t="shared" si="207"/>
        <v>0.19884920041847257</v>
      </c>
      <c r="BQ373" s="31">
        <f t="shared" si="208"/>
        <v>6.972052010162906E-2</v>
      </c>
      <c r="BR373" s="30">
        <v>0.55010000000000003</v>
      </c>
      <c r="BS373" s="31">
        <f t="shared" si="209"/>
        <v>2.2903900762217905E-2</v>
      </c>
      <c r="BT373" s="31">
        <f t="shared" si="210"/>
        <v>9.3409056942161115E-4</v>
      </c>
      <c r="BU373" s="31">
        <f t="shared" si="211"/>
        <v>1.939674348251624E-2</v>
      </c>
      <c r="BV373" s="31">
        <f t="shared" si="212"/>
        <v>8.6306610908443819E-3</v>
      </c>
      <c r="BW373" s="31">
        <f t="shared" si="213"/>
        <v>9.683768957728299E-2</v>
      </c>
      <c r="BX373" s="31">
        <f t="shared" si="214"/>
        <v>8.4962891255243631E-2</v>
      </c>
      <c r="BY373" s="31">
        <f t="shared" si="215"/>
        <v>9.273959341723137E-2</v>
      </c>
      <c r="BZ373" s="31">
        <f t="shared" si="216"/>
        <v>0.17770248467247501</v>
      </c>
      <c r="CA373" s="31">
        <f>IFERROR('Tabela '!$V373/'Tabela '!$K373,"")</f>
        <v>0.23539851565020975</v>
      </c>
      <c r="CB373" s="31">
        <f t="shared" si="217"/>
        <v>0.49916101968376897</v>
      </c>
      <c r="CC373" s="34">
        <f>IFERROR('Tabela '!$AJ373/'Tabela '!$K373,"")</f>
        <v>0.56427879961277827</v>
      </c>
      <c r="CD373" s="35">
        <f>IFERROR('Tabela '!$AJ373/'Tabela '!$AK373,"")</f>
        <v>3.3902675455602949</v>
      </c>
      <c r="CE373" s="34">
        <f t="shared" si="218"/>
        <v>0.70503802824955686</v>
      </c>
      <c r="CF373" s="31">
        <f t="shared" si="219"/>
        <v>0.16644078735075832</v>
      </c>
      <c r="CG373" s="31">
        <f t="shared" si="220"/>
        <v>0.20700064443916832</v>
      </c>
      <c r="CH373" s="31">
        <f t="shared" si="221"/>
        <v>0.18321054672353632</v>
      </c>
      <c r="CI373" s="31">
        <f t="shared" si="222"/>
        <v>4.0559857088410006E-2</v>
      </c>
      <c r="CJ373" s="30">
        <f t="shared" si="223"/>
        <v>4.5560294687863517E-2</v>
      </c>
      <c r="CK373" s="30">
        <f t="shared" si="224"/>
        <v>2.9821399311813865E-2</v>
      </c>
      <c r="CL373" s="30">
        <f t="shared" si="225"/>
        <v>-1.5738895376049652E-2</v>
      </c>
      <c r="CM373" s="30">
        <f t="shared" si="226"/>
        <v>-0.22553191489361701</v>
      </c>
      <c r="CN373" s="30">
        <f>IFERROR('Tabela '!$AO373/'Tabela '!$AK373,"")</f>
        <v>2.7723924001550989E-2</v>
      </c>
      <c r="CO373" s="30">
        <f>IFERROR('Tabela '!$AP373/'Tabela '!$AL373,"")</f>
        <v>1.1961330493200065E-2</v>
      </c>
      <c r="CP373" s="30">
        <f>IFERROR('Tabela '!$CO373-'Tabela '!$CN373,"")</f>
        <v>-1.5762593508350922E-2</v>
      </c>
      <c r="CQ373" s="30">
        <f t="shared" si="227"/>
        <v>-0.22553191489361701</v>
      </c>
      <c r="CR373" s="30">
        <f>IFERROR('Tabela '!$AQ373/'Tabela '!$AK373,"")</f>
        <v>1.7836370686312525E-2</v>
      </c>
      <c r="CS373" s="30">
        <f>IFERROR('Tabela '!$AR373/'Tabela '!$AL373,"")</f>
        <v>1.7860068818613798E-2</v>
      </c>
      <c r="CT373" s="30">
        <f>IFERROR('Tabela '!$CS373-'Tabela '!$CR373,"")</f>
        <v>2.3698132301273184E-5</v>
      </c>
      <c r="CU373" s="30">
        <f t="shared" si="228"/>
        <v>0.18478260869565211</v>
      </c>
      <c r="CV373" s="35">
        <f>IFERROR('Tabela '!$AS373/'Tabela '!$K373,"")</f>
        <v>14.548854469183608</v>
      </c>
      <c r="CW373" s="35">
        <f>IFERROR('Tabela '!$AV373/'Tabela '!$J373,"")</f>
        <v>45.5918664993386</v>
      </c>
      <c r="CX373" s="30">
        <f>IFERROR('Tabela '!$AV373/'Tabela '!$AS373-1,"")</f>
        <v>1.9813205166023833</v>
      </c>
      <c r="CY373" s="34">
        <f>IFERROR('Tabela '!$CW373/'Tabela '!$CV373-1,"")</f>
        <v>2.1337083339384679</v>
      </c>
      <c r="CZ373" s="30">
        <f>IFERROR('Tabela '!$AU373/'Tabela '!$AT373,"")</f>
        <v>7.9679934669181537E-2</v>
      </c>
      <c r="DA373" s="30">
        <f t="shared" si="229"/>
        <v>0.34435794325875924</v>
      </c>
      <c r="DB373" s="30">
        <f t="shared" si="230"/>
        <v>0.26467800858957768</v>
      </c>
      <c r="DC373" s="36">
        <f t="shared" si="231"/>
        <v>90.859788359788354</v>
      </c>
      <c r="DD373" s="36">
        <f t="shared" si="232"/>
        <v>1730.8078431372548</v>
      </c>
      <c r="DE373" s="30">
        <f t="shared" si="233"/>
        <v>18.049217199181317</v>
      </c>
      <c r="DH373" s="23"/>
      <c r="DQ373" s="23"/>
      <c r="DR373" s="23"/>
      <c r="DU373" s="23"/>
      <c r="DV373" s="23"/>
      <c r="DX373" s="23"/>
      <c r="EA373" s="23"/>
      <c r="EB373" s="23"/>
    </row>
    <row r="374" spans="1:132" ht="13.8" x14ac:dyDescent="0.25">
      <c r="A374" s="11" t="s">
        <v>133</v>
      </c>
      <c r="B374" s="11">
        <v>43</v>
      </c>
      <c r="C374" s="11">
        <v>4317400</v>
      </c>
      <c r="D374" s="11">
        <v>431740</v>
      </c>
      <c r="E374" s="54" t="s">
        <v>731</v>
      </c>
      <c r="F374" s="54" t="s">
        <v>789</v>
      </c>
      <c r="G374" s="54" t="s">
        <v>783</v>
      </c>
      <c r="H374" s="12" t="s">
        <v>489</v>
      </c>
      <c r="I374" s="13">
        <v>2413.1329999999998</v>
      </c>
      <c r="J374" s="14">
        <v>49360</v>
      </c>
      <c r="K374" s="13">
        <v>49071</v>
      </c>
      <c r="L374" s="13">
        <v>4500</v>
      </c>
      <c r="M374" s="13">
        <v>101</v>
      </c>
      <c r="N374" s="13">
        <v>15975</v>
      </c>
      <c r="O374" s="13">
        <v>17660</v>
      </c>
      <c r="P374" s="13">
        <v>28054</v>
      </c>
      <c r="Q374" s="15">
        <v>12877</v>
      </c>
      <c r="R374" s="15">
        <v>1805</v>
      </c>
      <c r="S374" s="15">
        <v>55119705</v>
      </c>
      <c r="T374" s="13">
        <v>43197</v>
      </c>
      <c r="U374" s="16">
        <v>44735</v>
      </c>
      <c r="V374" s="15">
        <v>12543</v>
      </c>
      <c r="W374" s="15">
        <v>9207</v>
      </c>
      <c r="X374" s="15">
        <v>925</v>
      </c>
      <c r="Y374" s="15">
        <v>5883</v>
      </c>
      <c r="Z374" s="15">
        <v>6808</v>
      </c>
      <c r="AA374" s="13">
        <v>23571</v>
      </c>
      <c r="AB374" s="15">
        <v>979</v>
      </c>
      <c r="AC374" s="15">
        <v>29</v>
      </c>
      <c r="AD374" s="15">
        <v>17230</v>
      </c>
      <c r="AE374" s="15">
        <v>153</v>
      </c>
      <c r="AF374" s="15">
        <v>177</v>
      </c>
      <c r="AG374" s="17">
        <v>0.95647845915225593</v>
      </c>
      <c r="AH374" s="15">
        <v>8238</v>
      </c>
      <c r="AI374" s="15">
        <v>4377</v>
      </c>
      <c r="AJ374" s="13">
        <v>30696</v>
      </c>
      <c r="AK374" s="13">
        <v>7029</v>
      </c>
      <c r="AL374" s="13">
        <v>8334</v>
      </c>
      <c r="AM374" s="13">
        <v>960</v>
      </c>
      <c r="AN374" s="13">
        <v>900</v>
      </c>
      <c r="AO374" s="13">
        <v>448</v>
      </c>
      <c r="AP374" s="13">
        <v>363</v>
      </c>
      <c r="AQ374" s="13">
        <v>512</v>
      </c>
      <c r="AR374" s="13">
        <v>537</v>
      </c>
      <c r="AS374" s="13">
        <v>547609</v>
      </c>
      <c r="AT374" s="13">
        <v>508162</v>
      </c>
      <c r="AU374" s="13">
        <v>43208</v>
      </c>
      <c r="AV374" s="13">
        <v>1442761</v>
      </c>
      <c r="AW374" s="13">
        <v>1325115</v>
      </c>
      <c r="AX374" s="13">
        <v>80784</v>
      </c>
      <c r="AY374" s="18">
        <f>'Tabela '!$L374/'Tabela '!$J374</f>
        <v>9.116693679092383E-2</v>
      </c>
      <c r="AZ374" s="18">
        <f>'Tabela '!$M374/'Tabela '!$J374</f>
        <v>2.0461912479740681E-3</v>
      </c>
      <c r="BA374" s="18">
        <f t="shared" si="195"/>
        <v>2.2444444444444444E-2</v>
      </c>
      <c r="BB374" s="18">
        <f t="shared" si="196"/>
        <v>0.56943751336707782</v>
      </c>
      <c r="BC374" s="18">
        <f t="shared" si="197"/>
        <v>0.62950024951878525</v>
      </c>
      <c r="BD374" s="18">
        <f>'Tabela '!$BC374-'Tabela '!$BB374</f>
        <v>6.006273615170743E-2</v>
      </c>
      <c r="BE374" s="18">
        <f t="shared" si="198"/>
        <v>0.32364262560777957</v>
      </c>
      <c r="BF374" s="18">
        <f t="shared" si="199"/>
        <v>0.35777957860615883</v>
      </c>
      <c r="BG374" s="18">
        <f t="shared" si="200"/>
        <v>0.26087925445705024</v>
      </c>
      <c r="BH374" s="16">
        <f t="shared" si="201"/>
        <v>4280.4772074240891</v>
      </c>
      <c r="BI374" s="37">
        <f t="shared" si="202"/>
        <v>1116.6877025931929</v>
      </c>
      <c r="BJ374" s="17">
        <f t="shared" si="203"/>
        <v>3.8204321436467993E-2</v>
      </c>
      <c r="BK374" s="17">
        <f t="shared" si="204"/>
        <v>0.14017240040382076</v>
      </c>
      <c r="BL374" s="18">
        <f>IFERROR('Tabela '!$J374/'Tabela '!$K374-1,"")</f>
        <v>5.8894255262782469E-3</v>
      </c>
      <c r="BM374" s="17">
        <f t="shared" si="205"/>
        <v>0.91163823847078718</v>
      </c>
      <c r="BN374" s="19">
        <f>IFERROR('Tabela '!$J374/'Tabela '!$I374,"")</f>
        <v>20.454736643193726</v>
      </c>
      <c r="BO374" s="18">
        <f t="shared" si="206"/>
        <v>4.3521540847744067E-2</v>
      </c>
      <c r="BP374" s="18">
        <f t="shared" si="207"/>
        <v>0.19070768803389124</v>
      </c>
      <c r="BQ374" s="18">
        <f t="shared" si="208"/>
        <v>0.10132648100562539</v>
      </c>
      <c r="BR374" s="17">
        <v>0.51219999999999999</v>
      </c>
      <c r="BS374" s="18">
        <f t="shared" si="209"/>
        <v>2.2663610898905017E-2</v>
      </c>
      <c r="BT374" s="18">
        <f t="shared" si="210"/>
        <v>6.7134291733222213E-4</v>
      </c>
      <c r="BU374" s="18">
        <f t="shared" si="211"/>
        <v>8.8798607080673251E-3</v>
      </c>
      <c r="BV374" s="18">
        <f t="shared" si="212"/>
        <v>1.0272780034822983E-2</v>
      </c>
      <c r="BW374" s="18">
        <f t="shared" si="213"/>
        <v>0.18762609280430398</v>
      </c>
      <c r="BX374" s="18">
        <f t="shared" si="214"/>
        <v>1.8850237411098203E-2</v>
      </c>
      <c r="BY374" s="18">
        <f t="shared" si="215"/>
        <v>0.11988750993458458</v>
      </c>
      <c r="BZ374" s="18">
        <f t="shared" si="216"/>
        <v>0.13873774734568278</v>
      </c>
      <c r="CA374" s="18">
        <f>IFERROR('Tabela '!$V374/'Tabela '!$K374,"")</f>
        <v>0.25560921929449165</v>
      </c>
      <c r="CB374" s="18">
        <f t="shared" si="217"/>
        <v>0.48034480650486028</v>
      </c>
      <c r="CC374" s="20">
        <f>IFERROR('Tabela '!$AJ374/'Tabela '!$K374,"")</f>
        <v>0.62554258115791406</v>
      </c>
      <c r="CD374" s="21">
        <f>IFERROR('Tabela '!$AJ374/'Tabela '!$AK374,"")</f>
        <v>4.3670507895860009</v>
      </c>
      <c r="CE374" s="20">
        <f t="shared" si="218"/>
        <v>0.77101250977326041</v>
      </c>
      <c r="CF374" s="18">
        <f t="shared" si="219"/>
        <v>0.14324142568930734</v>
      </c>
      <c r="CG374" s="18">
        <f t="shared" si="220"/>
        <v>0.16884116693679094</v>
      </c>
      <c r="CH374" s="18">
        <f t="shared" si="221"/>
        <v>0.18565941101152372</v>
      </c>
      <c r="CI374" s="18">
        <f t="shared" si="222"/>
        <v>2.5599741247483598E-2</v>
      </c>
      <c r="CJ374" s="17">
        <f t="shared" si="223"/>
        <v>0.1365770379854887</v>
      </c>
      <c r="CK374" s="17">
        <f t="shared" si="224"/>
        <v>0.10799136069114471</v>
      </c>
      <c r="CL374" s="17">
        <f t="shared" si="225"/>
        <v>-2.8585677294343997E-2</v>
      </c>
      <c r="CM374" s="17">
        <f t="shared" si="226"/>
        <v>-6.25E-2</v>
      </c>
      <c r="CN374" s="17">
        <f>IFERROR('Tabela '!$AO374/'Tabela '!$AK374,"")</f>
        <v>6.3735951059894727E-2</v>
      </c>
      <c r="CO374" s="17">
        <f>IFERROR('Tabela '!$AP374/'Tabela '!$AL374,"")</f>
        <v>4.3556515478761701E-2</v>
      </c>
      <c r="CP374" s="17">
        <f>IFERROR('Tabela '!$CO374-'Tabela '!$CN374,"")</f>
        <v>-2.0179435581133026E-2</v>
      </c>
      <c r="CQ374" s="17">
        <f t="shared" si="227"/>
        <v>-6.25E-2</v>
      </c>
      <c r="CR374" s="17">
        <f>IFERROR('Tabela '!$AQ374/'Tabela '!$AK374,"")</f>
        <v>7.2841086925593962E-2</v>
      </c>
      <c r="CS374" s="17">
        <f>IFERROR('Tabela '!$AR374/'Tabela '!$AL374,"")</f>
        <v>6.4434845212383005E-2</v>
      </c>
      <c r="CT374" s="17">
        <f>IFERROR('Tabela '!$CS374-'Tabela '!$CR374,"")</f>
        <v>-8.4062417132109574E-3</v>
      </c>
      <c r="CU374" s="17">
        <f t="shared" si="228"/>
        <v>4.8828125E-2</v>
      </c>
      <c r="CV374" s="21">
        <f>IFERROR('Tabela '!$AS374/'Tabela '!$K374,"")</f>
        <v>11.159523955085488</v>
      </c>
      <c r="CW374" s="21">
        <f>IFERROR('Tabela '!$AV374/'Tabela '!$J374,"")</f>
        <v>29.229355753646676</v>
      </c>
      <c r="CX374" s="17">
        <f>IFERROR('Tabela '!$AV374/'Tabela '!$AS374-1,"")</f>
        <v>1.6346553836770394</v>
      </c>
      <c r="CY374" s="20">
        <f>IFERROR('Tabela '!$CW374/'Tabela '!$CV374-1,"")</f>
        <v>1.6192296258593193</v>
      </c>
      <c r="CZ374" s="17">
        <f>IFERROR('Tabela '!$AU374/'Tabela '!$AT374,"")</f>
        <v>8.5028002880971024E-2</v>
      </c>
      <c r="DA374" s="17">
        <f t="shared" si="229"/>
        <v>6.0963765409039972E-2</v>
      </c>
      <c r="DB374" s="17">
        <f t="shared" si="230"/>
        <v>-2.4064237471931052E-2</v>
      </c>
      <c r="DC374" s="22">
        <f t="shared" si="231"/>
        <v>30.6875</v>
      </c>
      <c r="DD374" s="22">
        <f t="shared" si="232"/>
        <v>63.961995249406179</v>
      </c>
      <c r="DE374" s="17">
        <f t="shared" si="233"/>
        <v>1.0843012708564133</v>
      </c>
      <c r="DH374" s="23"/>
      <c r="DQ374" s="23"/>
      <c r="DR374" s="23"/>
      <c r="DU374" s="23"/>
      <c r="DV374" s="23"/>
      <c r="DX374" s="23"/>
      <c r="EA374" s="23"/>
      <c r="EB374" s="23"/>
    </row>
    <row r="375" spans="1:132" ht="13.8" x14ac:dyDescent="0.25">
      <c r="A375" s="24" t="s">
        <v>133</v>
      </c>
      <c r="B375" s="24">
        <v>43</v>
      </c>
      <c r="C375" s="24">
        <v>4317509</v>
      </c>
      <c r="D375" s="24">
        <v>431750</v>
      </c>
      <c r="E375" s="55" t="s">
        <v>728</v>
      </c>
      <c r="F375" s="55" t="s">
        <v>780</v>
      </c>
      <c r="G375" s="55" t="s">
        <v>781</v>
      </c>
      <c r="H375" s="25" t="s">
        <v>490</v>
      </c>
      <c r="I375" s="26">
        <v>680.49800000000005</v>
      </c>
      <c r="J375" s="27">
        <v>77568</v>
      </c>
      <c r="K375" s="26">
        <v>76275</v>
      </c>
      <c r="L375" s="26">
        <v>4364</v>
      </c>
      <c r="M375" s="26">
        <v>144</v>
      </c>
      <c r="N375" s="26">
        <v>23798</v>
      </c>
      <c r="O375" s="26">
        <v>26347</v>
      </c>
      <c r="P375" s="26">
        <v>44039</v>
      </c>
      <c r="Q375" s="28">
        <v>19045</v>
      </c>
      <c r="R375" s="28">
        <v>3155</v>
      </c>
      <c r="S375" s="28">
        <v>82168985</v>
      </c>
      <c r="T375" s="26">
        <v>66474</v>
      </c>
      <c r="U375" s="29">
        <v>71804</v>
      </c>
      <c r="V375" s="28">
        <v>20172</v>
      </c>
      <c r="W375" s="28">
        <v>17502</v>
      </c>
      <c r="X375" s="28">
        <v>1362</v>
      </c>
      <c r="Y375" s="28">
        <v>11705</v>
      </c>
      <c r="Z375" s="28">
        <v>13067</v>
      </c>
      <c r="AA375" s="26">
        <v>36586</v>
      </c>
      <c r="AB375" s="28">
        <v>1664</v>
      </c>
      <c r="AC375" s="28">
        <v>113</v>
      </c>
      <c r="AD375" s="28">
        <v>25760</v>
      </c>
      <c r="AE375" s="28">
        <v>291</v>
      </c>
      <c r="AF375" s="28">
        <v>423</v>
      </c>
      <c r="AG375" s="30">
        <v>0.96040557210337874</v>
      </c>
      <c r="AH375" s="28">
        <v>12802</v>
      </c>
      <c r="AI375" s="28">
        <v>7162</v>
      </c>
      <c r="AJ375" s="26">
        <v>47991</v>
      </c>
      <c r="AK375" s="26">
        <v>16323</v>
      </c>
      <c r="AL375" s="26">
        <v>19129</v>
      </c>
      <c r="AM375" s="26">
        <v>4064</v>
      </c>
      <c r="AN375" s="26">
        <v>5117</v>
      </c>
      <c r="AO375" s="26">
        <v>869</v>
      </c>
      <c r="AP375" s="26">
        <v>1254</v>
      </c>
      <c r="AQ375" s="26">
        <v>3195</v>
      </c>
      <c r="AR375" s="26">
        <v>3863</v>
      </c>
      <c r="AS375" s="26">
        <v>1203996</v>
      </c>
      <c r="AT375" s="26">
        <v>1090192</v>
      </c>
      <c r="AU375" s="26">
        <v>173341</v>
      </c>
      <c r="AV375" s="26">
        <v>2649084</v>
      </c>
      <c r="AW375" s="26">
        <v>2404757</v>
      </c>
      <c r="AX375" s="26">
        <v>365586</v>
      </c>
      <c r="AY375" s="31">
        <f>'Tabela '!$L375/'Tabela '!$J375</f>
        <v>5.6260313531353134E-2</v>
      </c>
      <c r="AZ375" s="31">
        <f>'Tabela '!$M375/'Tabela '!$J375</f>
        <v>1.8564356435643563E-3</v>
      </c>
      <c r="BA375" s="31">
        <f t="shared" si="195"/>
        <v>3.2997250229147568E-2</v>
      </c>
      <c r="BB375" s="31">
        <f t="shared" si="196"/>
        <v>0.54038465905220368</v>
      </c>
      <c r="BC375" s="31">
        <f t="shared" si="197"/>
        <v>0.59826517405027357</v>
      </c>
      <c r="BD375" s="31">
        <f>'Tabela '!$BC375-'Tabela '!$BB375</f>
        <v>5.7880514998069899E-2</v>
      </c>
      <c r="BE375" s="31">
        <f t="shared" si="198"/>
        <v>0.30680177392739272</v>
      </c>
      <c r="BF375" s="31">
        <f t="shared" si="199"/>
        <v>0.33966326320132012</v>
      </c>
      <c r="BG375" s="31">
        <f t="shared" si="200"/>
        <v>0.24552650577557755</v>
      </c>
      <c r="BH375" s="29">
        <f t="shared" si="201"/>
        <v>4314.4649514308221</v>
      </c>
      <c r="BI375" s="32">
        <f t="shared" si="202"/>
        <v>1059.3155038160066</v>
      </c>
      <c r="BJ375" s="30">
        <f t="shared" si="203"/>
        <v>3.1017885805055635E-2</v>
      </c>
      <c r="BK375" s="30">
        <f t="shared" si="204"/>
        <v>0.16566027828826463</v>
      </c>
      <c r="BL375" s="31">
        <f>IFERROR('Tabela '!$J375/'Tabela '!$K375-1,"")</f>
        <v>1.6951819075712971E-2</v>
      </c>
      <c r="BM375" s="30">
        <f t="shared" si="205"/>
        <v>0.94138315306456899</v>
      </c>
      <c r="BN375" s="33">
        <f>IFERROR('Tabela '!$J375/'Tabela '!$I375,"")</f>
        <v>113.9871094404392</v>
      </c>
      <c r="BO375" s="31">
        <f t="shared" si="206"/>
        <v>3.9594427896621265E-2</v>
      </c>
      <c r="BP375" s="31">
        <f t="shared" si="207"/>
        <v>0.19258657520233474</v>
      </c>
      <c r="BQ375" s="31">
        <f t="shared" si="208"/>
        <v>0.10774137256671781</v>
      </c>
      <c r="BR375" s="30">
        <v>0.54610000000000003</v>
      </c>
      <c r="BS375" s="31">
        <f t="shared" si="209"/>
        <v>2.5032343472635919E-2</v>
      </c>
      <c r="BT375" s="31">
        <f t="shared" si="210"/>
        <v>1.6999127478412612E-3</v>
      </c>
      <c r="BU375" s="31">
        <f t="shared" si="211"/>
        <v>1.1296583850931676E-2</v>
      </c>
      <c r="BV375" s="31">
        <f t="shared" si="212"/>
        <v>1.6420807453416147E-2</v>
      </c>
      <c r="BW375" s="31">
        <f t="shared" si="213"/>
        <v>0.22945919370698131</v>
      </c>
      <c r="BX375" s="31">
        <f t="shared" si="214"/>
        <v>1.7856440511307768E-2</v>
      </c>
      <c r="BY375" s="31">
        <f t="shared" si="215"/>
        <v>0.15345788266142249</v>
      </c>
      <c r="BZ375" s="31">
        <f t="shared" si="216"/>
        <v>0.17131432317273027</v>
      </c>
      <c r="CA375" s="31">
        <f>IFERROR('Tabela '!$V375/'Tabela '!$K375,"")</f>
        <v>0.26446411012782695</v>
      </c>
      <c r="CB375" s="31">
        <f t="shared" si="217"/>
        <v>0.47965912815470335</v>
      </c>
      <c r="CC375" s="34">
        <f>IFERROR('Tabela '!$AJ375/'Tabela '!$K375,"")</f>
        <v>0.6291838741396264</v>
      </c>
      <c r="CD375" s="35">
        <f>IFERROR('Tabela '!$AJ375/'Tabela '!$AK375,"")</f>
        <v>2.9400845432824849</v>
      </c>
      <c r="CE375" s="34">
        <f t="shared" si="218"/>
        <v>0.65987372632368568</v>
      </c>
      <c r="CF375" s="31">
        <f t="shared" si="219"/>
        <v>0.21400196656833825</v>
      </c>
      <c r="CG375" s="31">
        <f t="shared" si="220"/>
        <v>0.24660942656765678</v>
      </c>
      <c r="CH375" s="31">
        <f t="shared" si="221"/>
        <v>0.1719046743858359</v>
      </c>
      <c r="CI375" s="31">
        <f t="shared" si="222"/>
        <v>3.2607459999318522E-2</v>
      </c>
      <c r="CJ375" s="30">
        <f t="shared" si="223"/>
        <v>0.24897384059302824</v>
      </c>
      <c r="CK375" s="30">
        <f t="shared" si="224"/>
        <v>0.26749960792513983</v>
      </c>
      <c r="CL375" s="30">
        <f t="shared" si="225"/>
        <v>1.8525767332111587E-2</v>
      </c>
      <c r="CM375" s="30">
        <f t="shared" si="226"/>
        <v>0.25910433070866135</v>
      </c>
      <c r="CN375" s="30">
        <f>IFERROR('Tabela '!$AO375/'Tabela '!$AK375,"")</f>
        <v>5.3237762666176559E-2</v>
      </c>
      <c r="CO375" s="30">
        <f>IFERROR('Tabela '!$AP375/'Tabela '!$AL375,"")</f>
        <v>6.5554916618746406E-2</v>
      </c>
      <c r="CP375" s="30">
        <f>IFERROR('Tabela '!$CO375-'Tabela '!$CN375,"")</f>
        <v>1.2317153952569847E-2</v>
      </c>
      <c r="CQ375" s="30">
        <f t="shared" si="227"/>
        <v>0.25910433070866135</v>
      </c>
      <c r="CR375" s="30">
        <f>IFERROR('Tabela '!$AQ375/'Tabela '!$AK375,"")</f>
        <v>0.19573607792685169</v>
      </c>
      <c r="CS375" s="30">
        <f>IFERROR('Tabela '!$AR375/'Tabela '!$AL375,"")</f>
        <v>0.20194469130639345</v>
      </c>
      <c r="CT375" s="30">
        <f>IFERROR('Tabela '!$CS375-'Tabela '!$CR375,"")</f>
        <v>6.2086133795417608E-3</v>
      </c>
      <c r="CU375" s="30">
        <f t="shared" si="228"/>
        <v>0.20907668231611898</v>
      </c>
      <c r="CV375" s="35">
        <f>IFERROR('Tabela '!$AS375/'Tabela '!$K375,"")</f>
        <v>15.784936086529006</v>
      </c>
      <c r="CW375" s="35">
        <f>IFERROR('Tabela '!$AV375/'Tabela '!$J375,"")</f>
        <v>34.151763613861384</v>
      </c>
      <c r="CX375" s="30">
        <f>IFERROR('Tabela '!$AV375/'Tabela '!$AS375-1,"")</f>
        <v>1.2002431901767117</v>
      </c>
      <c r="CY375" s="34">
        <f>IFERROR('Tabela '!$CW375/'Tabela '!$CV375-1,"")</f>
        <v>1.1635667972711512</v>
      </c>
      <c r="CZ375" s="30">
        <f>IFERROR('Tabela '!$AU375/'Tabela '!$AT375,"")</f>
        <v>0.15900043295125996</v>
      </c>
      <c r="DA375" s="30">
        <f t="shared" si="229"/>
        <v>0.15202617145932001</v>
      </c>
      <c r="DB375" s="30">
        <f t="shared" si="230"/>
        <v>-6.9742614919399426E-3</v>
      </c>
      <c r="DC375" s="36">
        <f t="shared" si="231"/>
        <v>35.139063450233124</v>
      </c>
      <c r="DD375" s="36">
        <f t="shared" si="232"/>
        <v>57.382828441374983</v>
      </c>
      <c r="DE375" s="30">
        <f t="shared" si="233"/>
        <v>0.63302099734801809</v>
      </c>
      <c r="DH375" s="23"/>
      <c r="DQ375" s="23"/>
      <c r="DR375" s="23"/>
      <c r="DU375" s="23"/>
      <c r="DV375" s="23"/>
      <c r="DX375" s="23"/>
      <c r="EA375" s="23"/>
      <c r="EB375" s="23"/>
    </row>
    <row r="376" spans="1:132" ht="13.8" x14ac:dyDescent="0.25">
      <c r="A376" s="11" t="s">
        <v>133</v>
      </c>
      <c r="B376" s="11">
        <v>43</v>
      </c>
      <c r="C376" s="11">
        <v>4317558</v>
      </c>
      <c r="D376" s="11">
        <v>431755</v>
      </c>
      <c r="E376" s="54" t="s">
        <v>728</v>
      </c>
      <c r="F376" s="54" t="s">
        <v>729</v>
      </c>
      <c r="G376" s="54" t="s">
        <v>741</v>
      </c>
      <c r="H376" s="12" t="s">
        <v>491</v>
      </c>
      <c r="I376" s="13">
        <v>126.09399999999999</v>
      </c>
      <c r="J376" s="14">
        <v>2123</v>
      </c>
      <c r="K376" s="13">
        <v>2139</v>
      </c>
      <c r="L376" s="13">
        <v>116</v>
      </c>
      <c r="M376" s="13">
        <v>2</v>
      </c>
      <c r="N376" s="13">
        <v>687</v>
      </c>
      <c r="O376" s="13">
        <v>810</v>
      </c>
      <c r="P376" s="13">
        <v>1486</v>
      </c>
      <c r="Q376" s="15">
        <v>404</v>
      </c>
      <c r="R376" s="15">
        <v>32</v>
      </c>
      <c r="S376" s="15">
        <v>1602592</v>
      </c>
      <c r="T376" s="13">
        <v>1926</v>
      </c>
      <c r="U376" s="16">
        <v>681</v>
      </c>
      <c r="V376" s="15">
        <v>536</v>
      </c>
      <c r="W376" s="15">
        <v>56</v>
      </c>
      <c r="X376" s="15">
        <v>24</v>
      </c>
      <c r="Y376" s="15">
        <v>143</v>
      </c>
      <c r="Z376" s="15">
        <v>167</v>
      </c>
      <c r="AA376" s="13">
        <v>1112</v>
      </c>
      <c r="AB376" s="15">
        <v>24</v>
      </c>
      <c r="AC376" s="15">
        <v>7</v>
      </c>
      <c r="AD376" s="15">
        <v>655</v>
      </c>
      <c r="AE376" s="15">
        <v>3</v>
      </c>
      <c r="AF376" s="15">
        <v>9</v>
      </c>
      <c r="AG376" s="17">
        <v>0.95223260643821395</v>
      </c>
      <c r="AH376" s="15">
        <v>361</v>
      </c>
      <c r="AI376" s="15">
        <v>78</v>
      </c>
      <c r="AJ376" s="13">
        <v>1521</v>
      </c>
      <c r="AK376" s="13">
        <v>366</v>
      </c>
      <c r="AL376" s="13">
        <v>333</v>
      </c>
      <c r="AM376" s="13">
        <v>109</v>
      </c>
      <c r="AN376" s="13">
        <v>71</v>
      </c>
      <c r="AO376" s="13">
        <v>17</v>
      </c>
      <c r="AP376" s="13">
        <v>0</v>
      </c>
      <c r="AQ376" s="13">
        <v>92</v>
      </c>
      <c r="AR376" s="13">
        <v>71</v>
      </c>
      <c r="AS376" s="13">
        <v>35973</v>
      </c>
      <c r="AT376" s="13">
        <v>34554</v>
      </c>
      <c r="AU376" s="13">
        <v>3376</v>
      </c>
      <c r="AV376" s="13">
        <v>89045</v>
      </c>
      <c r="AW376" s="13">
        <v>83167</v>
      </c>
      <c r="AX376" s="13">
        <v>9451</v>
      </c>
      <c r="AY376" s="18">
        <f>'Tabela '!$L376/'Tabela '!$J376</f>
        <v>5.4639660857277436E-2</v>
      </c>
      <c r="AZ376" s="18">
        <f>'Tabela '!$M376/'Tabela '!$J376</f>
        <v>9.4206311822892137E-4</v>
      </c>
      <c r="BA376" s="18">
        <f t="shared" si="195"/>
        <v>1.7241379310344827E-2</v>
      </c>
      <c r="BB376" s="18">
        <f t="shared" si="196"/>
        <v>0.46231493943472407</v>
      </c>
      <c r="BC376" s="18">
        <f t="shared" si="197"/>
        <v>0.54508748317631228</v>
      </c>
      <c r="BD376" s="18">
        <f>'Tabela '!$BC376-'Tabela '!$BB376</f>
        <v>8.2772543741588211E-2</v>
      </c>
      <c r="BE376" s="18">
        <f t="shared" si="198"/>
        <v>0.32359868111163448</v>
      </c>
      <c r="BF376" s="18">
        <f t="shared" si="199"/>
        <v>0.38153556288271312</v>
      </c>
      <c r="BG376" s="18">
        <f t="shared" si="200"/>
        <v>0.1902967498822421</v>
      </c>
      <c r="BH376" s="16">
        <f t="shared" si="201"/>
        <v>3966.8118811881186</v>
      </c>
      <c r="BI376" s="37">
        <f t="shared" si="202"/>
        <v>754.87140838436176</v>
      </c>
      <c r="BJ376" s="17">
        <f t="shared" si="203"/>
        <v>1.7997551799651863E-2</v>
      </c>
      <c r="BK376" s="17">
        <f t="shared" si="204"/>
        <v>7.9207920792079209E-2</v>
      </c>
      <c r="BL376" s="18">
        <f>IFERROR('Tabela '!$J376/'Tabela '!$K376-1,"")</f>
        <v>-7.4801309022908269E-3</v>
      </c>
      <c r="BM376" s="17">
        <f t="shared" si="205"/>
        <v>0.31837307152875177</v>
      </c>
      <c r="BN376" s="19">
        <f>IFERROR('Tabela '!$J376/'Tabela '!$I376,"")</f>
        <v>16.836645677034593</v>
      </c>
      <c r="BO376" s="18">
        <f t="shared" si="206"/>
        <v>4.7767393561786053E-2</v>
      </c>
      <c r="BP376" s="18">
        <f t="shared" si="207"/>
        <v>0.18743509865005192</v>
      </c>
      <c r="BQ376" s="18">
        <f t="shared" si="208"/>
        <v>4.0498442367601244E-2</v>
      </c>
      <c r="BR376" s="17">
        <v>0.50739999999999996</v>
      </c>
      <c r="BS376" s="18">
        <f t="shared" si="209"/>
        <v>1.2461059190031152E-2</v>
      </c>
      <c r="BT376" s="18">
        <f t="shared" si="210"/>
        <v>3.6344755970924196E-3</v>
      </c>
      <c r="BU376" s="18">
        <f t="shared" si="211"/>
        <v>4.5801526717557254E-3</v>
      </c>
      <c r="BV376" s="18">
        <f t="shared" si="212"/>
        <v>1.3740458015267175E-2</v>
      </c>
      <c r="BW376" s="18">
        <f t="shared" si="213"/>
        <v>2.6180458158017766E-2</v>
      </c>
      <c r="BX376" s="18">
        <f t="shared" si="214"/>
        <v>1.1220196353436185E-2</v>
      </c>
      <c r="BY376" s="18">
        <f t="shared" si="215"/>
        <v>6.6853669939223939E-2</v>
      </c>
      <c r="BZ376" s="18">
        <f t="shared" si="216"/>
        <v>7.8073866292660124E-2</v>
      </c>
      <c r="CA376" s="18">
        <f>IFERROR('Tabela '!$V376/'Tabela '!$K376,"")</f>
        <v>0.25058438522674148</v>
      </c>
      <c r="CB376" s="18">
        <f t="shared" si="217"/>
        <v>0.51986909770920986</v>
      </c>
      <c r="CC376" s="20">
        <f>IFERROR('Tabela '!$AJ376/'Tabela '!$K376,"")</f>
        <v>0.71107994389901819</v>
      </c>
      <c r="CD376" s="21">
        <f>IFERROR('Tabela '!$AJ376/'Tabela '!$AK376,"")</f>
        <v>4.1557377049180326</v>
      </c>
      <c r="CE376" s="20">
        <f t="shared" si="218"/>
        <v>0.75936883629191321</v>
      </c>
      <c r="CF376" s="18">
        <f t="shared" si="219"/>
        <v>0.17110799438990182</v>
      </c>
      <c r="CG376" s="18">
        <f t="shared" si="220"/>
        <v>0.1568535091851154</v>
      </c>
      <c r="CH376" s="18">
        <f t="shared" si="221"/>
        <v>-9.0163934426229497E-2</v>
      </c>
      <c r="CI376" s="18">
        <f t="shared" si="222"/>
        <v>-1.4254485204786421E-2</v>
      </c>
      <c r="CJ376" s="17">
        <f t="shared" si="223"/>
        <v>0.29781420765027322</v>
      </c>
      <c r="CK376" s="17">
        <f t="shared" si="224"/>
        <v>0.21321321321321321</v>
      </c>
      <c r="CL376" s="17">
        <f t="shared" si="225"/>
        <v>-8.4600994437060012E-2</v>
      </c>
      <c r="CM376" s="17">
        <f t="shared" si="226"/>
        <v>-0.34862385321100919</v>
      </c>
      <c r="CN376" s="17">
        <f>IFERROR('Tabela '!$AO376/'Tabela '!$AK376,"")</f>
        <v>4.6448087431693992E-2</v>
      </c>
      <c r="CO376" s="17">
        <f>IFERROR('Tabela '!$AP376/'Tabela '!$AL376,"")</f>
        <v>0</v>
      </c>
      <c r="CP376" s="17">
        <f>IFERROR('Tabela '!$CO376-'Tabela '!$CN376,"")</f>
        <v>-4.6448087431693992E-2</v>
      </c>
      <c r="CQ376" s="17">
        <f t="shared" si="227"/>
        <v>-0.34862385321100919</v>
      </c>
      <c r="CR376" s="17">
        <f>IFERROR('Tabela '!$AQ376/'Tabela '!$AK376,"")</f>
        <v>0.25136612021857924</v>
      </c>
      <c r="CS376" s="17">
        <f>IFERROR('Tabela '!$AR376/'Tabela '!$AL376,"")</f>
        <v>0.21321321321321321</v>
      </c>
      <c r="CT376" s="17">
        <f>IFERROR('Tabela '!$CS376-'Tabela '!$CR376,"")</f>
        <v>-3.8152907005366027E-2</v>
      </c>
      <c r="CU376" s="17">
        <f t="shared" si="228"/>
        <v>-0.22826086956521741</v>
      </c>
      <c r="CV376" s="21">
        <f>IFERROR('Tabela '!$AS376/'Tabela '!$K376,"")</f>
        <v>16.817671809256662</v>
      </c>
      <c r="CW376" s="21">
        <f>IFERROR('Tabela '!$AV376/'Tabela '!$J376,"")</f>
        <v>41.943005181347154</v>
      </c>
      <c r="CX376" s="17">
        <f>IFERROR('Tabela '!$AV376/'Tabela '!$AS376-1,"")</f>
        <v>1.4753287187612933</v>
      </c>
      <c r="CY376" s="20">
        <f>IFERROR('Tabela '!$CW376/'Tabela '!$CV376-1,"")</f>
        <v>1.4939840458927964</v>
      </c>
      <c r="CZ376" s="17">
        <f>IFERROR('Tabela '!$AU376/'Tabela '!$AT376,"")</f>
        <v>9.7702147363546918E-2</v>
      </c>
      <c r="DA376" s="17">
        <f t="shared" si="229"/>
        <v>0.11363882309088942</v>
      </c>
      <c r="DB376" s="17">
        <f t="shared" si="230"/>
        <v>1.5936675727342503E-2</v>
      </c>
      <c r="DC376" s="22">
        <f t="shared" si="231"/>
        <v>26.793650793650794</v>
      </c>
      <c r="DD376" s="22">
        <f t="shared" si="232"/>
        <v>133.11267605633802</v>
      </c>
      <c r="DE376" s="17">
        <f t="shared" si="233"/>
        <v>3.9680678859889191</v>
      </c>
      <c r="DH376" s="23"/>
      <c r="DQ376" s="23"/>
      <c r="DR376" s="23"/>
      <c r="DU376" s="23"/>
      <c r="DV376" s="23"/>
      <c r="DX376" s="23"/>
      <c r="EA376" s="23"/>
      <c r="EB376" s="23"/>
    </row>
    <row r="377" spans="1:132" ht="13.8" x14ac:dyDescent="0.25">
      <c r="A377" s="24" t="s">
        <v>133</v>
      </c>
      <c r="B377" s="24">
        <v>43</v>
      </c>
      <c r="C377" s="24">
        <v>4317608</v>
      </c>
      <c r="D377" s="24">
        <v>431760</v>
      </c>
      <c r="E377" s="55" t="s">
        <v>746</v>
      </c>
      <c r="F377" s="55" t="s">
        <v>766</v>
      </c>
      <c r="G377" s="55" t="s">
        <v>750</v>
      </c>
      <c r="H377" s="25" t="s">
        <v>492</v>
      </c>
      <c r="I377" s="26">
        <v>1049.807</v>
      </c>
      <c r="J377" s="27">
        <v>43171</v>
      </c>
      <c r="K377" s="26">
        <v>39685</v>
      </c>
      <c r="L377" s="26">
        <v>4426</v>
      </c>
      <c r="M377" s="26">
        <v>124</v>
      </c>
      <c r="N377" s="26">
        <v>12628</v>
      </c>
      <c r="O377" s="26">
        <v>14926</v>
      </c>
      <c r="P377" s="26">
        <v>23289</v>
      </c>
      <c r="Q377" s="28">
        <v>11029</v>
      </c>
      <c r="R377" s="28">
        <v>1732</v>
      </c>
      <c r="S377" s="28">
        <v>47590933</v>
      </c>
      <c r="T377" s="26">
        <v>34697</v>
      </c>
      <c r="U377" s="29">
        <v>28114</v>
      </c>
      <c r="V377" s="28">
        <v>9875</v>
      </c>
      <c r="W377" s="28">
        <v>3599</v>
      </c>
      <c r="X377" s="28">
        <v>2237</v>
      </c>
      <c r="Y377" s="28">
        <v>1827</v>
      </c>
      <c r="Z377" s="28">
        <v>4064</v>
      </c>
      <c r="AA377" s="26">
        <v>19756</v>
      </c>
      <c r="AB377" s="28">
        <v>466</v>
      </c>
      <c r="AC377" s="28">
        <v>19</v>
      </c>
      <c r="AD377" s="28">
        <v>13799</v>
      </c>
      <c r="AE377" s="28">
        <v>120</v>
      </c>
      <c r="AF377" s="28">
        <v>57</v>
      </c>
      <c r="AG377" s="30">
        <v>0.91647692884111021</v>
      </c>
      <c r="AH377" s="28">
        <v>6460</v>
      </c>
      <c r="AI377" s="28">
        <v>1773</v>
      </c>
      <c r="AJ377" s="26">
        <v>25690</v>
      </c>
      <c r="AK377" s="26">
        <v>8544</v>
      </c>
      <c r="AL377" s="26">
        <v>9800</v>
      </c>
      <c r="AM377" s="26">
        <v>3989</v>
      </c>
      <c r="AN377" s="26">
        <v>4018</v>
      </c>
      <c r="AO377" s="26">
        <v>332</v>
      </c>
      <c r="AP377" s="26">
        <v>162</v>
      </c>
      <c r="AQ377" s="26">
        <v>3657</v>
      </c>
      <c r="AR377" s="26">
        <v>3856</v>
      </c>
      <c r="AS377" s="26">
        <v>573106</v>
      </c>
      <c r="AT377" s="26">
        <v>507680</v>
      </c>
      <c r="AU377" s="26">
        <v>162842</v>
      </c>
      <c r="AV377" s="26">
        <v>1274746</v>
      </c>
      <c r="AW377" s="26">
        <v>1131421</v>
      </c>
      <c r="AX377" s="26">
        <v>365821</v>
      </c>
      <c r="AY377" s="31">
        <f>'Tabela '!$L377/'Tabela '!$J377</f>
        <v>0.10252252669616177</v>
      </c>
      <c r="AZ377" s="31">
        <f>'Tabela '!$M377/'Tabela '!$J377</f>
        <v>2.8722985337379259E-3</v>
      </c>
      <c r="BA377" s="31">
        <f t="shared" si="195"/>
        <v>2.8016267510167194E-2</v>
      </c>
      <c r="BB377" s="31">
        <f t="shared" si="196"/>
        <v>0.54223023745115717</v>
      </c>
      <c r="BC377" s="31">
        <f t="shared" si="197"/>
        <v>0.64090343080424239</v>
      </c>
      <c r="BD377" s="31">
        <f>'Tabela '!$BC377-'Tabela '!$BB377</f>
        <v>9.867319335308522E-2</v>
      </c>
      <c r="BE377" s="31">
        <f t="shared" si="198"/>
        <v>0.29251117648421393</v>
      </c>
      <c r="BF377" s="31">
        <f t="shared" si="199"/>
        <v>0.34574135414977647</v>
      </c>
      <c r="BG377" s="31">
        <f t="shared" si="200"/>
        <v>0.25547242361770633</v>
      </c>
      <c r="BH377" s="29">
        <f t="shared" si="201"/>
        <v>4315.0723547012421</v>
      </c>
      <c r="BI377" s="32">
        <f t="shared" si="202"/>
        <v>1102.3819925412893</v>
      </c>
      <c r="BJ377" s="30">
        <f t="shared" si="203"/>
        <v>3.7333659411365086E-2</v>
      </c>
      <c r="BK377" s="30">
        <f t="shared" si="204"/>
        <v>0.15704052951310182</v>
      </c>
      <c r="BL377" s="31">
        <f>IFERROR('Tabela '!$J377/'Tabela '!$K377-1,"")</f>
        <v>8.784175381126369E-2</v>
      </c>
      <c r="BM377" s="30">
        <f t="shared" si="205"/>
        <v>0.70842887740960059</v>
      </c>
      <c r="BN377" s="33">
        <f>IFERROR('Tabela '!$J377/'Tabela '!$I377,"")</f>
        <v>41.122796856946088</v>
      </c>
      <c r="BO377" s="31">
        <f t="shared" si="206"/>
        <v>8.3523071158889794E-2</v>
      </c>
      <c r="BP377" s="31">
        <f t="shared" si="207"/>
        <v>0.18618324350808427</v>
      </c>
      <c r="BQ377" s="31">
        <f t="shared" si="208"/>
        <v>5.109951869037669E-2</v>
      </c>
      <c r="BR377" s="30">
        <v>0.45600000000000002</v>
      </c>
      <c r="BS377" s="31">
        <f t="shared" si="209"/>
        <v>1.3430555955846326E-2</v>
      </c>
      <c r="BT377" s="31">
        <f t="shared" si="210"/>
        <v>5.4759777502377729E-4</v>
      </c>
      <c r="BU377" s="31">
        <f t="shared" si="211"/>
        <v>8.6962823392999489E-3</v>
      </c>
      <c r="BV377" s="31">
        <f t="shared" si="212"/>
        <v>4.1307341111674759E-3</v>
      </c>
      <c r="BW377" s="31">
        <f t="shared" si="213"/>
        <v>9.0689177271009197E-2</v>
      </c>
      <c r="BX377" s="31">
        <f t="shared" si="214"/>
        <v>5.636890512788207E-2</v>
      </c>
      <c r="BY377" s="31">
        <f t="shared" si="215"/>
        <v>4.6037545672168327E-2</v>
      </c>
      <c r="BZ377" s="31">
        <f t="shared" si="216"/>
        <v>0.1024064508000504</v>
      </c>
      <c r="CA377" s="31">
        <f>IFERROR('Tabela '!$V377/'Tabela '!$K377,"")</f>
        <v>0.24883457225652009</v>
      </c>
      <c r="CB377" s="31">
        <f t="shared" si="217"/>
        <v>0.49782033513922136</v>
      </c>
      <c r="CC377" s="34">
        <f>IFERROR('Tabela '!$AJ377/'Tabela '!$K377,"")</f>
        <v>0.64734786443240522</v>
      </c>
      <c r="CD377" s="35">
        <f>IFERROR('Tabela '!$AJ377/'Tabela '!$AK377,"")</f>
        <v>3.0067883895131087</v>
      </c>
      <c r="CE377" s="34">
        <f t="shared" si="218"/>
        <v>0.6674192292720903</v>
      </c>
      <c r="CF377" s="31">
        <f t="shared" si="219"/>
        <v>0.21529545168199571</v>
      </c>
      <c r="CG377" s="31">
        <f t="shared" si="220"/>
        <v>0.22700423895670704</v>
      </c>
      <c r="CH377" s="31">
        <f t="shared" si="221"/>
        <v>0.14700374531835214</v>
      </c>
      <c r="CI377" s="31">
        <f t="shared" si="222"/>
        <v>1.1708787274711335E-2</v>
      </c>
      <c r="CJ377" s="30">
        <f t="shared" si="223"/>
        <v>0.46687734082397003</v>
      </c>
      <c r="CK377" s="30">
        <f t="shared" si="224"/>
        <v>0.41</v>
      </c>
      <c r="CL377" s="30">
        <f t="shared" si="225"/>
        <v>-5.6877340823970057E-2</v>
      </c>
      <c r="CM377" s="30">
        <f t="shared" si="226"/>
        <v>7.2699924793180326E-3</v>
      </c>
      <c r="CN377" s="30">
        <f>IFERROR('Tabela '!$AO377/'Tabela '!$AK377,"")</f>
        <v>3.8857677902621721E-2</v>
      </c>
      <c r="CO377" s="30">
        <f>IFERROR('Tabela '!$AP377/'Tabela '!$AL377,"")</f>
        <v>1.653061224489796E-2</v>
      </c>
      <c r="CP377" s="30">
        <f>IFERROR('Tabela '!$CO377-'Tabela '!$CN377,"")</f>
        <v>-2.2327065657723761E-2</v>
      </c>
      <c r="CQ377" s="30">
        <f t="shared" si="227"/>
        <v>7.2699924793180326E-3</v>
      </c>
      <c r="CR377" s="30">
        <f>IFERROR('Tabela '!$AQ377/'Tabela '!$AK377,"")</f>
        <v>0.4280196629213483</v>
      </c>
      <c r="CS377" s="30">
        <f>IFERROR('Tabela '!$AR377/'Tabela '!$AL377,"")</f>
        <v>0.39346938775510204</v>
      </c>
      <c r="CT377" s="30">
        <f>IFERROR('Tabela '!$CS377-'Tabela '!$CR377,"")</f>
        <v>-3.4550275166246258E-2</v>
      </c>
      <c r="CU377" s="30">
        <f t="shared" si="228"/>
        <v>5.4416188132348831E-2</v>
      </c>
      <c r="CV377" s="35">
        <f>IFERROR('Tabela '!$AS377/'Tabela '!$K377,"")</f>
        <v>14.441375834698249</v>
      </c>
      <c r="CW377" s="35">
        <f>IFERROR('Tabela '!$AV377/'Tabela '!$J377,"")</f>
        <v>29.527831182970051</v>
      </c>
      <c r="CX377" s="30">
        <f>IFERROR('Tabela '!$AV377/'Tabela '!$AS377-1,"")</f>
        <v>1.2242761373986664</v>
      </c>
      <c r="CY377" s="34">
        <f>IFERROR('Tabela '!$CW377/'Tabela '!$CV377-1,"")</f>
        <v>1.0446688404870415</v>
      </c>
      <c r="CZ377" s="30">
        <f>IFERROR('Tabela '!$AU377/'Tabela '!$AT377,"")</f>
        <v>0.32075716987078473</v>
      </c>
      <c r="DA377" s="30">
        <f t="shared" si="229"/>
        <v>0.32332880510437761</v>
      </c>
      <c r="DB377" s="30">
        <f t="shared" si="230"/>
        <v>2.5716352335928838E-3</v>
      </c>
      <c r="DC377" s="36">
        <f t="shared" si="231"/>
        <v>37.686183753760702</v>
      </c>
      <c r="DD377" s="36">
        <f t="shared" si="232"/>
        <v>87.516985645933019</v>
      </c>
      <c r="DE377" s="30">
        <f t="shared" si="233"/>
        <v>1.3222565123007368</v>
      </c>
      <c r="DH377" s="23"/>
      <c r="DQ377" s="23"/>
      <c r="DR377" s="23"/>
      <c r="DU377" s="23"/>
      <c r="DV377" s="23"/>
      <c r="DX377" s="23"/>
      <c r="EA377" s="23"/>
      <c r="EB377" s="23"/>
    </row>
    <row r="378" spans="1:132" ht="13.8" x14ac:dyDescent="0.25">
      <c r="A378" s="11" t="s">
        <v>133</v>
      </c>
      <c r="B378" s="11">
        <v>43</v>
      </c>
      <c r="C378" s="11">
        <v>4317707</v>
      </c>
      <c r="D378" s="11">
        <v>431770</v>
      </c>
      <c r="E378" s="54" t="s">
        <v>728</v>
      </c>
      <c r="F378" s="54" t="s">
        <v>780</v>
      </c>
      <c r="G378" s="54" t="s">
        <v>781</v>
      </c>
      <c r="H378" s="12" t="s">
        <v>493</v>
      </c>
      <c r="I378" s="13">
        <v>1710.8689999999999</v>
      </c>
      <c r="J378" s="14">
        <v>10050</v>
      </c>
      <c r="K378" s="13">
        <v>11210</v>
      </c>
      <c r="L378" s="13">
        <v>193</v>
      </c>
      <c r="M378" s="13">
        <v>22</v>
      </c>
      <c r="N378" s="13">
        <v>2152</v>
      </c>
      <c r="O378" s="13">
        <v>2537</v>
      </c>
      <c r="P378" s="13">
        <v>6146</v>
      </c>
      <c r="Q378" s="15">
        <v>3161</v>
      </c>
      <c r="R378" s="15">
        <v>535</v>
      </c>
      <c r="S378" s="15">
        <v>13698260</v>
      </c>
      <c r="T378" s="13">
        <v>9780</v>
      </c>
      <c r="U378" s="16">
        <v>6788</v>
      </c>
      <c r="V378" s="15">
        <v>2393</v>
      </c>
      <c r="W378" s="15">
        <v>2031</v>
      </c>
      <c r="X378" s="15">
        <v>536</v>
      </c>
      <c r="Y378" s="15">
        <v>2522</v>
      </c>
      <c r="Z378" s="15">
        <v>3058</v>
      </c>
      <c r="AA378" s="13">
        <v>5579</v>
      </c>
      <c r="AB378" s="15">
        <v>546</v>
      </c>
      <c r="AC378" s="15">
        <v>3</v>
      </c>
      <c r="AD378" s="15">
        <v>3829</v>
      </c>
      <c r="AE378" s="15">
        <v>130</v>
      </c>
      <c r="AF378" s="15">
        <v>16</v>
      </c>
      <c r="AG378" s="17">
        <v>0.91421267893660529</v>
      </c>
      <c r="AH378" s="15">
        <v>2051</v>
      </c>
      <c r="AI378" s="15">
        <v>439</v>
      </c>
      <c r="AJ378" s="13">
        <v>6815</v>
      </c>
      <c r="AK378" s="13">
        <v>982</v>
      </c>
      <c r="AL378" s="13">
        <v>1324</v>
      </c>
      <c r="AM378" s="13">
        <v>13</v>
      </c>
      <c r="AN378" s="13">
        <v>28</v>
      </c>
      <c r="AO378" s="13">
        <v>0</v>
      </c>
      <c r="AP378" s="13">
        <v>3</v>
      </c>
      <c r="AQ378" s="13">
        <v>13</v>
      </c>
      <c r="AR378" s="13">
        <v>25</v>
      </c>
      <c r="AS378" s="13">
        <v>149619</v>
      </c>
      <c r="AT378" s="13">
        <v>142570</v>
      </c>
      <c r="AU378" s="13">
        <v>6406</v>
      </c>
      <c r="AV378" s="13">
        <v>380408</v>
      </c>
      <c r="AW378" s="13">
        <v>361415</v>
      </c>
      <c r="AX378" s="13">
        <v>11950</v>
      </c>
      <c r="AY378" s="18">
        <f>'Tabela '!$L378/'Tabela '!$J378</f>
        <v>1.9203980099502489E-2</v>
      </c>
      <c r="AZ378" s="18">
        <f>'Tabela '!$M378/'Tabela '!$J378</f>
        <v>2.1890547263681594E-3</v>
      </c>
      <c r="BA378" s="18">
        <f t="shared" si="195"/>
        <v>0.11398963730569948</v>
      </c>
      <c r="BB378" s="18">
        <f t="shared" si="196"/>
        <v>0.35014643670680118</v>
      </c>
      <c r="BC378" s="18">
        <f t="shared" si="197"/>
        <v>0.41278880572730231</v>
      </c>
      <c r="BD378" s="18">
        <f>'Tabela '!$BC378-'Tabela '!$BB378</f>
        <v>6.2642369020501132E-2</v>
      </c>
      <c r="BE378" s="18">
        <f t="shared" si="198"/>
        <v>0.21412935323383084</v>
      </c>
      <c r="BF378" s="18">
        <f t="shared" si="199"/>
        <v>0.25243781094527362</v>
      </c>
      <c r="BG378" s="18">
        <f t="shared" si="200"/>
        <v>0.31452736318407959</v>
      </c>
      <c r="BH378" s="16">
        <f t="shared" si="201"/>
        <v>4333.5210376463147</v>
      </c>
      <c r="BI378" s="37">
        <f t="shared" si="202"/>
        <v>1363.0109452736319</v>
      </c>
      <c r="BJ378" s="17">
        <f t="shared" si="203"/>
        <v>3.6009389918193101E-2</v>
      </c>
      <c r="BK378" s="17">
        <f t="shared" si="204"/>
        <v>0.16925023726668775</v>
      </c>
      <c r="BL378" s="18">
        <f>IFERROR('Tabela '!$J378/'Tabela '!$K378-1,"")</f>
        <v>-0.10347903657448709</v>
      </c>
      <c r="BM378" s="17">
        <f t="shared" si="205"/>
        <v>0.60553077609277428</v>
      </c>
      <c r="BN378" s="19">
        <f>IFERROR('Tabela '!$J378/'Tabela '!$I378,"")</f>
        <v>5.8742077856340842</v>
      </c>
      <c r="BO378" s="18">
        <f t="shared" si="206"/>
        <v>8.5787321063394706E-2</v>
      </c>
      <c r="BP378" s="18">
        <f t="shared" si="207"/>
        <v>0.20971370143149284</v>
      </c>
      <c r="BQ378" s="18">
        <f t="shared" si="208"/>
        <v>4.4887525562372188E-2</v>
      </c>
      <c r="BR378" s="17">
        <v>0.45579999999999998</v>
      </c>
      <c r="BS378" s="18">
        <f t="shared" si="209"/>
        <v>5.5828220858895702E-2</v>
      </c>
      <c r="BT378" s="18">
        <f t="shared" si="210"/>
        <v>3.0674846625766873E-4</v>
      </c>
      <c r="BU378" s="18">
        <f t="shared" si="211"/>
        <v>3.395142334813267E-2</v>
      </c>
      <c r="BV378" s="18">
        <f t="shared" si="212"/>
        <v>4.1786367197701752E-3</v>
      </c>
      <c r="BW378" s="18">
        <f t="shared" si="213"/>
        <v>0.18117752007136484</v>
      </c>
      <c r="BX378" s="18">
        <f t="shared" si="214"/>
        <v>4.7814451382694023E-2</v>
      </c>
      <c r="BY378" s="18">
        <f t="shared" si="215"/>
        <v>0.22497769848349689</v>
      </c>
      <c r="BZ378" s="18">
        <f t="shared" si="216"/>
        <v>0.27279214986619094</v>
      </c>
      <c r="CA378" s="18">
        <f>IFERROR('Tabela '!$V378/'Tabela '!$K378,"")</f>
        <v>0.21347011596788582</v>
      </c>
      <c r="CB378" s="18">
        <f t="shared" si="217"/>
        <v>0.49768064228367531</v>
      </c>
      <c r="CC378" s="20">
        <f>IFERROR('Tabela '!$AJ378/'Tabela '!$K378,"")</f>
        <v>0.60793933987511151</v>
      </c>
      <c r="CD378" s="21">
        <f>IFERROR('Tabela '!$AJ378/'Tabela '!$AK378,"")</f>
        <v>6.9399185336048879</v>
      </c>
      <c r="CE378" s="20">
        <f t="shared" si="218"/>
        <v>0.85590608950843727</v>
      </c>
      <c r="CF378" s="18">
        <f t="shared" si="219"/>
        <v>8.760035682426405E-2</v>
      </c>
      <c r="CG378" s="18">
        <f t="shared" si="220"/>
        <v>0.13174129353233832</v>
      </c>
      <c r="CH378" s="18">
        <f t="shared" si="221"/>
        <v>0.34826883910386974</v>
      </c>
      <c r="CI378" s="18">
        <f t="shared" si="222"/>
        <v>4.4140936708074271E-2</v>
      </c>
      <c r="CJ378" s="17">
        <f t="shared" si="223"/>
        <v>1.3238289205702648E-2</v>
      </c>
      <c r="CK378" s="17">
        <f t="shared" si="224"/>
        <v>2.1148036253776432E-2</v>
      </c>
      <c r="CL378" s="17">
        <f t="shared" si="225"/>
        <v>7.9097470480737845E-3</v>
      </c>
      <c r="CM378" s="17">
        <f t="shared" si="226"/>
        <v>1.1538461538461537</v>
      </c>
      <c r="CN378" s="17">
        <f>IFERROR('Tabela '!$AO378/'Tabela '!$AK378,"")</f>
        <v>0</v>
      </c>
      <c r="CO378" s="17">
        <f>IFERROR('Tabela '!$AP378/'Tabela '!$AL378,"")</f>
        <v>2.2658610271903325E-3</v>
      </c>
      <c r="CP378" s="17">
        <f>IFERROR('Tabela '!$CO378-'Tabela '!$CN378,"")</f>
        <v>2.2658610271903325E-3</v>
      </c>
      <c r="CQ378" s="17">
        <f t="shared" si="227"/>
        <v>1.1538461538461537</v>
      </c>
      <c r="CR378" s="17">
        <f>IFERROR('Tabela '!$AQ378/'Tabela '!$AK378,"")</f>
        <v>1.3238289205702648E-2</v>
      </c>
      <c r="CS378" s="17">
        <f>IFERROR('Tabela '!$AR378/'Tabela '!$AL378,"")</f>
        <v>1.8882175226586102E-2</v>
      </c>
      <c r="CT378" s="17">
        <f>IFERROR('Tabela '!$CS378-'Tabela '!$CR378,"")</f>
        <v>5.6438860208834537E-3</v>
      </c>
      <c r="CU378" s="17">
        <f t="shared" si="228"/>
        <v>0.92307692307692313</v>
      </c>
      <c r="CV378" s="21">
        <f>IFERROR('Tabela '!$AS378/'Tabela '!$K378,"")</f>
        <v>13.346922390722568</v>
      </c>
      <c r="CW378" s="21">
        <f>IFERROR('Tabela '!$AV378/'Tabela '!$J378,"")</f>
        <v>37.851542288557212</v>
      </c>
      <c r="CX378" s="17">
        <f>IFERROR('Tabela '!$AV378/'Tabela '!$AS378-1,"")</f>
        <v>1.5425113120659808</v>
      </c>
      <c r="CY378" s="20">
        <f>IFERROR('Tabela '!$CW378/'Tabela '!$CV378-1,"")</f>
        <v>1.8359753043044424</v>
      </c>
      <c r="CZ378" s="17">
        <f>IFERROR('Tabela '!$AU378/'Tabela '!$AT378,"")</f>
        <v>4.4932313951041594E-2</v>
      </c>
      <c r="DA378" s="17">
        <f t="shared" si="229"/>
        <v>3.3064482658439746E-2</v>
      </c>
      <c r="DB378" s="17">
        <f t="shared" si="230"/>
        <v>-1.1867831292601848E-2</v>
      </c>
      <c r="DC378" s="22">
        <f t="shared" si="231"/>
        <v>492.76923076923077</v>
      </c>
      <c r="DD378" s="22">
        <f t="shared" si="232"/>
        <v>385.48387096774195</v>
      </c>
      <c r="DE378" s="17">
        <f t="shared" si="233"/>
        <v>-0.21771927527620272</v>
      </c>
      <c r="DH378" s="23"/>
      <c r="DQ378" s="23"/>
      <c r="DR378" s="23"/>
      <c r="DU378" s="23"/>
      <c r="DV378" s="23"/>
      <c r="DX378" s="23"/>
      <c r="EA378" s="23"/>
      <c r="EB378" s="23"/>
    </row>
    <row r="379" spans="1:132" ht="13.8" x14ac:dyDescent="0.25">
      <c r="A379" s="24" t="s">
        <v>133</v>
      </c>
      <c r="B379" s="24">
        <v>43</v>
      </c>
      <c r="C379" s="24">
        <v>4317756</v>
      </c>
      <c r="D379" s="24">
        <v>431775</v>
      </c>
      <c r="E379" s="55" t="s">
        <v>728</v>
      </c>
      <c r="F379" s="55" t="s">
        <v>740</v>
      </c>
      <c r="G379" s="55" t="s">
        <v>741</v>
      </c>
      <c r="H379" s="25" t="s">
        <v>494</v>
      </c>
      <c r="I379" s="26">
        <v>203.44</v>
      </c>
      <c r="J379" s="27">
        <v>2019</v>
      </c>
      <c r="K379" s="26">
        <v>1987</v>
      </c>
      <c r="L379" s="26">
        <v>128</v>
      </c>
      <c r="M379" s="26">
        <v>2</v>
      </c>
      <c r="N379" s="26">
        <v>995</v>
      </c>
      <c r="O379" s="26">
        <v>1145</v>
      </c>
      <c r="P379" s="26">
        <v>1551</v>
      </c>
      <c r="Q379" s="28">
        <v>416</v>
      </c>
      <c r="R379" s="28">
        <v>60</v>
      </c>
      <c r="S379" s="28">
        <v>1815137</v>
      </c>
      <c r="T379" s="26">
        <v>1756</v>
      </c>
      <c r="U379" s="29">
        <v>1233</v>
      </c>
      <c r="V379" s="28">
        <v>452</v>
      </c>
      <c r="W379" s="28">
        <v>563</v>
      </c>
      <c r="X379" s="28">
        <v>15</v>
      </c>
      <c r="Y379" s="28">
        <v>158</v>
      </c>
      <c r="Z379" s="28">
        <v>173</v>
      </c>
      <c r="AA379" s="26">
        <v>980</v>
      </c>
      <c r="AB379" s="28">
        <v>47</v>
      </c>
      <c r="AC379" s="28">
        <v>1</v>
      </c>
      <c r="AD379" s="28">
        <v>694</v>
      </c>
      <c r="AE379" s="28">
        <v>8</v>
      </c>
      <c r="AF379" s="28">
        <v>2</v>
      </c>
      <c r="AG379" s="30">
        <v>0.94817767653758545</v>
      </c>
      <c r="AH379" s="28">
        <v>312</v>
      </c>
      <c r="AI379" s="28">
        <v>63</v>
      </c>
      <c r="AJ379" s="26">
        <v>1212</v>
      </c>
      <c r="AK379" s="26">
        <v>270</v>
      </c>
      <c r="AL379" s="26">
        <v>357</v>
      </c>
      <c r="AM379" s="26">
        <v>36</v>
      </c>
      <c r="AN379" s="26">
        <v>78</v>
      </c>
      <c r="AO379" s="26">
        <v>1</v>
      </c>
      <c r="AP379" s="26">
        <v>1</v>
      </c>
      <c r="AQ379" s="26">
        <v>35</v>
      </c>
      <c r="AR379" s="26">
        <v>77</v>
      </c>
      <c r="AS379" s="26">
        <v>53061</v>
      </c>
      <c r="AT379" s="26">
        <v>50856</v>
      </c>
      <c r="AU379" s="26">
        <v>2289</v>
      </c>
      <c r="AV379" s="26">
        <v>111507</v>
      </c>
      <c r="AW379" s="26">
        <v>107387</v>
      </c>
      <c r="AX379" s="26">
        <v>3721</v>
      </c>
      <c r="AY379" s="31">
        <f>'Tabela '!$L379/'Tabela '!$J379</f>
        <v>6.3397721644378402E-2</v>
      </c>
      <c r="AZ379" s="31">
        <f>'Tabela '!$M379/'Tabela '!$J379</f>
        <v>9.9058940069341253E-4</v>
      </c>
      <c r="BA379" s="31">
        <f t="shared" si="195"/>
        <v>1.5625E-2</v>
      </c>
      <c r="BB379" s="31">
        <f t="shared" si="196"/>
        <v>0.64152159896840744</v>
      </c>
      <c r="BC379" s="31">
        <f t="shared" si="197"/>
        <v>0.7382333978078659</v>
      </c>
      <c r="BD379" s="31">
        <f>'Tabela '!$BC379-'Tabela '!$BB379</f>
        <v>9.6711798839458463E-2</v>
      </c>
      <c r="BE379" s="31">
        <f t="shared" si="198"/>
        <v>0.49281822684497278</v>
      </c>
      <c r="BF379" s="31">
        <f t="shared" si="199"/>
        <v>0.56711243189697869</v>
      </c>
      <c r="BG379" s="31">
        <f t="shared" si="200"/>
        <v>0.20604259534422981</v>
      </c>
      <c r="BH379" s="29">
        <f t="shared" si="201"/>
        <v>4363.3100961538457</v>
      </c>
      <c r="BI379" s="32">
        <f t="shared" si="202"/>
        <v>899.02773650321944</v>
      </c>
      <c r="BJ379" s="30">
        <f t="shared" si="203"/>
        <v>1.6278233653492607E-2</v>
      </c>
      <c r="BK379" s="30">
        <f t="shared" si="204"/>
        <v>0.14423076923076922</v>
      </c>
      <c r="BL379" s="31">
        <f>IFERROR('Tabela '!$J379/'Tabela '!$K379-1,"")</f>
        <v>1.6104680422747819E-2</v>
      </c>
      <c r="BM379" s="30">
        <f t="shared" si="205"/>
        <v>0.62053346753900351</v>
      </c>
      <c r="BN379" s="33">
        <f>IFERROR('Tabela '!$J379/'Tabela '!$I379,"")</f>
        <v>9.9243020055053091</v>
      </c>
      <c r="BO379" s="31">
        <f t="shared" si="206"/>
        <v>5.1822323462414555E-2</v>
      </c>
      <c r="BP379" s="31">
        <f t="shared" si="207"/>
        <v>0.1776765375854214</v>
      </c>
      <c r="BQ379" s="31">
        <f t="shared" si="208"/>
        <v>3.5876993166287015E-2</v>
      </c>
      <c r="BR379" s="30">
        <v>0.43359999999999999</v>
      </c>
      <c r="BS379" s="31">
        <f t="shared" si="209"/>
        <v>2.6765375854214124E-2</v>
      </c>
      <c r="BT379" s="31">
        <f t="shared" si="210"/>
        <v>5.6947608200455578E-4</v>
      </c>
      <c r="BU379" s="31">
        <f t="shared" si="211"/>
        <v>1.1527377521613832E-2</v>
      </c>
      <c r="BV379" s="31">
        <f t="shared" si="212"/>
        <v>2.881844380403458E-3</v>
      </c>
      <c r="BW379" s="31">
        <f t="shared" si="213"/>
        <v>0.28334172118772016</v>
      </c>
      <c r="BX379" s="31">
        <f t="shared" si="214"/>
        <v>7.5490689481630601E-3</v>
      </c>
      <c r="BY379" s="31">
        <f t="shared" si="215"/>
        <v>7.9516859587317565E-2</v>
      </c>
      <c r="BZ379" s="31">
        <f t="shared" si="216"/>
        <v>8.7065928535480619E-2</v>
      </c>
      <c r="CA379" s="31">
        <f>IFERROR('Tabela '!$V379/'Tabela '!$K379,"")</f>
        <v>0.22747861097131353</v>
      </c>
      <c r="CB379" s="31">
        <f t="shared" si="217"/>
        <v>0.49320583794665324</v>
      </c>
      <c r="CC379" s="34">
        <f>IFERROR('Tabela '!$AJ379/'Tabela '!$K379,"")</f>
        <v>0.6099647710115752</v>
      </c>
      <c r="CD379" s="35">
        <f>IFERROR('Tabela '!$AJ379/'Tabela '!$AK379,"")</f>
        <v>4.4888888888888889</v>
      </c>
      <c r="CE379" s="34">
        <f t="shared" si="218"/>
        <v>0.77722772277227725</v>
      </c>
      <c r="CF379" s="31">
        <f t="shared" si="219"/>
        <v>0.13588324106693508</v>
      </c>
      <c r="CG379" s="31">
        <f t="shared" si="220"/>
        <v>0.17682020802377416</v>
      </c>
      <c r="CH379" s="31">
        <f t="shared" si="221"/>
        <v>0.32222222222222219</v>
      </c>
      <c r="CI379" s="31">
        <f t="shared" si="222"/>
        <v>4.0936966956839071E-2</v>
      </c>
      <c r="CJ379" s="30">
        <f t="shared" si="223"/>
        <v>0.13333333333333333</v>
      </c>
      <c r="CK379" s="30">
        <f t="shared" si="224"/>
        <v>0.21848739495798319</v>
      </c>
      <c r="CL379" s="30">
        <f t="shared" si="225"/>
        <v>8.5154061624649863E-2</v>
      </c>
      <c r="CM379" s="30">
        <f t="shared" si="226"/>
        <v>1.1666666666666665</v>
      </c>
      <c r="CN379" s="30">
        <f>IFERROR('Tabela '!$AO379/'Tabela '!$AK379,"")</f>
        <v>3.7037037037037038E-3</v>
      </c>
      <c r="CO379" s="30">
        <f>IFERROR('Tabela '!$AP379/'Tabela '!$AL379,"")</f>
        <v>2.8011204481792717E-3</v>
      </c>
      <c r="CP379" s="30">
        <f>IFERROR('Tabela '!$CO379-'Tabela '!$CN379,"")</f>
        <v>-9.0258325552443211E-4</v>
      </c>
      <c r="CQ379" s="30">
        <f t="shared" si="227"/>
        <v>1.1666666666666665</v>
      </c>
      <c r="CR379" s="30">
        <f>IFERROR('Tabela '!$AQ379/'Tabela '!$AK379,"")</f>
        <v>0.12962962962962962</v>
      </c>
      <c r="CS379" s="30">
        <f>IFERROR('Tabela '!$AR379/'Tabela '!$AL379,"")</f>
        <v>0.21568627450980393</v>
      </c>
      <c r="CT379" s="30">
        <f>IFERROR('Tabela '!$CS379-'Tabela '!$CR379,"")</f>
        <v>8.605664488017431E-2</v>
      </c>
      <c r="CU379" s="30">
        <f t="shared" si="228"/>
        <v>1.2000000000000002</v>
      </c>
      <c r="CV379" s="35">
        <f>IFERROR('Tabela '!$AS379/'Tabela '!$K379,"")</f>
        <v>26.704076497232009</v>
      </c>
      <c r="CW379" s="35">
        <f>IFERROR('Tabela '!$AV379/'Tabela '!$J379,"")</f>
        <v>55.228826151560177</v>
      </c>
      <c r="CX379" s="30">
        <f>IFERROR('Tabela '!$AV379/'Tabela '!$AS379-1,"")</f>
        <v>1.1014869678294792</v>
      </c>
      <c r="CY379" s="34">
        <f>IFERROR('Tabela '!$CW379/'Tabela '!$CV379-1,"")</f>
        <v>1.0681795963730436</v>
      </c>
      <c r="CZ379" s="30">
        <f>IFERROR('Tabela '!$AU379/'Tabela '!$AT379,"")</f>
        <v>4.5009438414346389E-2</v>
      </c>
      <c r="DA379" s="30">
        <f t="shared" si="229"/>
        <v>3.4650376675016532E-2</v>
      </c>
      <c r="DB379" s="30">
        <f t="shared" si="230"/>
        <v>-1.0359061739329857E-2</v>
      </c>
      <c r="DC379" s="36">
        <f t="shared" si="231"/>
        <v>61.864864864864863</v>
      </c>
      <c r="DD379" s="36">
        <f t="shared" si="232"/>
        <v>47.101265822784811</v>
      </c>
      <c r="DE379" s="30">
        <f t="shared" si="233"/>
        <v>-0.23864271059718745</v>
      </c>
      <c r="DH379" s="23"/>
      <c r="DQ379" s="23"/>
      <c r="DR379" s="23"/>
      <c r="DU379" s="23"/>
      <c r="DV379" s="23"/>
      <c r="DX379" s="23"/>
      <c r="EA379" s="23"/>
      <c r="EB379" s="23"/>
    </row>
    <row r="380" spans="1:132" ht="13.8" x14ac:dyDescent="0.25">
      <c r="A380" s="11" t="s">
        <v>133</v>
      </c>
      <c r="B380" s="11">
        <v>43</v>
      </c>
      <c r="C380" s="11">
        <v>4317806</v>
      </c>
      <c r="D380" s="11">
        <v>431780</v>
      </c>
      <c r="E380" s="54" t="s">
        <v>728</v>
      </c>
      <c r="F380" s="54" t="s">
        <v>734</v>
      </c>
      <c r="G380" s="54" t="s">
        <v>775</v>
      </c>
      <c r="H380" s="12" t="s">
        <v>495</v>
      </c>
      <c r="I380" s="13">
        <v>468.10399999999998</v>
      </c>
      <c r="J380" s="14">
        <v>13848</v>
      </c>
      <c r="K380" s="13">
        <v>13968</v>
      </c>
      <c r="L380" s="13">
        <v>979</v>
      </c>
      <c r="M380" s="13">
        <v>23</v>
      </c>
      <c r="N380" s="13">
        <v>4011</v>
      </c>
      <c r="O380" s="13">
        <v>4472</v>
      </c>
      <c r="P380" s="13">
        <v>8264</v>
      </c>
      <c r="Q380" s="15">
        <v>3867</v>
      </c>
      <c r="R380" s="15">
        <v>460</v>
      </c>
      <c r="S380" s="15">
        <v>16087420</v>
      </c>
      <c r="T380" s="13">
        <v>12229</v>
      </c>
      <c r="U380" s="16">
        <v>11380</v>
      </c>
      <c r="V380" s="15">
        <v>3515</v>
      </c>
      <c r="W380" s="15">
        <v>3605</v>
      </c>
      <c r="X380" s="15">
        <v>222</v>
      </c>
      <c r="Y380" s="15">
        <v>2331</v>
      </c>
      <c r="Z380" s="15">
        <v>2553</v>
      </c>
      <c r="AA380" s="13">
        <v>6811</v>
      </c>
      <c r="AB380" s="15">
        <v>452</v>
      </c>
      <c r="AC380" s="15">
        <v>26</v>
      </c>
      <c r="AD380" s="15">
        <v>4791</v>
      </c>
      <c r="AE380" s="15">
        <v>83</v>
      </c>
      <c r="AF380" s="15">
        <v>48</v>
      </c>
      <c r="AG380" s="17">
        <v>0.91634638972933191</v>
      </c>
      <c r="AH380" s="15">
        <v>2156</v>
      </c>
      <c r="AI380" s="15">
        <v>777</v>
      </c>
      <c r="AJ380" s="13">
        <v>8752</v>
      </c>
      <c r="AK380" s="13">
        <v>2405</v>
      </c>
      <c r="AL380" s="13">
        <v>2746</v>
      </c>
      <c r="AM380" s="13">
        <v>180</v>
      </c>
      <c r="AN380" s="13">
        <v>353</v>
      </c>
      <c r="AO380" s="13">
        <v>39</v>
      </c>
      <c r="AP380" s="13">
        <v>36</v>
      </c>
      <c r="AQ380" s="13">
        <v>141</v>
      </c>
      <c r="AR380" s="13">
        <v>317</v>
      </c>
      <c r="AS380" s="13">
        <v>244638</v>
      </c>
      <c r="AT380" s="13">
        <v>225914</v>
      </c>
      <c r="AU380" s="13">
        <v>15721</v>
      </c>
      <c r="AV380" s="13">
        <v>554970</v>
      </c>
      <c r="AW380" s="13">
        <v>510879</v>
      </c>
      <c r="AX380" s="13">
        <v>36364</v>
      </c>
      <c r="AY380" s="18">
        <f>'Tabela '!$L380/'Tabela '!$J380</f>
        <v>7.0696129404968222E-2</v>
      </c>
      <c r="AZ380" s="18">
        <f>'Tabela '!$M380/'Tabela '!$J380</f>
        <v>1.6608896591565568E-3</v>
      </c>
      <c r="BA380" s="18">
        <f t="shared" si="195"/>
        <v>2.3493360572012258E-2</v>
      </c>
      <c r="BB380" s="18">
        <f t="shared" si="196"/>
        <v>0.48535818005808323</v>
      </c>
      <c r="BC380" s="18">
        <f t="shared" si="197"/>
        <v>0.5411423039690223</v>
      </c>
      <c r="BD380" s="18">
        <f>'Tabela '!$BC380-'Tabela '!$BB380</f>
        <v>5.5784123910939065E-2</v>
      </c>
      <c r="BE380" s="18">
        <f t="shared" si="198"/>
        <v>0.28964471403812825</v>
      </c>
      <c r="BF380" s="18">
        <f t="shared" si="199"/>
        <v>0.32293471981513577</v>
      </c>
      <c r="BG380" s="18">
        <f t="shared" si="200"/>
        <v>0.27924610051993065</v>
      </c>
      <c r="BH380" s="16">
        <f t="shared" si="201"/>
        <v>4160.1810188776826</v>
      </c>
      <c r="BI380" s="37">
        <f t="shared" si="202"/>
        <v>1161.714326978625</v>
      </c>
      <c r="BJ380" s="17">
        <f t="shared" si="203"/>
        <v>2.8987909256356199E-2</v>
      </c>
      <c r="BK380" s="17">
        <f t="shared" si="204"/>
        <v>0.11895526247737263</v>
      </c>
      <c r="BL380" s="18">
        <f>IFERROR('Tabela '!$J380/'Tabela '!$K380-1,"")</f>
        <v>-8.5910652920961894E-3</v>
      </c>
      <c r="BM380" s="17">
        <f t="shared" si="205"/>
        <v>0.81471935853379152</v>
      </c>
      <c r="BN380" s="19">
        <f>IFERROR('Tabela '!$J380/'Tabela '!$I380,"")</f>
        <v>29.583169552065353</v>
      </c>
      <c r="BO380" s="18">
        <f t="shared" si="206"/>
        <v>8.3653610270668088E-2</v>
      </c>
      <c r="BP380" s="18">
        <f t="shared" si="207"/>
        <v>0.17630223239839726</v>
      </c>
      <c r="BQ380" s="18">
        <f t="shared" si="208"/>
        <v>6.3537492844876933E-2</v>
      </c>
      <c r="BR380" s="17">
        <v>0.57930000000000004</v>
      </c>
      <c r="BS380" s="18">
        <f t="shared" si="209"/>
        <v>3.6961321449014636E-2</v>
      </c>
      <c r="BT380" s="18">
        <f t="shared" si="210"/>
        <v>2.1260937116689836E-3</v>
      </c>
      <c r="BU380" s="18">
        <f t="shared" si="211"/>
        <v>1.7324149446879565E-2</v>
      </c>
      <c r="BV380" s="18">
        <f t="shared" si="212"/>
        <v>1.0018785222291797E-2</v>
      </c>
      <c r="BW380" s="18">
        <f t="shared" si="213"/>
        <v>0.25808991981672397</v>
      </c>
      <c r="BX380" s="18">
        <f t="shared" si="214"/>
        <v>1.5893470790378006E-2</v>
      </c>
      <c r="BY380" s="18">
        <f t="shared" si="215"/>
        <v>0.16688144329896906</v>
      </c>
      <c r="BZ380" s="18">
        <f t="shared" si="216"/>
        <v>0.18277491408934707</v>
      </c>
      <c r="CA380" s="18">
        <f>IFERROR('Tabela '!$V380/'Tabela '!$K380,"")</f>
        <v>0.25164662084765177</v>
      </c>
      <c r="CB380" s="18">
        <f t="shared" si="217"/>
        <v>0.48761454753722794</v>
      </c>
      <c r="CC380" s="20">
        <f>IFERROR('Tabela '!$AJ380/'Tabela '!$K380,"")</f>
        <v>0.6265750286368843</v>
      </c>
      <c r="CD380" s="21">
        <f>IFERROR('Tabela '!$AJ380/'Tabela '!$AK380,"")</f>
        <v>3.6390852390852393</v>
      </c>
      <c r="CE380" s="20">
        <f t="shared" si="218"/>
        <v>0.72520566727605118</v>
      </c>
      <c r="CF380" s="18">
        <f t="shared" si="219"/>
        <v>0.17217926689576174</v>
      </c>
      <c r="CG380" s="18">
        <f t="shared" si="220"/>
        <v>0.19829578278451762</v>
      </c>
      <c r="CH380" s="18">
        <f t="shared" si="221"/>
        <v>0.14178794178794174</v>
      </c>
      <c r="CI380" s="18">
        <f t="shared" si="222"/>
        <v>2.6116515888755881E-2</v>
      </c>
      <c r="CJ380" s="17">
        <f t="shared" si="223"/>
        <v>7.4844074844074848E-2</v>
      </c>
      <c r="CK380" s="17">
        <f t="shared" si="224"/>
        <v>0.12855061908230153</v>
      </c>
      <c r="CL380" s="17">
        <f t="shared" si="225"/>
        <v>5.3706544238226683E-2</v>
      </c>
      <c r="CM380" s="17">
        <f t="shared" si="226"/>
        <v>0.96111111111111103</v>
      </c>
      <c r="CN380" s="17">
        <f>IFERROR('Tabela '!$AO380/'Tabela '!$AK380,"")</f>
        <v>1.6216216216216217E-2</v>
      </c>
      <c r="CO380" s="17">
        <f>IFERROR('Tabela '!$AP380/'Tabela '!$AL380,"")</f>
        <v>1.3109978150036417E-2</v>
      </c>
      <c r="CP380" s="17">
        <f>IFERROR('Tabela '!$CO380-'Tabela '!$CN380,"")</f>
        <v>-3.1062380661798002E-3</v>
      </c>
      <c r="CQ380" s="17">
        <f t="shared" si="227"/>
        <v>0.96111111111111103</v>
      </c>
      <c r="CR380" s="17">
        <f>IFERROR('Tabela '!$AQ380/'Tabela '!$AK380,"")</f>
        <v>5.8627858627858631E-2</v>
      </c>
      <c r="CS380" s="17">
        <f>IFERROR('Tabela '!$AR380/'Tabela '!$AL380,"")</f>
        <v>0.11544064093226511</v>
      </c>
      <c r="CT380" s="17">
        <f>IFERROR('Tabela '!$CS380-'Tabela '!$CR380,"")</f>
        <v>5.6812782304406478E-2</v>
      </c>
      <c r="CU380" s="17">
        <f t="shared" si="228"/>
        <v>1.24822695035461</v>
      </c>
      <c r="CV380" s="21">
        <f>IFERROR('Tabela '!$AS380/'Tabela '!$K380,"")</f>
        <v>17.51417525773196</v>
      </c>
      <c r="CW380" s="21">
        <f>IFERROR('Tabela '!$AV380/'Tabela '!$J380,"")</f>
        <v>40.07582322357019</v>
      </c>
      <c r="CX380" s="17">
        <f>IFERROR('Tabela '!$AV380/'Tabela '!$AS380-1,"")</f>
        <v>1.2685355504868419</v>
      </c>
      <c r="CY380" s="20">
        <f>IFERROR('Tabela '!$CW380/'Tabela '!$CV380-1,"")</f>
        <v>1.2881935708550118</v>
      </c>
      <c r="CZ380" s="17">
        <f>IFERROR('Tabela '!$AU380/'Tabela '!$AT380,"")</f>
        <v>6.9588427454695151E-2</v>
      </c>
      <c r="DA380" s="17">
        <f t="shared" si="229"/>
        <v>7.1179281199657843E-2</v>
      </c>
      <c r="DB380" s="17">
        <f t="shared" si="230"/>
        <v>1.5908537449626919E-3</v>
      </c>
      <c r="DC380" s="22">
        <f t="shared" si="231"/>
        <v>71.785388127853878</v>
      </c>
      <c r="DD380" s="22">
        <f t="shared" si="232"/>
        <v>93.480719794344466</v>
      </c>
      <c r="DE380" s="17">
        <f t="shared" si="233"/>
        <v>0.30222489885894266</v>
      </c>
      <c r="DH380" s="23"/>
      <c r="DQ380" s="23"/>
      <c r="DR380" s="23"/>
      <c r="DU380" s="23"/>
      <c r="DV380" s="23"/>
      <c r="DX380" s="23"/>
      <c r="EA380" s="23"/>
      <c r="EB380" s="23"/>
    </row>
    <row r="381" spans="1:132" ht="13.8" x14ac:dyDescent="0.25">
      <c r="A381" s="24" t="s">
        <v>133</v>
      </c>
      <c r="B381" s="24">
        <v>43</v>
      </c>
      <c r="C381" s="24">
        <v>4317905</v>
      </c>
      <c r="D381" s="24">
        <v>431790</v>
      </c>
      <c r="E381" s="55" t="s">
        <v>728</v>
      </c>
      <c r="F381" s="55" t="s">
        <v>736</v>
      </c>
      <c r="G381" s="55" t="s">
        <v>737</v>
      </c>
      <c r="H381" s="25" t="s">
        <v>496</v>
      </c>
      <c r="I381" s="26">
        <v>366.88600000000002</v>
      </c>
      <c r="J381" s="27">
        <v>14216</v>
      </c>
      <c r="K381" s="26">
        <v>14378</v>
      </c>
      <c r="L381" s="26">
        <v>1098</v>
      </c>
      <c r="M381" s="26">
        <v>19</v>
      </c>
      <c r="N381" s="26">
        <v>5139</v>
      </c>
      <c r="O381" s="26">
        <v>6038</v>
      </c>
      <c r="P381" s="26">
        <v>10162</v>
      </c>
      <c r="Q381" s="28">
        <v>2404</v>
      </c>
      <c r="R381" s="28">
        <v>280</v>
      </c>
      <c r="S381" s="28">
        <v>10022636</v>
      </c>
      <c r="T381" s="26">
        <v>12941</v>
      </c>
      <c r="U381" s="29">
        <v>7781</v>
      </c>
      <c r="V381" s="28">
        <v>3413</v>
      </c>
      <c r="W381" s="28">
        <v>857</v>
      </c>
      <c r="X381" s="28">
        <v>166</v>
      </c>
      <c r="Y381" s="28">
        <v>940</v>
      </c>
      <c r="Z381" s="28">
        <v>1106</v>
      </c>
      <c r="AA381" s="26">
        <v>7190</v>
      </c>
      <c r="AB381" s="28">
        <v>233</v>
      </c>
      <c r="AC381" s="28">
        <v>20</v>
      </c>
      <c r="AD381" s="28">
        <v>4863</v>
      </c>
      <c r="AE381" s="28">
        <v>34</v>
      </c>
      <c r="AF381" s="28">
        <v>38</v>
      </c>
      <c r="AG381" s="30">
        <v>0.97527239007804656</v>
      </c>
      <c r="AH381" s="28">
        <v>2203</v>
      </c>
      <c r="AI381" s="28">
        <v>862</v>
      </c>
      <c r="AJ381" s="26">
        <v>9467</v>
      </c>
      <c r="AK381" s="26">
        <v>2730</v>
      </c>
      <c r="AL381" s="26">
        <v>3550</v>
      </c>
      <c r="AM381" s="26">
        <v>1068</v>
      </c>
      <c r="AN381" s="26">
        <v>849</v>
      </c>
      <c r="AO381" s="26">
        <v>395</v>
      </c>
      <c r="AP381" s="26">
        <v>41</v>
      </c>
      <c r="AQ381" s="26">
        <v>673</v>
      </c>
      <c r="AR381" s="26">
        <v>808</v>
      </c>
      <c r="AS381" s="26">
        <v>274500</v>
      </c>
      <c r="AT381" s="26">
        <v>243264</v>
      </c>
      <c r="AU381" s="26">
        <v>40046</v>
      </c>
      <c r="AV381" s="26">
        <v>569916</v>
      </c>
      <c r="AW381" s="26">
        <v>490624</v>
      </c>
      <c r="AX381" s="26">
        <v>55093</v>
      </c>
      <c r="AY381" s="31">
        <f>'Tabela '!$L381/'Tabela '!$J381</f>
        <v>7.7236916150815987E-2</v>
      </c>
      <c r="AZ381" s="31">
        <f>'Tabela '!$M381/'Tabela '!$J381</f>
        <v>1.3365222284749578E-3</v>
      </c>
      <c r="BA381" s="31">
        <f t="shared" si="195"/>
        <v>1.7304189435336976E-2</v>
      </c>
      <c r="BB381" s="31">
        <f t="shared" si="196"/>
        <v>0.5057075378862429</v>
      </c>
      <c r="BC381" s="31">
        <f t="shared" si="197"/>
        <v>0.5941743751230073</v>
      </c>
      <c r="BD381" s="31">
        <f>'Tabela '!$BC381-'Tabela '!$BB381</f>
        <v>8.8466837236764406E-2</v>
      </c>
      <c r="BE381" s="31">
        <f t="shared" si="198"/>
        <v>0.36149409116488462</v>
      </c>
      <c r="BF381" s="31">
        <f t="shared" si="199"/>
        <v>0.42473269555430498</v>
      </c>
      <c r="BG381" s="31">
        <f t="shared" si="200"/>
        <v>0.16910523353967361</v>
      </c>
      <c r="BH381" s="29">
        <f t="shared" si="201"/>
        <v>4169.1497504159734</v>
      </c>
      <c r="BI381" s="32">
        <f t="shared" si="202"/>
        <v>705.02504220596506</v>
      </c>
      <c r="BJ381" s="30">
        <f t="shared" si="203"/>
        <v>1.758616357498298E-2</v>
      </c>
      <c r="BK381" s="30">
        <f t="shared" si="204"/>
        <v>0.11647254575707154</v>
      </c>
      <c r="BL381" s="31">
        <f>IFERROR('Tabela '!$J381/'Tabela '!$K381-1,"")</f>
        <v>-1.1267213798859421E-2</v>
      </c>
      <c r="BM381" s="30">
        <f t="shared" si="205"/>
        <v>0.5411740158575602</v>
      </c>
      <c r="BN381" s="33">
        <f>IFERROR('Tabela '!$J381/'Tabela '!$I381,"")</f>
        <v>38.747730902787239</v>
      </c>
      <c r="BO381" s="31">
        <f t="shared" si="206"/>
        <v>2.4727609921953442E-2</v>
      </c>
      <c r="BP381" s="31">
        <f t="shared" si="207"/>
        <v>0.1702341395564485</v>
      </c>
      <c r="BQ381" s="31">
        <f t="shared" si="208"/>
        <v>6.6609999227262184E-2</v>
      </c>
      <c r="BR381" s="30">
        <v>0.44529999999999997</v>
      </c>
      <c r="BS381" s="31">
        <f t="shared" si="209"/>
        <v>1.8004790974422379E-2</v>
      </c>
      <c r="BT381" s="31">
        <f t="shared" si="210"/>
        <v>1.5454756201220925E-3</v>
      </c>
      <c r="BU381" s="31">
        <f t="shared" si="211"/>
        <v>6.9915689903351837E-3</v>
      </c>
      <c r="BV381" s="31">
        <f t="shared" si="212"/>
        <v>7.8141065186099114E-3</v>
      </c>
      <c r="BW381" s="31">
        <f t="shared" si="213"/>
        <v>5.9604952010015304E-2</v>
      </c>
      <c r="BX381" s="31">
        <f t="shared" si="214"/>
        <v>1.1545416608707748E-2</v>
      </c>
      <c r="BY381" s="31">
        <f t="shared" si="215"/>
        <v>6.5377660314369174E-2</v>
      </c>
      <c r="BZ381" s="31">
        <f t="shared" si="216"/>
        <v>7.6923076923076927E-2</v>
      </c>
      <c r="CA381" s="31">
        <f>IFERROR('Tabela '!$V381/'Tabela '!$K381,"")</f>
        <v>0.23737654750312978</v>
      </c>
      <c r="CB381" s="31">
        <f t="shared" si="217"/>
        <v>0.50006955070246206</v>
      </c>
      <c r="CC381" s="34">
        <f>IFERROR('Tabela '!$AJ381/'Tabela '!$K381,"")</f>
        <v>0.65843650020865208</v>
      </c>
      <c r="CD381" s="35">
        <f>IFERROR('Tabela '!$AJ381/'Tabela '!$AK381,"")</f>
        <v>3.4677655677655679</v>
      </c>
      <c r="CE381" s="34">
        <f t="shared" si="218"/>
        <v>0.71162987218759899</v>
      </c>
      <c r="CF381" s="31">
        <f t="shared" si="219"/>
        <v>0.189873417721519</v>
      </c>
      <c r="CG381" s="31">
        <f t="shared" si="220"/>
        <v>0.24971862689926844</v>
      </c>
      <c r="CH381" s="31">
        <f t="shared" si="221"/>
        <v>0.30036630036630041</v>
      </c>
      <c r="CI381" s="31">
        <f t="shared" si="222"/>
        <v>5.9845209177749437E-2</v>
      </c>
      <c r="CJ381" s="30">
        <f t="shared" si="223"/>
        <v>0.39120879120879126</v>
      </c>
      <c r="CK381" s="30">
        <f t="shared" si="224"/>
        <v>0.23915492957746479</v>
      </c>
      <c r="CL381" s="30">
        <f t="shared" si="225"/>
        <v>-0.15205386163132648</v>
      </c>
      <c r="CM381" s="30">
        <f t="shared" si="226"/>
        <v>-0.2050561797752809</v>
      </c>
      <c r="CN381" s="30">
        <f>IFERROR('Tabela '!$AO381/'Tabela '!$AK381,"")</f>
        <v>0.1446886446886447</v>
      </c>
      <c r="CO381" s="30">
        <f>IFERROR('Tabela '!$AP381/'Tabela '!$AL381,"")</f>
        <v>1.1549295774647887E-2</v>
      </c>
      <c r="CP381" s="30">
        <f>IFERROR('Tabela '!$CO381-'Tabela '!$CN381,"")</f>
        <v>-0.13313934891399681</v>
      </c>
      <c r="CQ381" s="30">
        <f t="shared" si="227"/>
        <v>-0.2050561797752809</v>
      </c>
      <c r="CR381" s="30">
        <f>IFERROR('Tabela '!$AQ381/'Tabela '!$AK381,"")</f>
        <v>0.24652014652014653</v>
      </c>
      <c r="CS381" s="30">
        <f>IFERROR('Tabela '!$AR381/'Tabela '!$AL381,"")</f>
        <v>0.2276056338028169</v>
      </c>
      <c r="CT381" s="30">
        <f>IFERROR('Tabela '!$CS381-'Tabela '!$CR381,"")</f>
        <v>-1.8914512717329635E-2</v>
      </c>
      <c r="CU381" s="30">
        <f t="shared" si="228"/>
        <v>0.200594353640416</v>
      </c>
      <c r="CV381" s="35">
        <f>IFERROR('Tabela '!$AS381/'Tabela '!$K381,"")</f>
        <v>19.09166782584504</v>
      </c>
      <c r="CW381" s="35">
        <f>IFERROR('Tabela '!$AV381/'Tabela '!$J381,"")</f>
        <v>40.08975801913337</v>
      </c>
      <c r="CX381" s="30">
        <f>IFERROR('Tabela '!$AV381/'Tabela '!$AS381-1,"")</f>
        <v>1.0761967213114754</v>
      </c>
      <c r="CY381" s="34">
        <f>IFERROR('Tabela '!$CW381/'Tabela '!$CV381-1,"")</f>
        <v>1.0998562506342426</v>
      </c>
      <c r="CZ381" s="30">
        <f>IFERROR('Tabela '!$AU381/'Tabela '!$AT381,"")</f>
        <v>0.16461950802420416</v>
      </c>
      <c r="DA381" s="30">
        <f t="shared" si="229"/>
        <v>0.11229169384294287</v>
      </c>
      <c r="DB381" s="30">
        <f t="shared" si="230"/>
        <v>-5.2327814181261298E-2</v>
      </c>
      <c r="DC381" s="36">
        <f t="shared" si="231"/>
        <v>27.372522214627477</v>
      </c>
      <c r="DD381" s="36">
        <f t="shared" si="232"/>
        <v>61.902247191011234</v>
      </c>
      <c r="DE381" s="30">
        <f t="shared" si="233"/>
        <v>1.2614739959159325</v>
      </c>
      <c r="DH381" s="23"/>
      <c r="DQ381" s="23"/>
      <c r="DR381" s="23"/>
      <c r="DU381" s="23"/>
      <c r="DV381" s="23"/>
      <c r="DX381" s="23"/>
      <c r="EA381" s="23"/>
      <c r="EB381" s="23"/>
    </row>
    <row r="382" spans="1:132" ht="13.8" x14ac:dyDescent="0.25">
      <c r="A382" s="11" t="s">
        <v>133</v>
      </c>
      <c r="B382" s="11">
        <v>43</v>
      </c>
      <c r="C382" s="11">
        <v>4317954</v>
      </c>
      <c r="D382" s="11">
        <v>431795</v>
      </c>
      <c r="E382" s="54" t="s">
        <v>728</v>
      </c>
      <c r="F382" s="54" t="s">
        <v>773</v>
      </c>
      <c r="G382" s="54" t="s">
        <v>730</v>
      </c>
      <c r="H382" s="12" t="s">
        <v>497</v>
      </c>
      <c r="I382" s="13">
        <v>125.586</v>
      </c>
      <c r="J382" s="14">
        <v>2305</v>
      </c>
      <c r="K382" s="13">
        <v>2461</v>
      </c>
      <c r="L382" s="13">
        <v>115</v>
      </c>
      <c r="M382" s="13">
        <v>3</v>
      </c>
      <c r="N382" s="13">
        <v>894</v>
      </c>
      <c r="O382" s="13">
        <v>1030</v>
      </c>
      <c r="P382" s="13">
        <v>1679</v>
      </c>
      <c r="Q382" s="15">
        <v>527</v>
      </c>
      <c r="R382" s="15">
        <v>37</v>
      </c>
      <c r="S382" s="15">
        <v>2121045</v>
      </c>
      <c r="T382" s="13">
        <v>2185</v>
      </c>
      <c r="U382" s="16">
        <v>872</v>
      </c>
      <c r="V382" s="15">
        <v>521</v>
      </c>
      <c r="W382" s="15">
        <v>234</v>
      </c>
      <c r="X382" s="15">
        <v>38</v>
      </c>
      <c r="Y382" s="15">
        <v>101</v>
      </c>
      <c r="Z382" s="15">
        <v>139</v>
      </c>
      <c r="AA382" s="13">
        <v>1239</v>
      </c>
      <c r="AB382" s="15">
        <v>126</v>
      </c>
      <c r="AC382" s="15" t="e">
        <v>#NULL!</v>
      </c>
      <c r="AD382" s="15">
        <v>821</v>
      </c>
      <c r="AE382" s="15">
        <v>28</v>
      </c>
      <c r="AF382" s="15">
        <v>1</v>
      </c>
      <c r="AG382" s="17">
        <v>0.92814645308924482</v>
      </c>
      <c r="AH382" s="15">
        <v>419</v>
      </c>
      <c r="AI382" s="15">
        <v>106</v>
      </c>
      <c r="AJ382" s="13">
        <v>1781</v>
      </c>
      <c r="AK382" s="13">
        <v>195</v>
      </c>
      <c r="AL382" s="13">
        <v>268</v>
      </c>
      <c r="AM382" s="13">
        <v>3</v>
      </c>
      <c r="AN382" s="13">
        <v>12</v>
      </c>
      <c r="AO382" s="13">
        <v>0</v>
      </c>
      <c r="AP382" s="13">
        <v>2</v>
      </c>
      <c r="AQ382" s="13">
        <v>3</v>
      </c>
      <c r="AR382" s="13">
        <v>10</v>
      </c>
      <c r="AS382" s="13">
        <v>34997</v>
      </c>
      <c r="AT382" s="13">
        <v>33626</v>
      </c>
      <c r="AU382" s="13">
        <v>1038</v>
      </c>
      <c r="AV382" s="13">
        <v>74404</v>
      </c>
      <c r="AW382" s="13">
        <v>71570</v>
      </c>
      <c r="AX382" s="13">
        <v>4228</v>
      </c>
      <c r="AY382" s="18">
        <f>'Tabela '!$L382/'Tabela '!$J382</f>
        <v>4.9891540130151846E-2</v>
      </c>
      <c r="AZ382" s="18">
        <f>'Tabela '!$M382/'Tabela '!$J382</f>
        <v>1.3015184381778742E-3</v>
      </c>
      <c r="BA382" s="18">
        <f t="shared" si="195"/>
        <v>2.6086956521739129E-2</v>
      </c>
      <c r="BB382" s="18">
        <f t="shared" si="196"/>
        <v>0.53245979749851102</v>
      </c>
      <c r="BC382" s="18">
        <f t="shared" si="197"/>
        <v>0.61346039309112566</v>
      </c>
      <c r="BD382" s="18">
        <f>'Tabela '!$BC382-'Tabela '!$BB382</f>
        <v>8.1000595592614633E-2</v>
      </c>
      <c r="BE382" s="18">
        <f t="shared" si="198"/>
        <v>0.38785249457700649</v>
      </c>
      <c r="BF382" s="18">
        <f t="shared" si="199"/>
        <v>0.44685466377440347</v>
      </c>
      <c r="BG382" s="18">
        <f t="shared" si="200"/>
        <v>0.22863340563991325</v>
      </c>
      <c r="BH382" s="16">
        <f t="shared" si="201"/>
        <v>4024.7533206831122</v>
      </c>
      <c r="BI382" s="37">
        <f t="shared" si="202"/>
        <v>920.19305856832966</v>
      </c>
      <c r="BJ382" s="17">
        <f t="shared" si="203"/>
        <v>2.8507136713079941E-2</v>
      </c>
      <c r="BK382" s="17">
        <f t="shared" si="204"/>
        <v>7.020872865275142E-2</v>
      </c>
      <c r="BL382" s="18">
        <f>IFERROR('Tabela '!$J382/'Tabela '!$K382-1,"")</f>
        <v>-6.3388866314506354E-2</v>
      </c>
      <c r="BM382" s="17">
        <f t="shared" si="205"/>
        <v>0.35432750914262495</v>
      </c>
      <c r="BN382" s="19">
        <f>IFERROR('Tabela '!$J382/'Tabela '!$I382,"")</f>
        <v>18.353956651219086</v>
      </c>
      <c r="BO382" s="18">
        <f t="shared" si="206"/>
        <v>7.1853546910755184E-2</v>
      </c>
      <c r="BP382" s="18">
        <f t="shared" si="207"/>
        <v>0.19176201372997712</v>
      </c>
      <c r="BQ382" s="18">
        <f t="shared" si="208"/>
        <v>4.8512585812356977E-2</v>
      </c>
      <c r="BR382" s="17">
        <v>0.47389999999999999</v>
      </c>
      <c r="BS382" s="18">
        <f t="shared" si="209"/>
        <v>5.7665903890160186E-2</v>
      </c>
      <c r="BT382" s="18" t="str">
        <f t="shared" si="210"/>
        <v/>
      </c>
      <c r="BU382" s="18">
        <f t="shared" si="211"/>
        <v>3.4104750304506701E-2</v>
      </c>
      <c r="BV382" s="18">
        <f t="shared" si="212"/>
        <v>1.2180267965895249E-3</v>
      </c>
      <c r="BW382" s="18">
        <f t="shared" si="213"/>
        <v>9.5083299471759447E-2</v>
      </c>
      <c r="BX382" s="18">
        <f t="shared" si="214"/>
        <v>1.5440877691995123E-2</v>
      </c>
      <c r="BY382" s="18">
        <f t="shared" si="215"/>
        <v>4.1040227549776515E-2</v>
      </c>
      <c r="BZ382" s="18">
        <f t="shared" si="216"/>
        <v>5.6481105241771634E-2</v>
      </c>
      <c r="CA382" s="18">
        <f>IFERROR('Tabela '!$V382/'Tabela '!$K382,"")</f>
        <v>0.21170255993498577</v>
      </c>
      <c r="CB382" s="18">
        <f t="shared" si="217"/>
        <v>0.5034538805363673</v>
      </c>
      <c r="CC382" s="20">
        <f>IFERROR('Tabela '!$AJ382/'Tabela '!$K382,"")</f>
        <v>0.72368955709061356</v>
      </c>
      <c r="CD382" s="21">
        <f>IFERROR('Tabela '!$AJ382/'Tabela '!$AK382,"")</f>
        <v>9.1333333333333329</v>
      </c>
      <c r="CE382" s="20">
        <f t="shared" si="218"/>
        <v>0.89051094890510951</v>
      </c>
      <c r="CF382" s="18">
        <f t="shared" si="219"/>
        <v>7.9236082893132873E-2</v>
      </c>
      <c r="CG382" s="18">
        <f t="shared" si="220"/>
        <v>0.11626898047722342</v>
      </c>
      <c r="CH382" s="18">
        <f t="shared" si="221"/>
        <v>0.37435897435897436</v>
      </c>
      <c r="CI382" s="18">
        <f t="shared" si="222"/>
        <v>3.7032897584090549E-2</v>
      </c>
      <c r="CJ382" s="17">
        <f t="shared" si="223"/>
        <v>1.5384615384615385E-2</v>
      </c>
      <c r="CK382" s="17">
        <f t="shared" si="224"/>
        <v>4.4776119402985072E-2</v>
      </c>
      <c r="CL382" s="17">
        <f t="shared" si="225"/>
        <v>2.9391504018369687E-2</v>
      </c>
      <c r="CM382" s="17">
        <f t="shared" si="226"/>
        <v>3</v>
      </c>
      <c r="CN382" s="17">
        <f>IFERROR('Tabela '!$AO382/'Tabela '!$AK382,"")</f>
        <v>0</v>
      </c>
      <c r="CO382" s="17">
        <f>IFERROR('Tabela '!$AP382/'Tabela '!$AL382,"")</f>
        <v>7.462686567164179E-3</v>
      </c>
      <c r="CP382" s="17">
        <f>IFERROR('Tabela '!$CO382-'Tabela '!$CN382,"")</f>
        <v>7.462686567164179E-3</v>
      </c>
      <c r="CQ382" s="17">
        <f t="shared" si="227"/>
        <v>3</v>
      </c>
      <c r="CR382" s="17">
        <f>IFERROR('Tabela '!$AQ382/'Tabela '!$AK382,"")</f>
        <v>1.5384615384615385E-2</v>
      </c>
      <c r="CS382" s="17">
        <f>IFERROR('Tabela '!$AR382/'Tabela '!$AL382,"")</f>
        <v>3.7313432835820892E-2</v>
      </c>
      <c r="CT382" s="17">
        <f>IFERROR('Tabela '!$CS382-'Tabela '!$CR382,"")</f>
        <v>2.1928817451205507E-2</v>
      </c>
      <c r="CU382" s="17">
        <f t="shared" si="228"/>
        <v>2.3333333333333335</v>
      </c>
      <c r="CV382" s="21">
        <f>IFERROR('Tabela '!$AS382/'Tabela '!$K382,"")</f>
        <v>14.220642015440877</v>
      </c>
      <c r="CW382" s="21">
        <f>IFERROR('Tabela '!$AV382/'Tabela '!$J382,"")</f>
        <v>32.27939262472885</v>
      </c>
      <c r="CX382" s="17">
        <f>IFERROR('Tabela '!$AV382/'Tabela '!$AS382-1,"")</f>
        <v>1.1260108009257936</v>
      </c>
      <c r="CY382" s="20">
        <f>IFERROR('Tabela '!$CW382/'Tabela '!$CV382-1,"")</f>
        <v>1.2698969982986457</v>
      </c>
      <c r="CZ382" s="17">
        <f>IFERROR('Tabela '!$AU382/'Tabela '!$AT382,"")</f>
        <v>3.086897043954083E-2</v>
      </c>
      <c r="DA382" s="17">
        <f t="shared" si="229"/>
        <v>5.907503143775325E-2</v>
      </c>
      <c r="DB382" s="17">
        <f t="shared" si="230"/>
        <v>2.8206060998212421E-2</v>
      </c>
      <c r="DC382" s="22">
        <f t="shared" si="231"/>
        <v>346</v>
      </c>
      <c r="DD382" s="22">
        <f t="shared" si="232"/>
        <v>302</v>
      </c>
      <c r="DE382" s="17">
        <f t="shared" si="233"/>
        <v>-0.12716763005780352</v>
      </c>
      <c r="DH382" s="23"/>
      <c r="DQ382" s="23"/>
      <c r="DR382" s="23"/>
      <c r="DU382" s="23"/>
      <c r="DV382" s="23"/>
      <c r="DX382" s="23"/>
      <c r="EA382" s="23"/>
      <c r="EB382" s="23"/>
    </row>
    <row r="383" spans="1:132" ht="13.8" x14ac:dyDescent="0.25">
      <c r="A383" s="24" t="s">
        <v>133</v>
      </c>
      <c r="B383" s="24">
        <v>43</v>
      </c>
      <c r="C383" s="24">
        <v>4318002</v>
      </c>
      <c r="D383" s="24">
        <v>431800</v>
      </c>
      <c r="E383" s="55" t="s">
        <v>725</v>
      </c>
      <c r="F383" s="55" t="s">
        <v>738</v>
      </c>
      <c r="G383" s="55" t="s">
        <v>739</v>
      </c>
      <c r="H383" s="25" t="s">
        <v>498</v>
      </c>
      <c r="I383" s="26">
        <v>3616.6909999999998</v>
      </c>
      <c r="J383" s="27">
        <v>60019</v>
      </c>
      <c r="K383" s="26">
        <v>61671</v>
      </c>
      <c r="L383" s="26">
        <v>6974</v>
      </c>
      <c r="M383" s="26">
        <v>186</v>
      </c>
      <c r="N383" s="26">
        <v>14581</v>
      </c>
      <c r="O383" s="26">
        <v>16398</v>
      </c>
      <c r="P383" s="26">
        <v>32839</v>
      </c>
      <c r="Q383" s="28">
        <v>18170</v>
      </c>
      <c r="R383" s="28">
        <v>2900</v>
      </c>
      <c r="S383" s="28">
        <v>79765932</v>
      </c>
      <c r="T383" s="26">
        <v>53491</v>
      </c>
      <c r="U383" s="29">
        <v>55138</v>
      </c>
      <c r="V383" s="28">
        <v>16023</v>
      </c>
      <c r="W383" s="28">
        <v>12195</v>
      </c>
      <c r="X383" s="28">
        <v>2041</v>
      </c>
      <c r="Y383" s="28">
        <v>9572</v>
      </c>
      <c r="Z383" s="28">
        <v>11613</v>
      </c>
      <c r="AA383" s="26">
        <v>30248</v>
      </c>
      <c r="AB383" s="28">
        <v>1726</v>
      </c>
      <c r="AC383" s="28">
        <v>51</v>
      </c>
      <c r="AD383" s="28">
        <v>19613</v>
      </c>
      <c r="AE383" s="28">
        <v>369</v>
      </c>
      <c r="AF383" s="28">
        <v>173</v>
      </c>
      <c r="AG383" s="30">
        <v>0.94012076797966015</v>
      </c>
      <c r="AH383" s="28">
        <v>10548</v>
      </c>
      <c r="AI383" s="28">
        <v>3807</v>
      </c>
      <c r="AJ383" s="26">
        <v>34235</v>
      </c>
      <c r="AK383" s="26">
        <v>10096</v>
      </c>
      <c r="AL383" s="26">
        <v>11329</v>
      </c>
      <c r="AM383" s="26">
        <v>1535</v>
      </c>
      <c r="AN383" s="26">
        <v>1975</v>
      </c>
      <c r="AO383" s="26">
        <v>345</v>
      </c>
      <c r="AP383" s="26">
        <v>957</v>
      </c>
      <c r="AQ383" s="26">
        <v>1190</v>
      </c>
      <c r="AR383" s="26">
        <v>1018</v>
      </c>
      <c r="AS383" s="26">
        <v>982265</v>
      </c>
      <c r="AT383" s="26">
        <v>895470</v>
      </c>
      <c r="AU383" s="26">
        <v>130932</v>
      </c>
      <c r="AV383" s="26">
        <v>1905564</v>
      </c>
      <c r="AW383" s="26">
        <v>1748451</v>
      </c>
      <c r="AX383" s="26">
        <v>231593</v>
      </c>
      <c r="AY383" s="31">
        <f>'Tabela '!$L383/'Tabela '!$J383</f>
        <v>0.1161965377630417</v>
      </c>
      <c r="AZ383" s="31">
        <f>'Tabela '!$M383/'Tabela '!$J383</f>
        <v>3.0990186440960363E-3</v>
      </c>
      <c r="BA383" s="31">
        <f t="shared" si="195"/>
        <v>2.667049039288787E-2</v>
      </c>
      <c r="BB383" s="31">
        <f t="shared" si="196"/>
        <v>0.44401473857303814</v>
      </c>
      <c r="BC383" s="31">
        <f t="shared" si="197"/>
        <v>0.49934529066049516</v>
      </c>
      <c r="BD383" s="31">
        <f>'Tabela '!$BC383-'Tabela '!$BB383</f>
        <v>5.5330552087457019E-2</v>
      </c>
      <c r="BE383" s="31">
        <f t="shared" si="198"/>
        <v>0.24293973575034572</v>
      </c>
      <c r="BF383" s="31">
        <f t="shared" si="199"/>
        <v>0.27321348239724086</v>
      </c>
      <c r="BG383" s="31">
        <f t="shared" si="200"/>
        <v>0.3027374664689515</v>
      </c>
      <c r="BH383" s="29">
        <f t="shared" si="201"/>
        <v>4389.9797468354427</v>
      </c>
      <c r="BI383" s="32">
        <f t="shared" si="202"/>
        <v>1329.0113464069711</v>
      </c>
      <c r="BJ383" s="30">
        <f t="shared" si="203"/>
        <v>4.1859487269910643E-2</v>
      </c>
      <c r="BK383" s="30">
        <f t="shared" si="204"/>
        <v>0.15960374243258119</v>
      </c>
      <c r="BL383" s="31">
        <f>IFERROR('Tabela '!$J383/'Tabela '!$K383-1,"")</f>
        <v>-2.6787306837897873E-2</v>
      </c>
      <c r="BM383" s="30">
        <f t="shared" si="205"/>
        <v>0.89406690340678763</v>
      </c>
      <c r="BN383" s="33">
        <f>IFERROR('Tabela '!$J383/'Tabela '!$I383,"")</f>
        <v>16.595003554353966</v>
      </c>
      <c r="BO383" s="31">
        <f t="shared" si="206"/>
        <v>5.9879232020339845E-2</v>
      </c>
      <c r="BP383" s="31">
        <f t="shared" si="207"/>
        <v>0.19719205099923351</v>
      </c>
      <c r="BQ383" s="31">
        <f t="shared" si="208"/>
        <v>7.1170851171225069E-2</v>
      </c>
      <c r="BR383" s="30">
        <v>0.54769999999999996</v>
      </c>
      <c r="BS383" s="31">
        <f t="shared" si="209"/>
        <v>3.2267110355012993E-2</v>
      </c>
      <c r="BT383" s="31">
        <f t="shared" si="210"/>
        <v>9.5343141836944534E-4</v>
      </c>
      <c r="BU383" s="31">
        <f t="shared" si="211"/>
        <v>1.8814051904349156E-2</v>
      </c>
      <c r="BV383" s="31">
        <f t="shared" si="212"/>
        <v>8.8206801611176253E-3</v>
      </c>
      <c r="BW383" s="31">
        <f t="shared" si="213"/>
        <v>0.19774286131244831</v>
      </c>
      <c r="BX383" s="31">
        <f t="shared" si="214"/>
        <v>3.3094971704691022E-2</v>
      </c>
      <c r="BY383" s="31">
        <f t="shared" si="215"/>
        <v>0.15521071492273517</v>
      </c>
      <c r="BZ383" s="31">
        <f t="shared" si="216"/>
        <v>0.18830568662742619</v>
      </c>
      <c r="CA383" s="31">
        <f>IFERROR('Tabela '!$V383/'Tabela '!$K383,"")</f>
        <v>0.25981417522011968</v>
      </c>
      <c r="CB383" s="31">
        <f t="shared" si="217"/>
        <v>0.49047364239269675</v>
      </c>
      <c r="CC383" s="34">
        <f>IFERROR('Tabela '!$AJ383/'Tabela '!$K383,"")</f>
        <v>0.55512315350813191</v>
      </c>
      <c r="CD383" s="35">
        <f>IFERROR('Tabela '!$AJ383/'Tabela '!$AK383,"")</f>
        <v>3.3909469096671949</v>
      </c>
      <c r="CE383" s="34">
        <f t="shared" si="218"/>
        <v>0.70509712282751569</v>
      </c>
      <c r="CF383" s="31">
        <f t="shared" si="219"/>
        <v>0.16370741515461076</v>
      </c>
      <c r="CG383" s="31">
        <f t="shared" si="220"/>
        <v>0.18875689365034407</v>
      </c>
      <c r="CH383" s="31">
        <f t="shared" si="221"/>
        <v>0.12212757527733764</v>
      </c>
      <c r="CI383" s="31">
        <f t="shared" si="222"/>
        <v>2.5049478495733302E-2</v>
      </c>
      <c r="CJ383" s="30">
        <f t="shared" si="223"/>
        <v>0.15204041204437402</v>
      </c>
      <c r="CK383" s="30">
        <f t="shared" si="224"/>
        <v>0.17433136199134963</v>
      </c>
      <c r="CL383" s="30">
        <f t="shared" si="225"/>
        <v>2.2290949946975613E-2</v>
      </c>
      <c r="CM383" s="30">
        <f t="shared" si="226"/>
        <v>0.28664495114006505</v>
      </c>
      <c r="CN383" s="30">
        <f>IFERROR('Tabela '!$AO383/'Tabela '!$AK383,"")</f>
        <v>3.4171949286846276E-2</v>
      </c>
      <c r="CO383" s="30">
        <f>IFERROR('Tabela '!$AP383/'Tabela '!$AL383,"")</f>
        <v>8.4473475152264096E-2</v>
      </c>
      <c r="CP383" s="30">
        <f>IFERROR('Tabela '!$CO383-'Tabela '!$CN383,"")</f>
        <v>5.030152586541782E-2</v>
      </c>
      <c r="CQ383" s="30">
        <f t="shared" si="227"/>
        <v>0.28664495114006505</v>
      </c>
      <c r="CR383" s="30">
        <f>IFERROR('Tabela '!$AQ383/'Tabela '!$AK383,"")</f>
        <v>0.11786846275752773</v>
      </c>
      <c r="CS383" s="30">
        <f>IFERROR('Tabela '!$AR383/'Tabela '!$AL383,"")</f>
        <v>8.9857886839085535E-2</v>
      </c>
      <c r="CT383" s="30">
        <f>IFERROR('Tabela '!$CS383-'Tabela '!$CR383,"")</f>
        <v>-2.8010575918442193E-2</v>
      </c>
      <c r="CU383" s="30">
        <f t="shared" si="228"/>
        <v>-0.14453781512605046</v>
      </c>
      <c r="CV383" s="35">
        <f>IFERROR('Tabela '!$AS383/'Tabela '!$K383,"")</f>
        <v>15.927502391723825</v>
      </c>
      <c r="CW383" s="35">
        <f>IFERROR('Tabela '!$AV383/'Tabela '!$J383,"")</f>
        <v>31.749346040420534</v>
      </c>
      <c r="CX383" s="30">
        <f>IFERROR('Tabela '!$AV383/'Tabela '!$AS383-1,"")</f>
        <v>0.93996935653820501</v>
      </c>
      <c r="CY383" s="34">
        <f>IFERROR('Tabela '!$CW383/'Tabela '!$CV383-1,"")</f>
        <v>0.99336627046547998</v>
      </c>
      <c r="CZ383" s="30">
        <f>IFERROR('Tabela '!$AU383/'Tabela '!$AT383,"")</f>
        <v>0.14621595363328754</v>
      </c>
      <c r="DA383" s="30">
        <f t="shared" si="229"/>
        <v>0.13245609971340347</v>
      </c>
      <c r="DB383" s="30">
        <f t="shared" si="230"/>
        <v>-1.3759853919884074E-2</v>
      </c>
      <c r="DC383" s="36">
        <f t="shared" si="231"/>
        <v>69.644680851063825</v>
      </c>
      <c r="DD383" s="36">
        <f t="shared" si="232"/>
        <v>78.988062755798083</v>
      </c>
      <c r="DE383" s="30">
        <f t="shared" si="233"/>
        <v>0.1341578680605231</v>
      </c>
      <c r="DH383" s="23"/>
      <c r="DQ383" s="23"/>
      <c r="DR383" s="23"/>
      <c r="DU383" s="23"/>
      <c r="DV383" s="23"/>
      <c r="DX383" s="23"/>
      <c r="EA383" s="23"/>
      <c r="EB383" s="23"/>
    </row>
    <row r="384" spans="1:132" ht="13.8" x14ac:dyDescent="0.25">
      <c r="A384" s="11" t="s">
        <v>133</v>
      </c>
      <c r="B384" s="11">
        <v>43</v>
      </c>
      <c r="C384" s="11">
        <v>4318051</v>
      </c>
      <c r="D384" s="11">
        <v>431805</v>
      </c>
      <c r="E384" s="54" t="s">
        <v>728</v>
      </c>
      <c r="F384" s="54" t="s">
        <v>729</v>
      </c>
      <c r="G384" s="54" t="s">
        <v>741</v>
      </c>
      <c r="H384" s="12" t="s">
        <v>499</v>
      </c>
      <c r="I384" s="13">
        <v>78.716999999999999</v>
      </c>
      <c r="J384" s="14">
        <v>3083</v>
      </c>
      <c r="K384" s="13">
        <v>2926</v>
      </c>
      <c r="L384" s="13">
        <v>377</v>
      </c>
      <c r="M384" s="13">
        <v>2</v>
      </c>
      <c r="N384" s="13">
        <v>1090</v>
      </c>
      <c r="O384" s="13">
        <v>1276</v>
      </c>
      <c r="P384" s="13">
        <v>2005</v>
      </c>
      <c r="Q384" s="15">
        <v>463</v>
      </c>
      <c r="R384" s="15">
        <v>38</v>
      </c>
      <c r="S384" s="15">
        <v>1823968</v>
      </c>
      <c r="T384" s="13">
        <v>2625</v>
      </c>
      <c r="U384" s="16">
        <v>1748</v>
      </c>
      <c r="V384" s="15">
        <v>672</v>
      </c>
      <c r="W384" s="15">
        <v>133</v>
      </c>
      <c r="X384" s="15">
        <v>70</v>
      </c>
      <c r="Y384" s="15">
        <v>149</v>
      </c>
      <c r="Z384" s="15">
        <v>219</v>
      </c>
      <c r="AA384" s="13">
        <v>1470</v>
      </c>
      <c r="AB384" s="15">
        <v>22</v>
      </c>
      <c r="AC384" s="15">
        <v>3</v>
      </c>
      <c r="AD384" s="15">
        <v>947</v>
      </c>
      <c r="AE384" s="15">
        <v>0</v>
      </c>
      <c r="AF384" s="15">
        <v>5</v>
      </c>
      <c r="AG384" s="17">
        <v>0.95847619047619048</v>
      </c>
      <c r="AH384" s="15">
        <v>544</v>
      </c>
      <c r="AI384" s="15">
        <v>142</v>
      </c>
      <c r="AJ384" s="13">
        <v>2133</v>
      </c>
      <c r="AK384" s="13">
        <v>761</v>
      </c>
      <c r="AL384" s="13">
        <v>586</v>
      </c>
      <c r="AM384" s="13">
        <v>381</v>
      </c>
      <c r="AN384" s="13">
        <v>243</v>
      </c>
      <c r="AO384" s="13">
        <v>20</v>
      </c>
      <c r="AP384" s="13">
        <v>38</v>
      </c>
      <c r="AQ384" s="13">
        <v>361</v>
      </c>
      <c r="AR384" s="13">
        <v>205</v>
      </c>
      <c r="AS384" s="13">
        <v>33589</v>
      </c>
      <c r="AT384" s="13">
        <v>32319</v>
      </c>
      <c r="AU384" s="13">
        <v>3988</v>
      </c>
      <c r="AV384" s="13">
        <v>65009</v>
      </c>
      <c r="AW384" s="13">
        <v>61935</v>
      </c>
      <c r="AX384" s="13">
        <v>11065</v>
      </c>
      <c r="AY384" s="18">
        <f>'Tabela '!$L384/'Tabela '!$J384</f>
        <v>0.12228349010703859</v>
      </c>
      <c r="AZ384" s="18">
        <f>'Tabela '!$M384/'Tabela '!$J384</f>
        <v>6.4871878040869281E-4</v>
      </c>
      <c r="BA384" s="18">
        <f t="shared" si="195"/>
        <v>5.3050397877984082E-3</v>
      </c>
      <c r="BB384" s="18">
        <f t="shared" si="196"/>
        <v>0.54364089775561097</v>
      </c>
      <c r="BC384" s="18">
        <f t="shared" si="197"/>
        <v>0.6364089775561097</v>
      </c>
      <c r="BD384" s="18">
        <f>'Tabela '!$BC384-'Tabela '!$BB384</f>
        <v>9.2768079800498726E-2</v>
      </c>
      <c r="BE384" s="18">
        <f t="shared" si="198"/>
        <v>0.35355173532273759</v>
      </c>
      <c r="BF384" s="18">
        <f t="shared" si="199"/>
        <v>0.413882581900746</v>
      </c>
      <c r="BG384" s="18">
        <f t="shared" si="200"/>
        <v>0.15017839766461238</v>
      </c>
      <c r="BH384" s="16">
        <f t="shared" si="201"/>
        <v>3939.4557235421166</v>
      </c>
      <c r="BI384" s="37">
        <f t="shared" si="202"/>
        <v>591.62114823224135</v>
      </c>
      <c r="BJ384" s="17">
        <f t="shared" si="203"/>
        <v>2.805716131612546E-2</v>
      </c>
      <c r="BK384" s="17">
        <f t="shared" si="204"/>
        <v>8.2073434125269976E-2</v>
      </c>
      <c r="BL384" s="18">
        <f>IFERROR('Tabela '!$J384/'Tabela '!$K384-1,"")</f>
        <v>5.365686944634307E-2</v>
      </c>
      <c r="BM384" s="17">
        <f t="shared" si="205"/>
        <v>0.59740259740259738</v>
      </c>
      <c r="BN384" s="19">
        <f>IFERROR('Tabela '!$J384/'Tabela '!$I384,"")</f>
        <v>39.165618608432737</v>
      </c>
      <c r="BO384" s="18">
        <f t="shared" si="206"/>
        <v>4.1523809523809518E-2</v>
      </c>
      <c r="BP384" s="18">
        <f t="shared" si="207"/>
        <v>0.20723809523809525</v>
      </c>
      <c r="BQ384" s="18">
        <f t="shared" si="208"/>
        <v>5.4095238095238092E-2</v>
      </c>
      <c r="BR384" s="17">
        <v>0.44290000000000002</v>
      </c>
      <c r="BS384" s="18">
        <f t="shared" si="209"/>
        <v>8.3809523809523813E-3</v>
      </c>
      <c r="BT384" s="18">
        <f t="shared" si="210"/>
        <v>1.1428571428571429E-3</v>
      </c>
      <c r="BU384" s="18">
        <f t="shared" si="211"/>
        <v>0</v>
      </c>
      <c r="BV384" s="18">
        <f t="shared" si="212"/>
        <v>5.279831045406547E-3</v>
      </c>
      <c r="BW384" s="18">
        <f t="shared" si="213"/>
        <v>4.5454545454545456E-2</v>
      </c>
      <c r="BX384" s="18">
        <f t="shared" si="214"/>
        <v>2.3923444976076555E-2</v>
      </c>
      <c r="BY384" s="18">
        <f t="shared" si="215"/>
        <v>5.0922761449077238E-2</v>
      </c>
      <c r="BZ384" s="18">
        <f t="shared" si="216"/>
        <v>7.48462064251538E-2</v>
      </c>
      <c r="CA384" s="18">
        <f>IFERROR('Tabela '!$V384/'Tabela '!$K384,"")</f>
        <v>0.22966507177033493</v>
      </c>
      <c r="CB384" s="18">
        <f t="shared" si="217"/>
        <v>0.50239234449760761</v>
      </c>
      <c r="CC384" s="20">
        <f>IFERROR('Tabela '!$AJ384/'Tabela '!$K384,"")</f>
        <v>0.72898154477101851</v>
      </c>
      <c r="CD384" s="21">
        <f>IFERROR('Tabela '!$AJ384/'Tabela '!$AK384,"")</f>
        <v>2.8028909329829172</v>
      </c>
      <c r="CE384" s="20">
        <f t="shared" si="218"/>
        <v>0.64322550398499767</v>
      </c>
      <c r="CF384" s="18">
        <f t="shared" si="219"/>
        <v>0.26008202323991797</v>
      </c>
      <c r="CG384" s="18">
        <f t="shared" si="220"/>
        <v>0.19007460265974699</v>
      </c>
      <c r="CH384" s="18">
        <f t="shared" si="221"/>
        <v>-0.22996057818659654</v>
      </c>
      <c r="CI384" s="18">
        <f t="shared" si="222"/>
        <v>-7.0007420580170981E-2</v>
      </c>
      <c r="CJ384" s="17">
        <f t="shared" si="223"/>
        <v>0.50065703022339025</v>
      </c>
      <c r="CK384" s="17">
        <f t="shared" si="224"/>
        <v>0.41467576791808869</v>
      </c>
      <c r="CL384" s="17">
        <f t="shared" si="225"/>
        <v>-8.5981262305301565E-2</v>
      </c>
      <c r="CM384" s="17">
        <f t="shared" si="226"/>
        <v>-0.36220472440944884</v>
      </c>
      <c r="CN384" s="17">
        <f>IFERROR('Tabela '!$AO384/'Tabela '!$AK384,"")</f>
        <v>2.6281208935611037E-2</v>
      </c>
      <c r="CO384" s="17">
        <f>IFERROR('Tabela '!$AP384/'Tabela '!$AL384,"")</f>
        <v>6.4846416382252553E-2</v>
      </c>
      <c r="CP384" s="17">
        <f>IFERROR('Tabela '!$CO384-'Tabela '!$CN384,"")</f>
        <v>3.856520744664152E-2</v>
      </c>
      <c r="CQ384" s="17">
        <f t="shared" si="227"/>
        <v>-0.36220472440944884</v>
      </c>
      <c r="CR384" s="17">
        <f>IFERROR('Tabela '!$AQ384/'Tabela '!$AK384,"")</f>
        <v>0.47437582128777922</v>
      </c>
      <c r="CS384" s="17">
        <f>IFERROR('Tabela '!$AR384/'Tabela '!$AL384,"")</f>
        <v>0.34982935153583616</v>
      </c>
      <c r="CT384" s="17">
        <f>IFERROR('Tabela '!$CS384-'Tabela '!$CR384,"")</f>
        <v>-0.12454646975194306</v>
      </c>
      <c r="CU384" s="17">
        <f t="shared" si="228"/>
        <v>-0.43213296398891965</v>
      </c>
      <c r="CV384" s="21">
        <f>IFERROR('Tabela '!$AS384/'Tabela '!$K384,"")</f>
        <v>11.479494190020505</v>
      </c>
      <c r="CW384" s="21">
        <f>IFERROR('Tabela '!$AV384/'Tabela '!$J384,"")</f>
        <v>21.086279597794356</v>
      </c>
      <c r="CX384" s="17">
        <f>IFERROR('Tabela '!$AV384/'Tabela '!$AS384-1,"")</f>
        <v>0.93542528804072766</v>
      </c>
      <c r="CY384" s="20">
        <f>IFERROR('Tabela '!$CW384/'Tabela '!$CV384-1,"")</f>
        <v>0.83686486954497874</v>
      </c>
      <c r="CZ384" s="17">
        <f>IFERROR('Tabela '!$AU384/'Tabela '!$AT384,"")</f>
        <v>0.12339490702063802</v>
      </c>
      <c r="DA384" s="17">
        <f t="shared" si="229"/>
        <v>0.17865504157584564</v>
      </c>
      <c r="DB384" s="17">
        <f t="shared" si="230"/>
        <v>5.5260134555207618E-2</v>
      </c>
      <c r="DC384" s="22">
        <f t="shared" si="231"/>
        <v>9.9451371571072311</v>
      </c>
      <c r="DD384" s="22">
        <f t="shared" si="232"/>
        <v>39.377224199288257</v>
      </c>
      <c r="DE384" s="17">
        <f t="shared" si="233"/>
        <v>2.9594450611621346</v>
      </c>
      <c r="DH384" s="23"/>
      <c r="DQ384" s="23"/>
      <c r="DR384" s="23"/>
      <c r="DU384" s="23"/>
      <c r="DV384" s="23"/>
      <c r="DX384" s="23"/>
      <c r="EA384" s="23"/>
      <c r="EB384" s="23"/>
    </row>
    <row r="385" spans="1:132" ht="13.8" x14ac:dyDescent="0.25">
      <c r="A385" s="24" t="s">
        <v>133</v>
      </c>
      <c r="B385" s="24">
        <v>43</v>
      </c>
      <c r="C385" s="24">
        <v>4318101</v>
      </c>
      <c r="D385" s="24">
        <v>431810</v>
      </c>
      <c r="E385" s="55" t="s">
        <v>725</v>
      </c>
      <c r="F385" s="55" t="s">
        <v>738</v>
      </c>
      <c r="G385" s="55" t="s">
        <v>783</v>
      </c>
      <c r="H385" s="25" t="s">
        <v>500</v>
      </c>
      <c r="I385" s="26">
        <v>2508.453</v>
      </c>
      <c r="J385" s="27">
        <v>18205</v>
      </c>
      <c r="K385" s="26">
        <v>19254</v>
      </c>
      <c r="L385" s="26">
        <v>875</v>
      </c>
      <c r="M385" s="26">
        <v>21</v>
      </c>
      <c r="N385" s="26">
        <v>4304</v>
      </c>
      <c r="O385" s="26">
        <v>5127</v>
      </c>
      <c r="P385" s="26">
        <v>10671</v>
      </c>
      <c r="Q385" s="28">
        <v>5410</v>
      </c>
      <c r="R385" s="28">
        <v>844</v>
      </c>
      <c r="S385" s="28">
        <v>23693720</v>
      </c>
      <c r="T385" s="26">
        <v>17031</v>
      </c>
      <c r="U385" s="29">
        <v>13495</v>
      </c>
      <c r="V385" s="28">
        <v>4322</v>
      </c>
      <c r="W385" s="28">
        <v>2017</v>
      </c>
      <c r="X385" s="28">
        <v>490</v>
      </c>
      <c r="Y385" s="28">
        <v>1829</v>
      </c>
      <c r="Z385" s="28">
        <v>2319</v>
      </c>
      <c r="AA385" s="26">
        <v>9493</v>
      </c>
      <c r="AB385" s="28">
        <v>794</v>
      </c>
      <c r="AC385" s="28">
        <v>11</v>
      </c>
      <c r="AD385" s="28">
        <v>6813</v>
      </c>
      <c r="AE385" s="28">
        <v>185</v>
      </c>
      <c r="AF385" s="28">
        <v>32</v>
      </c>
      <c r="AG385" s="30">
        <v>0.91991075098350072</v>
      </c>
      <c r="AH385" s="28">
        <v>2956</v>
      </c>
      <c r="AI385" s="28">
        <v>780</v>
      </c>
      <c r="AJ385" s="26">
        <v>11784</v>
      </c>
      <c r="AK385" s="26">
        <v>1725</v>
      </c>
      <c r="AL385" s="26">
        <v>1921</v>
      </c>
      <c r="AM385" s="26">
        <v>51</v>
      </c>
      <c r="AN385" s="26">
        <v>22</v>
      </c>
      <c r="AO385" s="26">
        <v>18</v>
      </c>
      <c r="AP385" s="26">
        <v>11</v>
      </c>
      <c r="AQ385" s="26">
        <v>33</v>
      </c>
      <c r="AR385" s="26">
        <v>11</v>
      </c>
      <c r="AS385" s="26">
        <v>188821</v>
      </c>
      <c r="AT385" s="26">
        <v>180395</v>
      </c>
      <c r="AU385" s="26">
        <v>8735</v>
      </c>
      <c r="AV385" s="26">
        <v>494105</v>
      </c>
      <c r="AW385" s="26">
        <v>473442</v>
      </c>
      <c r="AX385" s="26">
        <v>17648</v>
      </c>
      <c r="AY385" s="31">
        <f>'Tabela '!$L385/'Tabela '!$J385</f>
        <v>4.8063718758582806E-2</v>
      </c>
      <c r="AZ385" s="31">
        <f>'Tabela '!$M385/'Tabela '!$J385</f>
        <v>1.1535292502059874E-3</v>
      </c>
      <c r="BA385" s="31">
        <f t="shared" si="195"/>
        <v>2.4E-2</v>
      </c>
      <c r="BB385" s="31">
        <f t="shared" si="196"/>
        <v>0.4033361446912192</v>
      </c>
      <c r="BC385" s="31">
        <f t="shared" si="197"/>
        <v>0.48046106269328087</v>
      </c>
      <c r="BD385" s="31">
        <f>'Tabela '!$BC385-'Tabela '!$BB385</f>
        <v>7.7124918002061671E-2</v>
      </c>
      <c r="BE385" s="31">
        <f t="shared" si="198"/>
        <v>0.2364185663279319</v>
      </c>
      <c r="BF385" s="31">
        <f t="shared" si="199"/>
        <v>0.28162592694314748</v>
      </c>
      <c r="BG385" s="31">
        <f t="shared" si="200"/>
        <v>0.29717110683878056</v>
      </c>
      <c r="BH385" s="29">
        <f t="shared" si="201"/>
        <v>4379.6155268022185</v>
      </c>
      <c r="BI385" s="32">
        <f t="shared" si="202"/>
        <v>1301.4951936281241</v>
      </c>
      <c r="BJ385" s="30">
        <f t="shared" si="203"/>
        <v>4.795280355390049E-2</v>
      </c>
      <c r="BK385" s="30">
        <f t="shared" si="204"/>
        <v>0.15600739371534195</v>
      </c>
      <c r="BL385" s="31">
        <f>IFERROR('Tabela '!$J385/'Tabela '!$K385-1,"")</f>
        <v>-5.4482185519891924E-2</v>
      </c>
      <c r="BM385" s="30">
        <f t="shared" si="205"/>
        <v>0.70089332086839096</v>
      </c>
      <c r="BN385" s="33">
        <f>IFERROR('Tabela '!$J385/'Tabela '!$I385,"")</f>
        <v>7.2574610726212532</v>
      </c>
      <c r="BO385" s="31">
        <f t="shared" si="206"/>
        <v>8.0089249016499275E-2</v>
      </c>
      <c r="BP385" s="31">
        <f t="shared" si="207"/>
        <v>0.17356585050789736</v>
      </c>
      <c r="BQ385" s="31">
        <f t="shared" si="208"/>
        <v>4.5798837414127179E-2</v>
      </c>
      <c r="BR385" s="30">
        <v>0.54600000000000004</v>
      </c>
      <c r="BS385" s="31">
        <f t="shared" si="209"/>
        <v>4.6620867829252538E-2</v>
      </c>
      <c r="BT385" s="31">
        <f t="shared" si="210"/>
        <v>6.4588104045563977E-4</v>
      </c>
      <c r="BU385" s="31">
        <f t="shared" si="211"/>
        <v>2.7153970350799941E-2</v>
      </c>
      <c r="BV385" s="31">
        <f t="shared" si="212"/>
        <v>4.6969029795978275E-3</v>
      </c>
      <c r="BW385" s="31">
        <f t="shared" si="213"/>
        <v>0.1047574529967799</v>
      </c>
      <c r="BX385" s="31">
        <f t="shared" si="214"/>
        <v>2.5449257297185002E-2</v>
      </c>
      <c r="BY385" s="31">
        <f t="shared" si="215"/>
        <v>9.4993248156227283E-2</v>
      </c>
      <c r="BZ385" s="31">
        <f t="shared" si="216"/>
        <v>0.12044250545341229</v>
      </c>
      <c r="CA385" s="31">
        <f>IFERROR('Tabela '!$V385/'Tabela '!$K385,"")</f>
        <v>0.22447283681312974</v>
      </c>
      <c r="CB385" s="31">
        <f t="shared" si="217"/>
        <v>0.49304040718811676</v>
      </c>
      <c r="CC385" s="34">
        <f>IFERROR('Tabela '!$AJ385/'Tabela '!$K385,"")</f>
        <v>0.61202866936740419</v>
      </c>
      <c r="CD385" s="35">
        <f>IFERROR('Tabela '!$AJ385/'Tabela '!$AK385,"")</f>
        <v>6.8313043478260873</v>
      </c>
      <c r="CE385" s="34">
        <f t="shared" si="218"/>
        <v>0.85361507128309577</v>
      </c>
      <c r="CF385" s="31">
        <f t="shared" si="219"/>
        <v>8.9591773138049238E-2</v>
      </c>
      <c r="CG385" s="31">
        <f t="shared" si="220"/>
        <v>0.10552046141170009</v>
      </c>
      <c r="CH385" s="31">
        <f t="shared" si="221"/>
        <v>0.11362318840579699</v>
      </c>
      <c r="CI385" s="31">
        <f t="shared" si="222"/>
        <v>1.5928688273650848E-2</v>
      </c>
      <c r="CJ385" s="30">
        <f t="shared" si="223"/>
        <v>2.9565217391304348E-2</v>
      </c>
      <c r="CK385" s="30">
        <f t="shared" si="224"/>
        <v>1.1452368558042686E-2</v>
      </c>
      <c r="CL385" s="30">
        <f t="shared" si="225"/>
        <v>-1.8112848833261662E-2</v>
      </c>
      <c r="CM385" s="30">
        <f t="shared" si="226"/>
        <v>-0.56862745098039214</v>
      </c>
      <c r="CN385" s="30">
        <f>IFERROR('Tabela '!$AO385/'Tabela '!$AK385,"")</f>
        <v>1.0434782608695653E-2</v>
      </c>
      <c r="CO385" s="30">
        <f>IFERROR('Tabela '!$AP385/'Tabela '!$AL385,"")</f>
        <v>5.726184279021343E-3</v>
      </c>
      <c r="CP385" s="30">
        <f>IFERROR('Tabela '!$CO385-'Tabela '!$CN385,"")</f>
        <v>-4.70859832967431E-3</v>
      </c>
      <c r="CQ385" s="30">
        <f t="shared" si="227"/>
        <v>-0.56862745098039214</v>
      </c>
      <c r="CR385" s="30">
        <f>IFERROR('Tabela '!$AQ385/'Tabela '!$AK385,"")</f>
        <v>1.9130434782608695E-2</v>
      </c>
      <c r="CS385" s="30">
        <f>IFERROR('Tabela '!$AR385/'Tabela '!$AL385,"")</f>
        <v>5.726184279021343E-3</v>
      </c>
      <c r="CT385" s="30">
        <f>IFERROR('Tabela '!$CS385-'Tabela '!$CR385,"")</f>
        <v>-1.3404250503587352E-2</v>
      </c>
      <c r="CU385" s="30">
        <f t="shared" si="228"/>
        <v>-0.66666666666666674</v>
      </c>
      <c r="CV385" s="35">
        <f>IFERROR('Tabela '!$AS385/'Tabela '!$K385,"")</f>
        <v>9.8068453308403445</v>
      </c>
      <c r="CW385" s="35">
        <f>IFERROR('Tabela '!$AV385/'Tabela '!$J385,"")</f>
        <v>27.141170008239495</v>
      </c>
      <c r="CX385" s="30">
        <f>IFERROR('Tabela '!$AV385/'Tabela '!$AS385-1,"")</f>
        <v>1.6167905052933729</v>
      </c>
      <c r="CY385" s="34">
        <f>IFERROR('Tabela '!$CW385/'Tabela '!$CV385-1,"")</f>
        <v>1.767573984560209</v>
      </c>
      <c r="CZ385" s="30">
        <f>IFERROR('Tabela '!$AU385/'Tabela '!$AT385,"")</f>
        <v>4.8421519443443556E-2</v>
      </c>
      <c r="DA385" s="30">
        <f t="shared" si="229"/>
        <v>3.7275949324310054E-2</v>
      </c>
      <c r="DB385" s="30">
        <f t="shared" si="230"/>
        <v>-1.1145570119133502E-2</v>
      </c>
      <c r="DC385" s="36">
        <f t="shared" si="231"/>
        <v>126.59420289855072</v>
      </c>
      <c r="DD385" s="36">
        <f t="shared" si="232"/>
        <v>534.78787878787875</v>
      </c>
      <c r="DE385" s="30">
        <f t="shared" si="233"/>
        <v>3.2244262892230839</v>
      </c>
      <c r="DH385" s="23"/>
      <c r="DQ385" s="23"/>
      <c r="DR385" s="23"/>
      <c r="DU385" s="23"/>
      <c r="DV385" s="23"/>
      <c r="DX385" s="23"/>
      <c r="EA385" s="23"/>
      <c r="EB385" s="23"/>
    </row>
    <row r="386" spans="1:132" ht="13.8" x14ac:dyDescent="0.25">
      <c r="A386" s="11" t="s">
        <v>133</v>
      </c>
      <c r="B386" s="11">
        <v>43</v>
      </c>
      <c r="C386" s="11">
        <v>4318200</v>
      </c>
      <c r="D386" s="11">
        <v>431820</v>
      </c>
      <c r="E386" s="54" t="s">
        <v>730</v>
      </c>
      <c r="F386" s="54" t="s">
        <v>779</v>
      </c>
      <c r="G386" s="54" t="s">
        <v>787</v>
      </c>
      <c r="H386" s="12" t="s">
        <v>127</v>
      </c>
      <c r="I386" s="13">
        <v>3264.49</v>
      </c>
      <c r="J386" s="14">
        <v>21801</v>
      </c>
      <c r="K386" s="13">
        <v>20537</v>
      </c>
      <c r="L386" s="13">
        <v>818</v>
      </c>
      <c r="M386" s="13">
        <v>18</v>
      </c>
      <c r="N386" s="13">
        <v>5032</v>
      </c>
      <c r="O386" s="13">
        <v>6091</v>
      </c>
      <c r="P386" s="13">
        <v>10857</v>
      </c>
      <c r="Q386" s="15">
        <v>5857</v>
      </c>
      <c r="R386" s="15">
        <v>1109</v>
      </c>
      <c r="S386" s="15">
        <v>25927784</v>
      </c>
      <c r="T386" s="13">
        <v>17383</v>
      </c>
      <c r="U386" s="16">
        <v>13004</v>
      </c>
      <c r="V386" s="15">
        <v>5149</v>
      </c>
      <c r="W386" s="15">
        <v>2738</v>
      </c>
      <c r="X386" s="15">
        <v>1130</v>
      </c>
      <c r="Y386" s="15">
        <v>3263</v>
      </c>
      <c r="Z386" s="15">
        <v>4393</v>
      </c>
      <c r="AA386" s="13">
        <v>10402</v>
      </c>
      <c r="AB386" s="15">
        <v>263</v>
      </c>
      <c r="AC386" s="15">
        <v>7</v>
      </c>
      <c r="AD386" s="15">
        <v>6729</v>
      </c>
      <c r="AE386" s="15">
        <v>80</v>
      </c>
      <c r="AF386" s="15">
        <v>41</v>
      </c>
      <c r="AG386" s="17">
        <v>0.93177242133118565</v>
      </c>
      <c r="AH386" s="15">
        <v>3144</v>
      </c>
      <c r="AI386" s="15">
        <v>795</v>
      </c>
      <c r="AJ386" s="13">
        <v>11940</v>
      </c>
      <c r="AK386" s="13">
        <v>3300</v>
      </c>
      <c r="AL386" s="13">
        <v>4311</v>
      </c>
      <c r="AM386" s="13">
        <v>940</v>
      </c>
      <c r="AN386" s="13">
        <v>877</v>
      </c>
      <c r="AO386" s="13">
        <v>35</v>
      </c>
      <c r="AP386" s="13">
        <v>45</v>
      </c>
      <c r="AQ386" s="13">
        <v>905</v>
      </c>
      <c r="AR386" s="13">
        <v>832</v>
      </c>
      <c r="AS386" s="13">
        <v>326081</v>
      </c>
      <c r="AT386" s="13">
        <v>306992</v>
      </c>
      <c r="AU386" s="13">
        <v>31631</v>
      </c>
      <c r="AV386" s="13">
        <v>614630</v>
      </c>
      <c r="AW386" s="13">
        <v>582558</v>
      </c>
      <c r="AX386" s="13">
        <v>49726</v>
      </c>
      <c r="AY386" s="18">
        <f>'Tabela '!$L386/'Tabela '!$J386</f>
        <v>3.752121462318242E-2</v>
      </c>
      <c r="AZ386" s="18">
        <f>'Tabela '!$M386/'Tabela '!$J386</f>
        <v>8.2565019953213152E-4</v>
      </c>
      <c r="BA386" s="18">
        <f t="shared" ref="BA386:BA449" si="234">M386/L386</f>
        <v>2.2004889975550123E-2</v>
      </c>
      <c r="BB386" s="18">
        <f t="shared" ref="BB386:BB449" si="235">N386/P386</f>
        <v>0.46347978262871881</v>
      </c>
      <c r="BC386" s="18">
        <f t="shared" ref="BC386:BC449" si="236">O386/P386</f>
        <v>0.56102053974394395</v>
      </c>
      <c r="BD386" s="18">
        <f>'Tabela '!$BC386-'Tabela '!$BB386</f>
        <v>9.7540757115225141E-2</v>
      </c>
      <c r="BE386" s="18">
        <f t="shared" ref="BE386:BE449" si="237">N386/J386</f>
        <v>0.23081510022476034</v>
      </c>
      <c r="BF386" s="18">
        <f t="shared" ref="BF386:BF449" si="238">O386/J386</f>
        <v>0.27939085363056743</v>
      </c>
      <c r="BG386" s="18">
        <f t="shared" ref="BG386:BG449" si="239">Q386/J386</f>
        <v>0.2686574010366497</v>
      </c>
      <c r="BH386" s="16">
        <f t="shared" ref="BH386:BH449" si="240">S386/Q386</f>
        <v>4426.8028000682943</v>
      </c>
      <c r="BI386" s="37">
        <f t="shared" ref="BI386:BI449" si="241">S386/J386</f>
        <v>1189.2933351681115</v>
      </c>
      <c r="BJ386" s="17">
        <f t="shared" ref="BJ386:BJ449" si="242">S386/(AV386*1000)</f>
        <v>4.2184377593023445E-2</v>
      </c>
      <c r="BK386" s="17">
        <f t="shared" ref="BK386:BK449" si="243">R386/Q386</f>
        <v>0.18934608161174662</v>
      </c>
      <c r="BL386" s="18">
        <f>IFERROR('Tabela '!$J386/'Tabela '!$K386-1,"")</f>
        <v>6.154745094220182E-2</v>
      </c>
      <c r="BM386" s="17">
        <f t="shared" ref="BM386:BM449" si="244">IFERROR(U386/K386,"")</f>
        <v>0.63319861713005798</v>
      </c>
      <c r="BN386" s="19">
        <f>IFERROR('Tabela '!$J386/'Tabela '!$I386,"")</f>
        <v>6.6782253889581531</v>
      </c>
      <c r="BO386" s="18">
        <f t="shared" ref="BO386:BO449" si="245">IFERROR(1-AG386,"")</f>
        <v>6.8227578668814348E-2</v>
      </c>
      <c r="BP386" s="18">
        <f t="shared" ref="BP386:BP449" si="246">IFERROR(AH386/T386,"")</f>
        <v>0.18086636368866132</v>
      </c>
      <c r="BQ386" s="18">
        <f t="shared" ref="BQ386:BQ449" si="247">IFERROR(AI386/T386,"")</f>
        <v>4.5734338146464937E-2</v>
      </c>
      <c r="BR386" s="17">
        <v>0.4637</v>
      </c>
      <c r="BS386" s="18">
        <f t="shared" ref="BS386:BS449" si="248">IFERROR(AB386/T386,"")</f>
        <v>1.5129724443421734E-2</v>
      </c>
      <c r="BT386" s="18">
        <f t="shared" ref="BT386:BT449" si="249">IFERROR(AC386/T386,"")</f>
        <v>4.0269228556635795E-4</v>
      </c>
      <c r="BU386" s="18">
        <f t="shared" ref="BU386:BU449" si="250">IFERROR(AE386/AD386,"")</f>
        <v>1.1888839352058256E-2</v>
      </c>
      <c r="BV386" s="18">
        <f t="shared" ref="BV386:BV449" si="251">IFERROR(AF386/AD386,"")</f>
        <v>6.0930301679298559E-3</v>
      </c>
      <c r="BW386" s="18">
        <f t="shared" ref="BW386:BW449" si="252">IFERROR(W386/$K386,"")</f>
        <v>0.13332034863904174</v>
      </c>
      <c r="BX386" s="18">
        <f t="shared" ref="BX386:BX449" si="253">IFERROR(X386/$K386,"")</f>
        <v>5.5022642060670986E-2</v>
      </c>
      <c r="BY386" s="18">
        <f t="shared" ref="BY386:BY449" si="254">IFERROR(Y386/K386,"")</f>
        <v>0.15888396552563666</v>
      </c>
      <c r="BZ386" s="18">
        <f t="shared" ref="BZ386:BZ449" si="255">IFERROR(BY386+BX386,"")</f>
        <v>0.21390660758630764</v>
      </c>
      <c r="CA386" s="18">
        <f>IFERROR('Tabela '!$V386/'Tabela '!$K386,"")</f>
        <v>0.25071821590300436</v>
      </c>
      <c r="CB386" s="18">
        <f t="shared" ref="CB386:CB449" si="256">IFERROR(AA386/K386,"")</f>
        <v>0.50650046257973413</v>
      </c>
      <c r="CC386" s="20">
        <f>IFERROR('Tabela '!$AJ386/'Tabela '!$K386,"")</f>
        <v>0.5813896869065589</v>
      </c>
      <c r="CD386" s="21">
        <f>IFERROR('Tabela '!$AJ386/'Tabela '!$AK386,"")</f>
        <v>3.6181818181818182</v>
      </c>
      <c r="CE386" s="20">
        <f t="shared" ref="CE386:CE449" si="257">IFERROR((AJ386-AK386)/AJ386,"")</f>
        <v>0.72361809045226133</v>
      </c>
      <c r="CF386" s="18">
        <f t="shared" ref="CF386:CF449" si="258">IFERROR(AK386/K386,"")</f>
        <v>0.16068559185859668</v>
      </c>
      <c r="CG386" s="18">
        <f t="shared" ref="CG386:CG449" si="259">AL386/J386</f>
        <v>0.19774322278794551</v>
      </c>
      <c r="CH386" s="18">
        <f t="shared" ref="CH386:CH449" si="260">AL386/AK386-1</f>
        <v>0.30636363636363639</v>
      </c>
      <c r="CI386" s="18">
        <f t="shared" ref="CI386:CI449" si="261">IFERROR(CG386-CF386,"")</f>
        <v>3.7057630929348828E-2</v>
      </c>
      <c r="CJ386" s="17">
        <f t="shared" ref="CJ386:CJ449" si="262">IFERROR(CN386+CR386,"")</f>
        <v>0.28484848484848485</v>
      </c>
      <c r="CK386" s="17">
        <f t="shared" ref="CK386:CK449" si="263">IFERROR(CO386+CS386,"")</f>
        <v>0.20343307817211784</v>
      </c>
      <c r="CL386" s="17">
        <f t="shared" ref="CL386:CL449" si="264">IFERROR(CK386-CJ386,"")</f>
        <v>-8.1415406676367014E-2</v>
      </c>
      <c r="CM386" s="17">
        <f t="shared" ref="CM386:CM449" si="265">IFERROR(AN386/AM386-1,"")</f>
        <v>-6.7021276595744639E-2</v>
      </c>
      <c r="CN386" s="17">
        <f>IFERROR('Tabela '!$AO386/'Tabela '!$AK386,"")</f>
        <v>1.0606060606060607E-2</v>
      </c>
      <c r="CO386" s="17">
        <f>IFERROR('Tabela '!$AP386/'Tabela '!$AL386,"")</f>
        <v>1.0438413361169102E-2</v>
      </c>
      <c r="CP386" s="17">
        <f>IFERROR('Tabela '!$CO386-'Tabela '!$CN386,"")</f>
        <v>-1.6764724489150458E-4</v>
      </c>
      <c r="CQ386" s="17">
        <f t="shared" ref="CQ386:CQ449" si="266">IFERROR(AN386/AM386-1,"")</f>
        <v>-6.7021276595744639E-2</v>
      </c>
      <c r="CR386" s="17">
        <f>IFERROR('Tabela '!$AQ386/'Tabela '!$AK386,"")</f>
        <v>0.27424242424242423</v>
      </c>
      <c r="CS386" s="17">
        <f>IFERROR('Tabela '!$AR386/'Tabela '!$AL386,"")</f>
        <v>0.19299466481094874</v>
      </c>
      <c r="CT386" s="17">
        <f>IFERROR('Tabela '!$CS386-'Tabela '!$CR386,"")</f>
        <v>-8.1247759431475497E-2</v>
      </c>
      <c r="CU386" s="17">
        <f t="shared" ref="CU386:CU449" si="267">IFERROR(AR386/AQ386-1,"")</f>
        <v>-8.0662983425414336E-2</v>
      </c>
      <c r="CV386" s="21">
        <f>IFERROR('Tabela '!$AS386/'Tabela '!$K386,"")</f>
        <v>15.877732872376686</v>
      </c>
      <c r="CW386" s="21">
        <f>IFERROR('Tabela '!$AV386/'Tabela '!$J386,"")</f>
        <v>28.192743452135222</v>
      </c>
      <c r="CX386" s="17">
        <f>IFERROR('Tabela '!$AV386/'Tabela '!$AS386-1,"")</f>
        <v>0.88489976416902549</v>
      </c>
      <c r="CY386" s="20">
        <f>IFERROR('Tabela '!$CW386/'Tabela '!$CV386-1,"")</f>
        <v>0.77561517621848886</v>
      </c>
      <c r="CZ386" s="17">
        <f>IFERROR('Tabela '!$AU386/'Tabela '!$AT386,"")</f>
        <v>0.10303525824777193</v>
      </c>
      <c r="DA386" s="17">
        <f t="shared" ref="DA386:DA449" si="268">IFERROR(AX386/AW386,"")</f>
        <v>8.535802443705176E-2</v>
      </c>
      <c r="DB386" s="17">
        <f t="shared" ref="DB386:DB449" si="269">IFERROR(DA386-CZ386,"")</f>
        <v>-1.7677233810720172E-2</v>
      </c>
      <c r="DC386" s="22">
        <f t="shared" ref="DC386:DC449" si="270">IFERROR(AU386/(AM386+AO386),"")</f>
        <v>32.442051282051281</v>
      </c>
      <c r="DD386" s="22">
        <f t="shared" ref="DD386:DD449" si="271">IFERROR(AX386/(AN386+AP386),"")</f>
        <v>53.932754880694141</v>
      </c>
      <c r="DE386" s="17">
        <f t="shared" ref="DE386:DE449" si="272">IFERROR(DD386/DC386-1,"")</f>
        <v>0.66243356228626316</v>
      </c>
      <c r="DH386" s="23"/>
      <c r="DQ386" s="23"/>
      <c r="DR386" s="23"/>
      <c r="DU386" s="23"/>
      <c r="DV386" s="23"/>
      <c r="DX386" s="23"/>
      <c r="EA386" s="23"/>
      <c r="EB386" s="23"/>
    </row>
    <row r="387" spans="1:132" ht="13.8" x14ac:dyDescent="0.25">
      <c r="A387" s="24" t="s">
        <v>133</v>
      </c>
      <c r="B387" s="24">
        <v>43</v>
      </c>
      <c r="C387" s="24">
        <v>4318309</v>
      </c>
      <c r="D387" s="24">
        <v>431830</v>
      </c>
      <c r="E387" s="55" t="s">
        <v>725</v>
      </c>
      <c r="F387" s="55" t="s">
        <v>793</v>
      </c>
      <c r="G387" s="55" t="s">
        <v>739</v>
      </c>
      <c r="H387" s="25" t="s">
        <v>124</v>
      </c>
      <c r="I387" s="26">
        <v>5023.8209999999999</v>
      </c>
      <c r="J387" s="27">
        <v>62147</v>
      </c>
      <c r="K387" s="26">
        <v>60425</v>
      </c>
      <c r="L387" s="26">
        <v>6003</v>
      </c>
      <c r="M387" s="26">
        <v>170</v>
      </c>
      <c r="N387" s="26">
        <v>16480</v>
      </c>
      <c r="O387" s="26">
        <v>18188</v>
      </c>
      <c r="P387" s="26">
        <v>31408</v>
      </c>
      <c r="Q387" s="28">
        <v>17722</v>
      </c>
      <c r="R387" s="28">
        <v>3508</v>
      </c>
      <c r="S387" s="28">
        <v>80289976</v>
      </c>
      <c r="T387" s="26">
        <v>52327</v>
      </c>
      <c r="U387" s="29">
        <v>53775</v>
      </c>
      <c r="V387" s="28">
        <v>15082</v>
      </c>
      <c r="W387" s="28">
        <v>10908</v>
      </c>
      <c r="X387" s="28">
        <v>3928</v>
      </c>
      <c r="Y387" s="28">
        <v>8078</v>
      </c>
      <c r="Z387" s="28">
        <v>12006</v>
      </c>
      <c r="AA387" s="26">
        <v>29429</v>
      </c>
      <c r="AB387" s="28">
        <v>1446</v>
      </c>
      <c r="AC387" s="28">
        <v>68</v>
      </c>
      <c r="AD387" s="28">
        <v>20179</v>
      </c>
      <c r="AE387" s="28">
        <v>419</v>
      </c>
      <c r="AF387" s="28">
        <v>198</v>
      </c>
      <c r="AG387" s="30">
        <v>0.92573623559539053</v>
      </c>
      <c r="AH387" s="28">
        <v>9405</v>
      </c>
      <c r="AI387" s="28">
        <v>3320</v>
      </c>
      <c r="AJ387" s="26">
        <v>34455</v>
      </c>
      <c r="AK387" s="26">
        <v>8979</v>
      </c>
      <c r="AL387" s="26">
        <v>9696</v>
      </c>
      <c r="AM387" s="26">
        <v>1751</v>
      </c>
      <c r="AN387" s="26">
        <v>1590</v>
      </c>
      <c r="AO387" s="26">
        <v>178</v>
      </c>
      <c r="AP387" s="26">
        <v>67</v>
      </c>
      <c r="AQ387" s="26">
        <v>1573</v>
      </c>
      <c r="AR387" s="26">
        <v>1523</v>
      </c>
      <c r="AS387" s="26">
        <v>996980</v>
      </c>
      <c r="AT387" s="26">
        <v>902854</v>
      </c>
      <c r="AU387" s="26">
        <v>180463</v>
      </c>
      <c r="AV387" s="26">
        <v>1841546</v>
      </c>
      <c r="AW387" s="26">
        <v>1702142</v>
      </c>
      <c r="AX387" s="26">
        <v>193514</v>
      </c>
      <c r="AY387" s="31">
        <f>'Tabela '!$L387/'Tabela '!$J387</f>
        <v>9.6593560429304712E-2</v>
      </c>
      <c r="AZ387" s="31">
        <f>'Tabela '!$M387/'Tabela '!$J387</f>
        <v>2.7354498205866737E-3</v>
      </c>
      <c r="BA387" s="31">
        <f t="shared" si="234"/>
        <v>2.8319173746460102E-2</v>
      </c>
      <c r="BB387" s="31">
        <f t="shared" si="235"/>
        <v>0.52470708099847174</v>
      </c>
      <c r="BC387" s="31">
        <f t="shared" si="236"/>
        <v>0.57908813041263374</v>
      </c>
      <c r="BD387" s="31">
        <f>'Tabela '!$BC387-'Tabela '!$BB387</f>
        <v>5.4381049414161997E-2</v>
      </c>
      <c r="BE387" s="31">
        <f t="shared" si="237"/>
        <v>0.26517772378393167</v>
      </c>
      <c r="BF387" s="31">
        <f t="shared" si="238"/>
        <v>0.29266094904017892</v>
      </c>
      <c r="BG387" s="31">
        <f t="shared" si="239"/>
        <v>0.28516259835551194</v>
      </c>
      <c r="BH387" s="29">
        <f t="shared" si="240"/>
        <v>4530.5256743031259</v>
      </c>
      <c r="BI387" s="32">
        <f t="shared" si="241"/>
        <v>1291.9364732006372</v>
      </c>
      <c r="BJ387" s="30">
        <f t="shared" si="242"/>
        <v>4.3599223695742602E-2</v>
      </c>
      <c r="BK387" s="30">
        <f t="shared" si="243"/>
        <v>0.19794605574991536</v>
      </c>
      <c r="BL387" s="31">
        <f>IFERROR('Tabela '!$J387/'Tabela '!$K387-1,"")</f>
        <v>2.8498138187836197E-2</v>
      </c>
      <c r="BM387" s="30">
        <f t="shared" si="244"/>
        <v>0.88994621431526688</v>
      </c>
      <c r="BN387" s="33">
        <f>IFERROR('Tabela '!$J387/'Tabela '!$I387,"")</f>
        <v>12.370464632398328</v>
      </c>
      <c r="BO387" s="31">
        <f t="shared" si="245"/>
        <v>7.4263764404609467E-2</v>
      </c>
      <c r="BP387" s="31">
        <f t="shared" si="246"/>
        <v>0.17973512718099643</v>
      </c>
      <c r="BQ387" s="31">
        <f t="shared" si="247"/>
        <v>6.3447168765646794E-2</v>
      </c>
      <c r="BR387" s="30">
        <v>0.55230000000000001</v>
      </c>
      <c r="BS387" s="31">
        <f t="shared" si="248"/>
        <v>2.763391748045942E-2</v>
      </c>
      <c r="BT387" s="31">
        <f t="shared" si="249"/>
        <v>1.2995203241156572E-3</v>
      </c>
      <c r="BU387" s="31">
        <f t="shared" si="250"/>
        <v>2.0764160761187374E-2</v>
      </c>
      <c r="BV387" s="31">
        <f t="shared" si="251"/>
        <v>9.8121809802269692E-3</v>
      </c>
      <c r="BW387" s="31">
        <f t="shared" si="252"/>
        <v>0.18052130740587505</v>
      </c>
      <c r="BX387" s="31">
        <f t="shared" si="253"/>
        <v>6.5006206040546133E-2</v>
      </c>
      <c r="BY387" s="31">
        <f t="shared" si="254"/>
        <v>0.13368638808440214</v>
      </c>
      <c r="BZ387" s="31">
        <f t="shared" si="255"/>
        <v>0.19869259412494827</v>
      </c>
      <c r="CA387" s="31">
        <f>IFERROR('Tabela '!$V387/'Tabela '!$K387,"")</f>
        <v>0.2495986760446835</v>
      </c>
      <c r="CB387" s="31">
        <f t="shared" si="256"/>
        <v>0.48703351261894912</v>
      </c>
      <c r="CC387" s="34">
        <f>IFERROR('Tabela '!$AJ387/'Tabela '!$K387,"")</f>
        <v>0.5702110053785685</v>
      </c>
      <c r="CD387" s="35">
        <f>IFERROR('Tabela '!$AJ387/'Tabela '!$AK387,"")</f>
        <v>3.8372870030070163</v>
      </c>
      <c r="CE387" s="34">
        <f t="shared" si="257"/>
        <v>0.73939921636917716</v>
      </c>
      <c r="CF387" s="31">
        <f t="shared" si="258"/>
        <v>0.14859743483657425</v>
      </c>
      <c r="CG387" s="31">
        <f t="shared" si="259"/>
        <v>0.1560171850612258</v>
      </c>
      <c r="CH387" s="31">
        <f t="shared" si="260"/>
        <v>7.9852990310725014E-2</v>
      </c>
      <c r="CI387" s="31">
        <f t="shared" si="261"/>
        <v>7.4197502246515501E-3</v>
      </c>
      <c r="CJ387" s="30">
        <f t="shared" si="262"/>
        <v>0.19501058024278872</v>
      </c>
      <c r="CK387" s="30">
        <f t="shared" si="263"/>
        <v>0.16398514851485149</v>
      </c>
      <c r="CL387" s="30">
        <f t="shared" si="264"/>
        <v>-3.102543172793723E-2</v>
      </c>
      <c r="CM387" s="30">
        <f t="shared" si="265"/>
        <v>-9.1947458595088571E-2</v>
      </c>
      <c r="CN387" s="30">
        <f>IFERROR('Tabela '!$AO387/'Tabela '!$AK387,"")</f>
        <v>1.9824033856776925E-2</v>
      </c>
      <c r="CO387" s="30">
        <f>IFERROR('Tabela '!$AP387/'Tabela '!$AL387,"")</f>
        <v>6.9100660066006604E-3</v>
      </c>
      <c r="CP387" s="30">
        <f>IFERROR('Tabela '!$CO387-'Tabela '!$CN387,"")</f>
        <v>-1.2913967850176265E-2</v>
      </c>
      <c r="CQ387" s="30">
        <f t="shared" si="266"/>
        <v>-9.1947458595088571E-2</v>
      </c>
      <c r="CR387" s="30">
        <f>IFERROR('Tabela '!$AQ387/'Tabela '!$AK387,"")</f>
        <v>0.1751865463860118</v>
      </c>
      <c r="CS387" s="30">
        <f>IFERROR('Tabela '!$AR387/'Tabela '!$AL387,"")</f>
        <v>0.15707508250825084</v>
      </c>
      <c r="CT387" s="30">
        <f>IFERROR('Tabela '!$CS387-'Tabela '!$CR387,"")</f>
        <v>-1.8111463877760969E-2</v>
      </c>
      <c r="CU387" s="30">
        <f t="shared" si="267"/>
        <v>-3.1786395422759073E-2</v>
      </c>
      <c r="CV387" s="35">
        <f>IFERROR('Tabela '!$AS387/'Tabela '!$K387,"")</f>
        <v>16.49946214315267</v>
      </c>
      <c r="CW387" s="35">
        <f>IFERROR('Tabela '!$AV387/'Tabela '!$J387,"")</f>
        <v>29.632098090012391</v>
      </c>
      <c r="CX387" s="30">
        <f>IFERROR('Tabela '!$AV387/'Tabela '!$AS387-1,"")</f>
        <v>0.84712431543260647</v>
      </c>
      <c r="CY387" s="34">
        <f>IFERROR('Tabela '!$CW387/'Tabela '!$CV387-1,"")</f>
        <v>0.79594327578185986</v>
      </c>
      <c r="CZ387" s="30">
        <f>IFERROR('Tabela '!$AU387/'Tabela '!$AT387,"")</f>
        <v>0.19988060085019282</v>
      </c>
      <c r="DA387" s="30">
        <f t="shared" si="268"/>
        <v>0.1136885171742428</v>
      </c>
      <c r="DB387" s="30">
        <f t="shared" si="269"/>
        <v>-8.6192083675950021E-2</v>
      </c>
      <c r="DC387" s="36">
        <f t="shared" si="270"/>
        <v>93.5526179367548</v>
      </c>
      <c r="DD387" s="36">
        <f t="shared" si="271"/>
        <v>116.78575739287869</v>
      </c>
      <c r="DE387" s="30">
        <f t="shared" si="272"/>
        <v>0.24834301774249012</v>
      </c>
      <c r="DH387" s="23"/>
      <c r="DQ387" s="23"/>
      <c r="DR387" s="23"/>
      <c r="DU387" s="23"/>
      <c r="DV387" s="23"/>
      <c r="DX387" s="23"/>
      <c r="EA387" s="23"/>
      <c r="EB387" s="23"/>
    </row>
    <row r="388" spans="1:132" ht="13.8" x14ac:dyDescent="0.25">
      <c r="A388" s="11" t="s">
        <v>133</v>
      </c>
      <c r="B388" s="11">
        <v>43</v>
      </c>
      <c r="C388" s="11">
        <v>4318408</v>
      </c>
      <c r="D388" s="11">
        <v>431840</v>
      </c>
      <c r="E388" s="54" t="s">
        <v>746</v>
      </c>
      <c r="F388" s="54" t="s">
        <v>769</v>
      </c>
      <c r="G388" s="54" t="s">
        <v>760</v>
      </c>
      <c r="H388" s="12" t="s">
        <v>501</v>
      </c>
      <c r="I388" s="13">
        <v>936.375</v>
      </c>
      <c r="J388" s="14">
        <v>24412</v>
      </c>
      <c r="K388" s="13">
        <v>22134</v>
      </c>
      <c r="L388" s="13">
        <v>829</v>
      </c>
      <c r="M388" s="13">
        <v>62</v>
      </c>
      <c r="N388" s="13">
        <v>4847</v>
      </c>
      <c r="O388" s="13">
        <v>5942</v>
      </c>
      <c r="P388" s="13">
        <v>10682</v>
      </c>
      <c r="Q388" s="15">
        <v>6589</v>
      </c>
      <c r="R388" s="15">
        <v>1031</v>
      </c>
      <c r="S388" s="15">
        <v>28518951</v>
      </c>
      <c r="T388" s="13">
        <v>19027</v>
      </c>
      <c r="U388" s="16">
        <v>17055</v>
      </c>
      <c r="V388" s="15">
        <v>5822</v>
      </c>
      <c r="W388" s="15">
        <v>3100</v>
      </c>
      <c r="X388" s="15">
        <v>1222</v>
      </c>
      <c r="Y388" s="15">
        <v>2017</v>
      </c>
      <c r="Z388" s="15">
        <v>3239</v>
      </c>
      <c r="AA388" s="13">
        <v>11026</v>
      </c>
      <c r="AB388" s="15">
        <v>419</v>
      </c>
      <c r="AC388" s="15">
        <v>21</v>
      </c>
      <c r="AD388" s="15">
        <v>7372</v>
      </c>
      <c r="AE388" s="15">
        <v>151</v>
      </c>
      <c r="AF388" s="15">
        <v>75</v>
      </c>
      <c r="AG388" s="17">
        <v>0.92100699006674724</v>
      </c>
      <c r="AH388" s="15">
        <v>3103</v>
      </c>
      <c r="AI388" s="15">
        <v>1131</v>
      </c>
      <c r="AJ388" s="13">
        <v>12672</v>
      </c>
      <c r="AK388" s="13">
        <v>3778</v>
      </c>
      <c r="AL388" s="13">
        <v>3428</v>
      </c>
      <c r="AM388" s="13">
        <v>1271</v>
      </c>
      <c r="AN388" s="13">
        <v>774</v>
      </c>
      <c r="AO388" s="13">
        <v>32</v>
      </c>
      <c r="AP388" s="13">
        <v>52</v>
      </c>
      <c r="AQ388" s="13">
        <v>1239</v>
      </c>
      <c r="AR388" s="13">
        <v>722</v>
      </c>
      <c r="AS388" s="13">
        <v>346806</v>
      </c>
      <c r="AT388" s="13">
        <v>307917</v>
      </c>
      <c r="AU388" s="13">
        <v>81371</v>
      </c>
      <c r="AV388" s="13">
        <v>582104</v>
      </c>
      <c r="AW388" s="13">
        <v>537548</v>
      </c>
      <c r="AX388" s="13">
        <v>56284</v>
      </c>
      <c r="AY388" s="18">
        <f>'Tabela '!$L388/'Tabela '!$J388</f>
        <v>3.3958708831722105E-2</v>
      </c>
      <c r="AZ388" s="18">
        <f>'Tabela '!$M388/'Tabela '!$J388</f>
        <v>2.5397345567753564E-3</v>
      </c>
      <c r="BA388" s="18">
        <f t="shared" si="234"/>
        <v>7.478890229191798E-2</v>
      </c>
      <c r="BB388" s="18">
        <f t="shared" si="235"/>
        <v>0.45375397865568246</v>
      </c>
      <c r="BC388" s="18">
        <f t="shared" si="236"/>
        <v>0.55626287212132564</v>
      </c>
      <c r="BD388" s="18">
        <f>'Tabela '!$BC388-'Tabela '!$BB388</f>
        <v>0.10250889346564318</v>
      </c>
      <c r="BE388" s="18">
        <f t="shared" si="237"/>
        <v>0.19854989349500246</v>
      </c>
      <c r="BF388" s="18">
        <f t="shared" si="238"/>
        <v>0.24340488284450271</v>
      </c>
      <c r="BG388" s="18">
        <f t="shared" si="239"/>
        <v>0.26990824184827134</v>
      </c>
      <c r="BH388" s="16">
        <f t="shared" si="240"/>
        <v>4328.2669600849904</v>
      </c>
      <c r="BI388" s="37">
        <f t="shared" si="241"/>
        <v>1168.2349254465016</v>
      </c>
      <c r="BJ388" s="17">
        <f t="shared" si="242"/>
        <v>4.8992879279304041E-2</v>
      </c>
      <c r="BK388" s="17">
        <f t="shared" si="243"/>
        <v>0.15647290939444528</v>
      </c>
      <c r="BL388" s="18">
        <f>IFERROR('Tabela '!$J388/'Tabela '!$K388-1,"")</f>
        <v>0.10291858678955457</v>
      </c>
      <c r="BM388" s="17">
        <f t="shared" si="244"/>
        <v>0.77053402005963678</v>
      </c>
      <c r="BN388" s="19">
        <f>IFERROR('Tabela '!$J388/'Tabela '!$I388,"")</f>
        <v>26.070751568548925</v>
      </c>
      <c r="BO388" s="18">
        <f t="shared" si="245"/>
        <v>7.8993009933252756E-2</v>
      </c>
      <c r="BP388" s="18">
        <f t="shared" si="246"/>
        <v>0.16308403847164554</v>
      </c>
      <c r="BQ388" s="18">
        <f t="shared" si="247"/>
        <v>5.9441845798076418E-2</v>
      </c>
      <c r="BR388" s="17">
        <v>0.55500000000000005</v>
      </c>
      <c r="BS388" s="18">
        <f t="shared" si="248"/>
        <v>2.2021338098491616E-2</v>
      </c>
      <c r="BT388" s="18">
        <f t="shared" si="249"/>
        <v>1.1036947495664056E-3</v>
      </c>
      <c r="BU388" s="18">
        <f t="shared" si="250"/>
        <v>2.0482908301682042E-2</v>
      </c>
      <c r="BV388" s="18">
        <f t="shared" si="251"/>
        <v>1.0173629951166576E-2</v>
      </c>
      <c r="BW388" s="18">
        <f t="shared" si="252"/>
        <v>0.14005602240896359</v>
      </c>
      <c r="BX388" s="18">
        <f t="shared" si="253"/>
        <v>5.5209180446372096E-2</v>
      </c>
      <c r="BY388" s="18">
        <f t="shared" si="254"/>
        <v>9.1126773289961147E-2</v>
      </c>
      <c r="BZ388" s="18">
        <f t="shared" si="255"/>
        <v>0.14633595373633324</v>
      </c>
      <c r="CA388" s="18">
        <f>IFERROR('Tabela '!$V388/'Tabela '!$K388,"")</f>
        <v>0.26303424595644709</v>
      </c>
      <c r="CB388" s="18">
        <f t="shared" si="256"/>
        <v>0.49814764615523627</v>
      </c>
      <c r="CC388" s="20">
        <f>IFERROR('Tabela '!$AJ388/'Tabela '!$K388,"")</f>
        <v>0.57251287611818924</v>
      </c>
      <c r="CD388" s="21">
        <f>IFERROR('Tabela '!$AJ388/'Tabela '!$AK388,"")</f>
        <v>3.3541556379036526</v>
      </c>
      <c r="CE388" s="20">
        <f t="shared" si="257"/>
        <v>0.7018623737373737</v>
      </c>
      <c r="CF388" s="18">
        <f t="shared" si="258"/>
        <v>0.17068762989066594</v>
      </c>
      <c r="CG388" s="18">
        <f t="shared" si="259"/>
        <v>0.14042274291332132</v>
      </c>
      <c r="CH388" s="18">
        <f t="shared" si="260"/>
        <v>-9.2641609317098972E-2</v>
      </c>
      <c r="CI388" s="18">
        <f t="shared" si="261"/>
        <v>-3.0264886977344613E-2</v>
      </c>
      <c r="CJ388" s="17">
        <f t="shared" si="262"/>
        <v>0.33642138697723667</v>
      </c>
      <c r="CK388" s="17">
        <f t="shared" si="263"/>
        <v>0.22578763127187865</v>
      </c>
      <c r="CL388" s="17">
        <f t="shared" si="264"/>
        <v>-0.11063375570535802</v>
      </c>
      <c r="CM388" s="17">
        <f t="shared" si="265"/>
        <v>-0.39103068450039336</v>
      </c>
      <c r="CN388" s="17">
        <f>IFERROR('Tabela '!$AO388/'Tabela '!$AK388,"")</f>
        <v>8.4700899947061942E-3</v>
      </c>
      <c r="CO388" s="17">
        <f>IFERROR('Tabela '!$AP388/'Tabela '!$AL388,"")</f>
        <v>1.5169194865810968E-2</v>
      </c>
      <c r="CP388" s="17">
        <f>IFERROR('Tabela '!$CO388-'Tabela '!$CN388,"")</f>
        <v>6.6991048711047742E-3</v>
      </c>
      <c r="CQ388" s="17">
        <f t="shared" si="266"/>
        <v>-0.39103068450039336</v>
      </c>
      <c r="CR388" s="17">
        <f>IFERROR('Tabela '!$AQ388/'Tabela '!$AK388,"")</f>
        <v>0.32795129698253045</v>
      </c>
      <c r="CS388" s="17">
        <f>IFERROR('Tabela '!$AR388/'Tabela '!$AL388,"")</f>
        <v>0.21061843640606767</v>
      </c>
      <c r="CT388" s="17">
        <f>IFERROR('Tabela '!$CS388-'Tabela '!$CR388,"")</f>
        <v>-0.11733286057646278</v>
      </c>
      <c r="CU388" s="17">
        <f t="shared" si="267"/>
        <v>-0.41727199354318001</v>
      </c>
      <c r="CV388" s="21">
        <f>IFERROR('Tabela '!$AS388/'Tabela '!$K388,"")</f>
        <v>15.668473841149362</v>
      </c>
      <c r="CW388" s="21">
        <f>IFERROR('Tabela '!$AV388/'Tabela '!$J388,"")</f>
        <v>23.844994265115517</v>
      </c>
      <c r="CX388" s="17">
        <f>IFERROR('Tabela '!$AV388/'Tabela '!$AS388-1,"")</f>
        <v>0.67847153740131372</v>
      </c>
      <c r="CY388" s="20">
        <f>IFERROR('Tabela '!$CW388/'Tabela '!$CV388-1,"")</f>
        <v>0.5218453632984057</v>
      </c>
      <c r="CZ388" s="17">
        <f>IFERROR('Tabela '!$AU388/'Tabela '!$AT388,"")</f>
        <v>0.26426277211066618</v>
      </c>
      <c r="DA388" s="17">
        <f t="shared" si="268"/>
        <v>0.10470506819856087</v>
      </c>
      <c r="DB388" s="17">
        <f t="shared" si="269"/>
        <v>-0.1595577039121053</v>
      </c>
      <c r="DC388" s="22">
        <f t="shared" si="270"/>
        <v>62.448963929393706</v>
      </c>
      <c r="DD388" s="22">
        <f t="shared" si="271"/>
        <v>68.140435835351084</v>
      </c>
      <c r="DE388" s="17">
        <f t="shared" si="272"/>
        <v>9.1137971678638241E-2</v>
      </c>
      <c r="DH388" s="23"/>
      <c r="DQ388" s="23"/>
      <c r="DR388" s="23"/>
      <c r="DU388" s="23"/>
      <c r="DV388" s="23"/>
      <c r="DX388" s="23"/>
      <c r="EA388" s="23"/>
      <c r="EB388" s="23"/>
    </row>
    <row r="389" spans="1:132" ht="13.8" x14ac:dyDescent="0.25">
      <c r="A389" s="24" t="s">
        <v>133</v>
      </c>
      <c r="B389" s="24">
        <v>43</v>
      </c>
      <c r="C389" s="24">
        <v>4318424</v>
      </c>
      <c r="D389" s="24">
        <v>431842</v>
      </c>
      <c r="E389" s="55" t="s">
        <v>728</v>
      </c>
      <c r="F389" s="55" t="s">
        <v>773</v>
      </c>
      <c r="G389" s="55" t="s">
        <v>730</v>
      </c>
      <c r="H389" s="25" t="s">
        <v>502</v>
      </c>
      <c r="I389" s="26">
        <v>171.17699999999999</v>
      </c>
      <c r="J389" s="27">
        <v>4641</v>
      </c>
      <c r="K389" s="26">
        <v>4726</v>
      </c>
      <c r="L389" s="26">
        <v>619</v>
      </c>
      <c r="M389" s="26">
        <v>4</v>
      </c>
      <c r="N389" s="26">
        <v>1511</v>
      </c>
      <c r="O389" s="26">
        <v>1787</v>
      </c>
      <c r="P389" s="26">
        <v>3198</v>
      </c>
      <c r="Q389" s="28">
        <v>1220</v>
      </c>
      <c r="R389" s="28">
        <v>105</v>
      </c>
      <c r="S389" s="28">
        <v>4956645</v>
      </c>
      <c r="T389" s="26">
        <v>4279</v>
      </c>
      <c r="U389" s="29">
        <v>2291</v>
      </c>
      <c r="V389" s="28">
        <v>958</v>
      </c>
      <c r="W389" s="28">
        <v>144</v>
      </c>
      <c r="X389" s="28">
        <v>65</v>
      </c>
      <c r="Y389" s="28">
        <v>301</v>
      </c>
      <c r="Z389" s="28">
        <v>366</v>
      </c>
      <c r="AA389" s="26">
        <v>2401</v>
      </c>
      <c r="AB389" s="28">
        <v>153</v>
      </c>
      <c r="AC389" s="28">
        <v>5</v>
      </c>
      <c r="AD389" s="28">
        <v>1601</v>
      </c>
      <c r="AE389" s="28">
        <v>38</v>
      </c>
      <c r="AF389" s="28">
        <v>6</v>
      </c>
      <c r="AG389" s="30">
        <v>0.91586819350315496</v>
      </c>
      <c r="AH389" s="28">
        <v>661</v>
      </c>
      <c r="AI389" s="28">
        <v>186</v>
      </c>
      <c r="AJ389" s="26">
        <v>3086</v>
      </c>
      <c r="AK389" s="26">
        <v>507</v>
      </c>
      <c r="AL389" s="26">
        <v>589</v>
      </c>
      <c r="AM389" s="26">
        <v>28</v>
      </c>
      <c r="AN389" s="26">
        <v>55</v>
      </c>
      <c r="AO389" s="26">
        <v>3</v>
      </c>
      <c r="AP389" s="26">
        <v>12</v>
      </c>
      <c r="AQ389" s="26">
        <v>25</v>
      </c>
      <c r="AR389" s="26">
        <v>43</v>
      </c>
      <c r="AS389" s="26">
        <v>61366</v>
      </c>
      <c r="AT389" s="26">
        <v>58226</v>
      </c>
      <c r="AU389" s="26">
        <v>2544</v>
      </c>
      <c r="AV389" s="26">
        <v>132767</v>
      </c>
      <c r="AW389" s="26">
        <v>122663</v>
      </c>
      <c r="AX389" s="26">
        <v>6230</v>
      </c>
      <c r="AY389" s="31">
        <f>'Tabela '!$L389/'Tabela '!$J389</f>
        <v>0.13337642749407455</v>
      </c>
      <c r="AZ389" s="31">
        <f>'Tabela '!$M389/'Tabela '!$J389</f>
        <v>8.6188321482439127E-4</v>
      </c>
      <c r="BA389" s="31">
        <f t="shared" si="234"/>
        <v>6.462035541195477E-3</v>
      </c>
      <c r="BB389" s="31">
        <f t="shared" si="235"/>
        <v>0.47248280175109442</v>
      </c>
      <c r="BC389" s="31">
        <f t="shared" si="236"/>
        <v>0.55878674171357101</v>
      </c>
      <c r="BD389" s="31">
        <f>'Tabela '!$BC389-'Tabela '!$BB389</f>
        <v>8.6303939962476595E-2</v>
      </c>
      <c r="BE389" s="31">
        <f t="shared" si="237"/>
        <v>0.32557638439991382</v>
      </c>
      <c r="BF389" s="31">
        <f t="shared" si="238"/>
        <v>0.38504632622279683</v>
      </c>
      <c r="BG389" s="31">
        <f t="shared" si="239"/>
        <v>0.26287438052143935</v>
      </c>
      <c r="BH389" s="29">
        <f t="shared" si="240"/>
        <v>4062.8237704918033</v>
      </c>
      <c r="BI389" s="32">
        <f t="shared" si="241"/>
        <v>1068.0122818358113</v>
      </c>
      <c r="BJ389" s="30">
        <f t="shared" si="242"/>
        <v>3.7333411163918744E-2</v>
      </c>
      <c r="BK389" s="30">
        <f t="shared" si="243"/>
        <v>8.6065573770491802E-2</v>
      </c>
      <c r="BL389" s="31">
        <f>IFERROR('Tabela '!$J389/'Tabela '!$K389-1,"")</f>
        <v>-1.7985611510791366E-2</v>
      </c>
      <c r="BM389" s="30">
        <f t="shared" si="244"/>
        <v>0.48476512907321201</v>
      </c>
      <c r="BN389" s="33">
        <f>IFERROR('Tabela '!$J389/'Tabela '!$I389,"")</f>
        <v>27.112287281585729</v>
      </c>
      <c r="BO389" s="31">
        <f t="shared" si="245"/>
        <v>8.4131806496845041E-2</v>
      </c>
      <c r="BP389" s="31">
        <f t="shared" si="246"/>
        <v>0.15447534470670718</v>
      </c>
      <c r="BQ389" s="31">
        <f t="shared" si="247"/>
        <v>4.3468100023369947E-2</v>
      </c>
      <c r="BR389" s="30">
        <v>0.39950000000000002</v>
      </c>
      <c r="BS389" s="31">
        <f t="shared" si="248"/>
        <v>3.5756017761159151E-2</v>
      </c>
      <c r="BT389" s="31">
        <f t="shared" si="249"/>
        <v>1.1684973124561813E-3</v>
      </c>
      <c r="BU389" s="31">
        <f t="shared" si="250"/>
        <v>2.3735165521549032E-2</v>
      </c>
      <c r="BV389" s="31">
        <f t="shared" si="251"/>
        <v>3.7476577139287947E-3</v>
      </c>
      <c r="BW389" s="31">
        <f t="shared" si="252"/>
        <v>3.0469741853575961E-2</v>
      </c>
      <c r="BX389" s="31">
        <f t="shared" si="253"/>
        <v>1.3753702920016927E-2</v>
      </c>
      <c r="BY389" s="31">
        <f t="shared" si="254"/>
        <v>6.3690224291155312E-2</v>
      </c>
      <c r="BZ389" s="31">
        <f t="shared" si="255"/>
        <v>7.7443927211172242E-2</v>
      </c>
      <c r="CA389" s="31">
        <f>IFERROR('Tabela '!$V389/'Tabela '!$K389,"")</f>
        <v>0.20270842149809565</v>
      </c>
      <c r="CB389" s="31">
        <f t="shared" si="256"/>
        <v>0.50804062632247149</v>
      </c>
      <c r="CC389" s="34">
        <f>IFERROR('Tabela '!$AJ389/'Tabela '!$K389,"")</f>
        <v>0.65298349555649593</v>
      </c>
      <c r="CD389" s="35">
        <f>IFERROR('Tabela '!$AJ389/'Tabela '!$AK389,"")</f>
        <v>6.0867850098619334</v>
      </c>
      <c r="CE389" s="34">
        <f t="shared" si="257"/>
        <v>0.83570965651328577</v>
      </c>
      <c r="CF389" s="31">
        <f t="shared" si="258"/>
        <v>0.10727888277613204</v>
      </c>
      <c r="CG389" s="31">
        <f t="shared" si="259"/>
        <v>0.12691230338289161</v>
      </c>
      <c r="CH389" s="31">
        <f t="shared" si="260"/>
        <v>0.1617357001972386</v>
      </c>
      <c r="CI389" s="31">
        <f t="shared" si="261"/>
        <v>1.9633420606759572E-2</v>
      </c>
      <c r="CJ389" s="30">
        <f t="shared" si="262"/>
        <v>5.5226824457593693E-2</v>
      </c>
      <c r="CK389" s="30">
        <f t="shared" si="263"/>
        <v>9.3378607809847192E-2</v>
      </c>
      <c r="CL389" s="30">
        <f t="shared" si="264"/>
        <v>3.8151783352253499E-2</v>
      </c>
      <c r="CM389" s="30">
        <f t="shared" si="265"/>
        <v>0.96428571428571419</v>
      </c>
      <c r="CN389" s="30">
        <f>IFERROR('Tabela '!$AO389/'Tabela '!$AK389,"")</f>
        <v>5.9171597633136093E-3</v>
      </c>
      <c r="CO389" s="30">
        <f>IFERROR('Tabela '!$AP389/'Tabela '!$AL389,"")</f>
        <v>2.037351443123939E-2</v>
      </c>
      <c r="CP389" s="30">
        <f>IFERROR('Tabela '!$CO389-'Tabela '!$CN389,"")</f>
        <v>1.4456354667925782E-2</v>
      </c>
      <c r="CQ389" s="30">
        <f t="shared" si="266"/>
        <v>0.96428571428571419</v>
      </c>
      <c r="CR389" s="30">
        <f>IFERROR('Tabela '!$AQ389/'Tabela '!$AK389,"")</f>
        <v>4.9309664694280081E-2</v>
      </c>
      <c r="CS389" s="30">
        <f>IFERROR('Tabela '!$AR389/'Tabela '!$AL389,"")</f>
        <v>7.3005093378607805E-2</v>
      </c>
      <c r="CT389" s="30">
        <f>IFERROR('Tabela '!$CS389-'Tabela '!$CR389,"")</f>
        <v>2.3695428684327724E-2</v>
      </c>
      <c r="CU389" s="30">
        <f t="shared" si="267"/>
        <v>0.72</v>
      </c>
      <c r="CV389" s="35">
        <f>IFERROR('Tabela '!$AS389/'Tabela '!$K389,"")</f>
        <v>12.984765129073212</v>
      </c>
      <c r="CW389" s="35">
        <f>IFERROR('Tabela '!$AV389/'Tabela '!$J389,"")</f>
        <v>28.607412195647491</v>
      </c>
      <c r="CX389" s="30">
        <f>IFERROR('Tabela '!$AV389/'Tabela '!$AS389-1,"")</f>
        <v>1.1635270345142259</v>
      </c>
      <c r="CY389" s="34">
        <f>IFERROR('Tabela '!$CW389/'Tabela '!$CV389-1,"")</f>
        <v>1.2031520717763917</v>
      </c>
      <c r="CZ389" s="30">
        <f>IFERROR('Tabela '!$AU389/'Tabela '!$AT389,"")</f>
        <v>4.3691821523030951E-2</v>
      </c>
      <c r="DA389" s="30">
        <f t="shared" si="268"/>
        <v>5.0789561644505675E-2</v>
      </c>
      <c r="DB389" s="30">
        <f t="shared" si="269"/>
        <v>7.0977401214747243E-3</v>
      </c>
      <c r="DC389" s="36">
        <f t="shared" si="270"/>
        <v>82.064516129032256</v>
      </c>
      <c r="DD389" s="36">
        <f t="shared" si="271"/>
        <v>92.985074626865668</v>
      </c>
      <c r="DE389" s="30">
        <f t="shared" si="272"/>
        <v>0.13307284333051728</v>
      </c>
      <c r="DH389" s="23"/>
      <c r="DQ389" s="23"/>
      <c r="DR389" s="23"/>
      <c r="DU389" s="23"/>
      <c r="DV389" s="23"/>
      <c r="DX389" s="23"/>
      <c r="EA389" s="23"/>
      <c r="EB389" s="23"/>
    </row>
    <row r="390" spans="1:132" ht="13.8" x14ac:dyDescent="0.25">
      <c r="A390" s="11" t="s">
        <v>133</v>
      </c>
      <c r="B390" s="11">
        <v>43</v>
      </c>
      <c r="C390" s="11">
        <v>4318432</v>
      </c>
      <c r="D390" s="11">
        <v>431843</v>
      </c>
      <c r="E390" s="54" t="s">
        <v>731</v>
      </c>
      <c r="F390" s="54" t="s">
        <v>732</v>
      </c>
      <c r="G390" s="54" t="s">
        <v>733</v>
      </c>
      <c r="H390" s="12" t="s">
        <v>503</v>
      </c>
      <c r="I390" s="13">
        <v>78.222999999999999</v>
      </c>
      <c r="J390" s="14">
        <v>2543</v>
      </c>
      <c r="K390" s="13">
        <v>2635</v>
      </c>
      <c r="L390" s="13">
        <v>212</v>
      </c>
      <c r="M390" s="13">
        <v>2</v>
      </c>
      <c r="N390" s="13">
        <v>1180</v>
      </c>
      <c r="O390" s="13">
        <v>1316</v>
      </c>
      <c r="P390" s="13">
        <v>1921</v>
      </c>
      <c r="Q390" s="15">
        <v>623</v>
      </c>
      <c r="R390" s="15">
        <v>62</v>
      </c>
      <c r="S390" s="15">
        <v>2561137</v>
      </c>
      <c r="T390" s="13">
        <v>2397</v>
      </c>
      <c r="U390" s="16">
        <v>1354</v>
      </c>
      <c r="V390" s="15">
        <v>601</v>
      </c>
      <c r="W390" s="15">
        <v>170</v>
      </c>
      <c r="X390" s="15">
        <v>211</v>
      </c>
      <c r="Y390" s="15">
        <v>316</v>
      </c>
      <c r="Z390" s="15">
        <v>527</v>
      </c>
      <c r="AA390" s="13">
        <v>1272</v>
      </c>
      <c r="AB390" s="15">
        <v>47</v>
      </c>
      <c r="AC390" s="15">
        <v>3</v>
      </c>
      <c r="AD390" s="15">
        <v>855</v>
      </c>
      <c r="AE390" s="15">
        <v>11</v>
      </c>
      <c r="AF390" s="15">
        <v>9</v>
      </c>
      <c r="AG390" s="17">
        <v>0.95661243220692538</v>
      </c>
      <c r="AH390" s="15">
        <v>474</v>
      </c>
      <c r="AI390" s="15">
        <v>264</v>
      </c>
      <c r="AJ390" s="13">
        <v>1810</v>
      </c>
      <c r="AK390" s="13">
        <v>398</v>
      </c>
      <c r="AL390" s="13">
        <v>580</v>
      </c>
      <c r="AM390" s="13">
        <v>128</v>
      </c>
      <c r="AN390" s="13">
        <v>165</v>
      </c>
      <c r="AO390" s="13">
        <v>25</v>
      </c>
      <c r="AP390" s="13">
        <v>7</v>
      </c>
      <c r="AQ390" s="13">
        <v>103</v>
      </c>
      <c r="AR390" s="13">
        <v>158</v>
      </c>
      <c r="AS390" s="13">
        <v>29942</v>
      </c>
      <c r="AT390" s="13">
        <v>28044</v>
      </c>
      <c r="AU390" s="13">
        <v>1550</v>
      </c>
      <c r="AV390" s="13">
        <v>75387</v>
      </c>
      <c r="AW390" s="13">
        <v>70203</v>
      </c>
      <c r="AX390" s="13">
        <v>8810</v>
      </c>
      <c r="AY390" s="18">
        <f>'Tabela '!$L390/'Tabela '!$J390</f>
        <v>8.3366103027919775E-2</v>
      </c>
      <c r="AZ390" s="18">
        <f>'Tabela '!$M390/'Tabela '!$J390</f>
        <v>7.8647267007471487E-4</v>
      </c>
      <c r="BA390" s="18">
        <f t="shared" si="234"/>
        <v>9.433962264150943E-3</v>
      </c>
      <c r="BB390" s="18">
        <f t="shared" si="235"/>
        <v>0.61426340447683503</v>
      </c>
      <c r="BC390" s="18">
        <f t="shared" si="236"/>
        <v>0.68505986465382618</v>
      </c>
      <c r="BD390" s="18">
        <f>'Tabela '!$BC390-'Tabela '!$BB390</f>
        <v>7.0796460176991149E-2</v>
      </c>
      <c r="BE390" s="18">
        <f t="shared" si="237"/>
        <v>0.46401887534408182</v>
      </c>
      <c r="BF390" s="18">
        <f t="shared" si="238"/>
        <v>0.51749901690916245</v>
      </c>
      <c r="BG390" s="18">
        <f t="shared" si="239"/>
        <v>0.24498623672827369</v>
      </c>
      <c r="BH390" s="16">
        <f t="shared" si="240"/>
        <v>4110.9743178170147</v>
      </c>
      <c r="BI390" s="37">
        <f t="shared" si="241"/>
        <v>1007.1321274085725</v>
      </c>
      <c r="BJ390" s="17">
        <f t="shared" si="242"/>
        <v>3.3973191664345315E-2</v>
      </c>
      <c r="BK390" s="17">
        <f t="shared" si="243"/>
        <v>9.9518459069020862E-2</v>
      </c>
      <c r="BL390" s="18">
        <f>IFERROR('Tabela '!$J390/'Tabela '!$K390-1,"")</f>
        <v>-3.4914611005692597E-2</v>
      </c>
      <c r="BM390" s="17">
        <f t="shared" si="244"/>
        <v>0.51385199240986712</v>
      </c>
      <c r="BN390" s="19">
        <f>IFERROR('Tabela '!$J390/'Tabela '!$I390,"")</f>
        <v>32.509619932756351</v>
      </c>
      <c r="BO390" s="18">
        <f t="shared" si="245"/>
        <v>4.3387567793074622E-2</v>
      </c>
      <c r="BP390" s="18">
        <f t="shared" si="246"/>
        <v>0.19774718397997496</v>
      </c>
      <c r="BQ390" s="18">
        <f t="shared" si="247"/>
        <v>0.11013767209011265</v>
      </c>
      <c r="BR390" s="17">
        <v>0.53610000000000002</v>
      </c>
      <c r="BS390" s="18">
        <f t="shared" si="248"/>
        <v>1.9607843137254902E-2</v>
      </c>
      <c r="BT390" s="18">
        <f t="shared" si="249"/>
        <v>1.2515644555694619E-3</v>
      </c>
      <c r="BU390" s="18">
        <f t="shared" si="250"/>
        <v>1.2865497076023392E-2</v>
      </c>
      <c r="BV390" s="18">
        <f t="shared" si="251"/>
        <v>1.0526315789473684E-2</v>
      </c>
      <c r="BW390" s="18">
        <f t="shared" si="252"/>
        <v>6.4516129032258063E-2</v>
      </c>
      <c r="BX390" s="18">
        <f t="shared" si="253"/>
        <v>8.0075901328273247E-2</v>
      </c>
      <c r="BY390" s="18">
        <f t="shared" si="254"/>
        <v>0.11992409867172675</v>
      </c>
      <c r="BZ390" s="18">
        <f t="shared" si="255"/>
        <v>0.2</v>
      </c>
      <c r="CA390" s="18">
        <f>IFERROR('Tabela '!$V390/'Tabela '!$K390,"")</f>
        <v>0.22808349146110057</v>
      </c>
      <c r="CB390" s="18">
        <f t="shared" si="256"/>
        <v>0.48273244781783681</v>
      </c>
      <c r="CC390" s="20">
        <f>IFERROR('Tabela '!$AJ390/'Tabela '!$K390,"")</f>
        <v>0.68690702087286526</v>
      </c>
      <c r="CD390" s="21">
        <f>IFERROR('Tabela '!$AJ390/'Tabela '!$AK390,"")</f>
        <v>4.5477386934673367</v>
      </c>
      <c r="CE390" s="20">
        <f t="shared" si="257"/>
        <v>0.78011049723756909</v>
      </c>
      <c r="CF390" s="18">
        <f t="shared" si="258"/>
        <v>0.1510436432637571</v>
      </c>
      <c r="CG390" s="18">
        <f t="shared" si="259"/>
        <v>0.22807707432166732</v>
      </c>
      <c r="CH390" s="18">
        <f t="shared" si="260"/>
        <v>0.45728643216080411</v>
      </c>
      <c r="CI390" s="18">
        <f t="shared" si="261"/>
        <v>7.7033431057910218E-2</v>
      </c>
      <c r="CJ390" s="17">
        <f t="shared" si="262"/>
        <v>0.32160804020100503</v>
      </c>
      <c r="CK390" s="17">
        <f t="shared" si="263"/>
        <v>0.28448275862068967</v>
      </c>
      <c r="CL390" s="17">
        <f t="shared" si="264"/>
        <v>-3.7125281580315361E-2</v>
      </c>
      <c r="CM390" s="17">
        <f t="shared" si="265"/>
        <v>0.2890625</v>
      </c>
      <c r="CN390" s="17">
        <f>IFERROR('Tabela '!$AO390/'Tabela '!$AK390,"")</f>
        <v>6.2814070351758788E-2</v>
      </c>
      <c r="CO390" s="17">
        <f>IFERROR('Tabela '!$AP390/'Tabela '!$AL390,"")</f>
        <v>1.2068965517241379E-2</v>
      </c>
      <c r="CP390" s="17">
        <f>IFERROR('Tabela '!$CO390-'Tabela '!$CN390,"")</f>
        <v>-5.0745104834517413E-2</v>
      </c>
      <c r="CQ390" s="17">
        <f t="shared" si="266"/>
        <v>0.2890625</v>
      </c>
      <c r="CR390" s="17">
        <f>IFERROR('Tabela '!$AQ390/'Tabela '!$AK390,"")</f>
        <v>0.25879396984924624</v>
      </c>
      <c r="CS390" s="17">
        <f>IFERROR('Tabela '!$AR390/'Tabela '!$AL390,"")</f>
        <v>0.27241379310344827</v>
      </c>
      <c r="CT390" s="17">
        <f>IFERROR('Tabela '!$CS390-'Tabela '!$CR390,"")</f>
        <v>1.3619823254202024E-2</v>
      </c>
      <c r="CU390" s="17">
        <f t="shared" si="267"/>
        <v>0.53398058252427183</v>
      </c>
      <c r="CV390" s="21">
        <f>IFERROR('Tabela '!$AS390/'Tabela '!$K390,"")</f>
        <v>11.363187855787476</v>
      </c>
      <c r="CW390" s="21">
        <f>IFERROR('Tabela '!$AV390/'Tabela '!$J390,"")</f>
        <v>29.644907589461265</v>
      </c>
      <c r="CX390" s="17">
        <f>IFERROR('Tabela '!$AV390/'Tabela '!$AS390-1,"")</f>
        <v>1.5177676841894328</v>
      </c>
      <c r="CY390" s="20">
        <f>IFERROR('Tabela '!$CW390/'Tabela '!$CV390-1,"")</f>
        <v>1.6088548359571986</v>
      </c>
      <c r="CZ390" s="17">
        <f>IFERROR('Tabela '!$AU390/'Tabela '!$AT390,"")</f>
        <v>5.5270289545000711E-2</v>
      </c>
      <c r="DA390" s="17">
        <f t="shared" si="268"/>
        <v>0.12549321254077461</v>
      </c>
      <c r="DB390" s="17">
        <f t="shared" si="269"/>
        <v>7.0222922995773901E-2</v>
      </c>
      <c r="DC390" s="22">
        <f t="shared" si="270"/>
        <v>10.130718954248366</v>
      </c>
      <c r="DD390" s="22">
        <f t="shared" si="271"/>
        <v>51.220930232558139</v>
      </c>
      <c r="DE390" s="17">
        <f t="shared" si="272"/>
        <v>4.0560015003750935</v>
      </c>
      <c r="DH390" s="23"/>
      <c r="DQ390" s="23"/>
      <c r="DR390" s="23"/>
      <c r="DU390" s="23"/>
      <c r="DV390" s="23"/>
      <c r="DX390" s="23"/>
      <c r="EA390" s="23"/>
      <c r="EB390" s="23"/>
    </row>
    <row r="391" spans="1:132" ht="13.8" x14ac:dyDescent="0.25">
      <c r="A391" s="24" t="s">
        <v>133</v>
      </c>
      <c r="B391" s="24">
        <v>43</v>
      </c>
      <c r="C391" s="24">
        <v>4318440</v>
      </c>
      <c r="D391" s="24">
        <v>431844</v>
      </c>
      <c r="E391" s="55" t="s">
        <v>730</v>
      </c>
      <c r="F391" s="55" t="s">
        <v>754</v>
      </c>
      <c r="G391" s="55" t="s">
        <v>758</v>
      </c>
      <c r="H391" s="25" t="s">
        <v>504</v>
      </c>
      <c r="I391" s="26">
        <v>118.05200000000001</v>
      </c>
      <c r="J391" s="27">
        <v>2816</v>
      </c>
      <c r="K391" s="26">
        <v>2774</v>
      </c>
      <c r="L391" s="26">
        <v>350</v>
      </c>
      <c r="M391" s="26">
        <v>10</v>
      </c>
      <c r="N391" s="26">
        <v>1396</v>
      </c>
      <c r="O391" s="26">
        <v>1550</v>
      </c>
      <c r="P391" s="26">
        <v>1957</v>
      </c>
      <c r="Q391" s="28">
        <v>542</v>
      </c>
      <c r="R391" s="28">
        <v>44</v>
      </c>
      <c r="S391" s="28">
        <v>2175586</v>
      </c>
      <c r="T391" s="26">
        <v>2483</v>
      </c>
      <c r="U391" s="29">
        <v>1451</v>
      </c>
      <c r="V391" s="28">
        <v>648</v>
      </c>
      <c r="W391" s="28">
        <v>37</v>
      </c>
      <c r="X391" s="28">
        <v>90</v>
      </c>
      <c r="Y391" s="28">
        <v>96</v>
      </c>
      <c r="Z391" s="28">
        <v>186</v>
      </c>
      <c r="AA391" s="26">
        <v>1379</v>
      </c>
      <c r="AB391" s="28">
        <v>21</v>
      </c>
      <c r="AC391" s="28">
        <v>4</v>
      </c>
      <c r="AD391" s="28">
        <v>908</v>
      </c>
      <c r="AE391" s="28">
        <v>4</v>
      </c>
      <c r="AF391" s="28">
        <v>8</v>
      </c>
      <c r="AG391" s="30">
        <v>0.963753523962948</v>
      </c>
      <c r="AH391" s="28">
        <v>369</v>
      </c>
      <c r="AI391" s="28">
        <v>146</v>
      </c>
      <c r="AJ391" s="26">
        <v>1898</v>
      </c>
      <c r="AK391" s="26">
        <v>443</v>
      </c>
      <c r="AL391" s="26">
        <v>468</v>
      </c>
      <c r="AM391" s="26">
        <v>203</v>
      </c>
      <c r="AN391" s="26">
        <v>221</v>
      </c>
      <c r="AO391" s="26">
        <v>5</v>
      </c>
      <c r="AP391" s="26">
        <v>11</v>
      </c>
      <c r="AQ391" s="26">
        <v>198</v>
      </c>
      <c r="AR391" s="26">
        <v>210</v>
      </c>
      <c r="AS391" s="26">
        <v>43726</v>
      </c>
      <c r="AT391" s="26">
        <v>41904</v>
      </c>
      <c r="AU391" s="26">
        <v>2898</v>
      </c>
      <c r="AV391" s="26">
        <v>85329</v>
      </c>
      <c r="AW391" s="26">
        <v>81703</v>
      </c>
      <c r="AX391" s="26">
        <v>7128</v>
      </c>
      <c r="AY391" s="31">
        <f>'Tabela '!$L391/'Tabela '!$J391</f>
        <v>0.12428977272727272</v>
      </c>
      <c r="AZ391" s="31">
        <f>'Tabela '!$M391/'Tabela '!$J391</f>
        <v>3.5511363636363635E-3</v>
      </c>
      <c r="BA391" s="31">
        <f t="shared" si="234"/>
        <v>2.8571428571428571E-2</v>
      </c>
      <c r="BB391" s="31">
        <f t="shared" si="235"/>
        <v>0.71333673990802249</v>
      </c>
      <c r="BC391" s="31">
        <f t="shared" si="236"/>
        <v>0.79202861522738888</v>
      </c>
      <c r="BD391" s="31">
        <f>'Tabela '!$BC391-'Tabela '!$BB391</f>
        <v>7.8691875319366389E-2</v>
      </c>
      <c r="BE391" s="31">
        <f t="shared" si="237"/>
        <v>0.49573863636363635</v>
      </c>
      <c r="BF391" s="31">
        <f t="shared" si="238"/>
        <v>0.55042613636363635</v>
      </c>
      <c r="BG391" s="31">
        <f t="shared" si="239"/>
        <v>0.19247159090909091</v>
      </c>
      <c r="BH391" s="29">
        <f t="shared" si="240"/>
        <v>4013.9963099630995</v>
      </c>
      <c r="BI391" s="32">
        <f t="shared" si="241"/>
        <v>772.58025568181813</v>
      </c>
      <c r="BJ391" s="30">
        <f t="shared" si="242"/>
        <v>2.5496443178755171E-2</v>
      </c>
      <c r="BK391" s="30">
        <f t="shared" si="243"/>
        <v>8.1180811808118078E-2</v>
      </c>
      <c r="BL391" s="31">
        <f>IFERROR('Tabela '!$J391/'Tabela '!$K391-1,"")</f>
        <v>1.5140591204037435E-2</v>
      </c>
      <c r="BM391" s="30">
        <f t="shared" si="244"/>
        <v>0.52307137707281903</v>
      </c>
      <c r="BN391" s="33">
        <f>IFERROR('Tabela '!$J391/'Tabela '!$I391,"")</f>
        <v>23.853894893775625</v>
      </c>
      <c r="BO391" s="31">
        <f t="shared" si="245"/>
        <v>3.6246476037052E-2</v>
      </c>
      <c r="BP391" s="31">
        <f t="shared" si="246"/>
        <v>0.14861055175191301</v>
      </c>
      <c r="BQ391" s="31">
        <f t="shared" si="247"/>
        <v>5.8799838904550948E-2</v>
      </c>
      <c r="BR391" s="30">
        <v>0.39860000000000001</v>
      </c>
      <c r="BS391" s="31">
        <f t="shared" si="248"/>
        <v>8.457511075312122E-3</v>
      </c>
      <c r="BT391" s="31">
        <f t="shared" si="249"/>
        <v>1.6109544905356424E-3</v>
      </c>
      <c r="BU391" s="31">
        <f t="shared" si="250"/>
        <v>4.4052863436123352E-3</v>
      </c>
      <c r="BV391" s="31">
        <f t="shared" si="251"/>
        <v>8.8105726872246704E-3</v>
      </c>
      <c r="BW391" s="31">
        <f t="shared" si="252"/>
        <v>1.3338139870223503E-2</v>
      </c>
      <c r="BX391" s="31">
        <f t="shared" si="253"/>
        <v>3.2444124008651765E-2</v>
      </c>
      <c r="BY391" s="31">
        <f t="shared" si="254"/>
        <v>3.4607065609228549E-2</v>
      </c>
      <c r="BZ391" s="31">
        <f t="shared" si="255"/>
        <v>6.7051189617880314E-2</v>
      </c>
      <c r="CA391" s="31">
        <f>IFERROR('Tabela '!$V391/'Tabela '!$K391,"")</f>
        <v>0.23359769286229271</v>
      </c>
      <c r="CB391" s="31">
        <f t="shared" si="256"/>
        <v>0.49711607786589762</v>
      </c>
      <c r="CC391" s="34">
        <f>IFERROR('Tabela '!$AJ391/'Tabela '!$K391,"")</f>
        <v>0.68421052631578949</v>
      </c>
      <c r="CD391" s="35">
        <f>IFERROR('Tabela '!$AJ391/'Tabela '!$AK391,"")</f>
        <v>4.2844243792325054</v>
      </c>
      <c r="CE391" s="34">
        <f t="shared" si="257"/>
        <v>0.76659641728134875</v>
      </c>
      <c r="CF391" s="31">
        <f t="shared" si="258"/>
        <v>0.15969718817591924</v>
      </c>
      <c r="CG391" s="31">
        <f t="shared" si="259"/>
        <v>0.16619318181818182</v>
      </c>
      <c r="CH391" s="31">
        <f t="shared" si="260"/>
        <v>5.6433408577878152E-2</v>
      </c>
      <c r="CI391" s="31">
        <f t="shared" si="261"/>
        <v>6.4959936422625819E-3</v>
      </c>
      <c r="CJ391" s="30">
        <f t="shared" si="262"/>
        <v>0.45823927765237021</v>
      </c>
      <c r="CK391" s="30">
        <f t="shared" si="263"/>
        <v>0.47222222222222221</v>
      </c>
      <c r="CL391" s="30">
        <f t="shared" si="264"/>
        <v>1.3982944569851996E-2</v>
      </c>
      <c r="CM391" s="30">
        <f t="shared" si="265"/>
        <v>8.8669950738916148E-2</v>
      </c>
      <c r="CN391" s="30">
        <f>IFERROR('Tabela '!$AO391/'Tabela '!$AK391,"")</f>
        <v>1.1286681715575621E-2</v>
      </c>
      <c r="CO391" s="30">
        <f>IFERROR('Tabela '!$AP391/'Tabela '!$AL391,"")</f>
        <v>2.3504273504273504E-2</v>
      </c>
      <c r="CP391" s="30">
        <f>IFERROR('Tabela '!$CO391-'Tabela '!$CN391,"")</f>
        <v>1.2217591788697883E-2</v>
      </c>
      <c r="CQ391" s="30">
        <f t="shared" si="266"/>
        <v>8.8669950738916148E-2</v>
      </c>
      <c r="CR391" s="30">
        <f>IFERROR('Tabela '!$AQ391/'Tabela '!$AK391,"")</f>
        <v>0.44695259593679459</v>
      </c>
      <c r="CS391" s="30">
        <f>IFERROR('Tabela '!$AR391/'Tabela '!$AL391,"")</f>
        <v>0.44871794871794873</v>
      </c>
      <c r="CT391" s="30">
        <f>IFERROR('Tabela '!$CS391-'Tabela '!$CR391,"")</f>
        <v>1.7653527811541392E-3</v>
      </c>
      <c r="CU391" s="30">
        <f t="shared" si="267"/>
        <v>6.0606060606060552E-2</v>
      </c>
      <c r="CV391" s="35">
        <f>IFERROR('Tabela '!$AS391/'Tabela '!$K391,"")</f>
        <v>15.76279740447008</v>
      </c>
      <c r="CW391" s="35">
        <f>IFERROR('Tabela '!$AV391/'Tabela '!$J391,"")</f>
        <v>30.301491477272727</v>
      </c>
      <c r="CX391" s="30">
        <f>IFERROR('Tabela '!$AV391/'Tabela '!$AS391-1,"")</f>
        <v>0.95144765128298947</v>
      </c>
      <c r="CY391" s="34">
        <f>IFERROR('Tabela '!$CW391/'Tabela '!$CV391-1,"")</f>
        <v>0.92234225307493345</v>
      </c>
      <c r="CZ391" s="30">
        <f>IFERROR('Tabela '!$AU391/'Tabela '!$AT391,"")</f>
        <v>6.9158075601374575E-2</v>
      </c>
      <c r="DA391" s="30">
        <f t="shared" si="268"/>
        <v>8.724281850115663E-2</v>
      </c>
      <c r="DB391" s="30">
        <f t="shared" si="269"/>
        <v>1.8084742899782055E-2</v>
      </c>
      <c r="DC391" s="36">
        <f t="shared" si="270"/>
        <v>13.932692307692308</v>
      </c>
      <c r="DD391" s="36">
        <f t="shared" si="271"/>
        <v>30.724137931034484</v>
      </c>
      <c r="DE391" s="30">
        <f t="shared" si="272"/>
        <v>1.2051831227243519</v>
      </c>
      <c r="DH391" s="23"/>
      <c r="DQ391" s="23"/>
      <c r="DR391" s="23"/>
      <c r="DU391" s="23"/>
      <c r="DV391" s="23"/>
      <c r="DX391" s="23"/>
      <c r="EA391" s="23"/>
      <c r="EB391" s="23"/>
    </row>
    <row r="392" spans="1:132" ht="13.8" x14ac:dyDescent="0.25">
      <c r="A392" s="11" t="s">
        <v>133</v>
      </c>
      <c r="B392" s="11">
        <v>43</v>
      </c>
      <c r="C392" s="11">
        <v>4318457</v>
      </c>
      <c r="D392" s="11">
        <v>431845</v>
      </c>
      <c r="E392" s="54" t="s">
        <v>728</v>
      </c>
      <c r="F392" s="54" t="s">
        <v>740</v>
      </c>
      <c r="G392" s="54" t="s">
        <v>776</v>
      </c>
      <c r="H392" s="12" t="s">
        <v>505</v>
      </c>
      <c r="I392" s="13">
        <v>98.07</v>
      </c>
      <c r="J392" s="14">
        <v>2514</v>
      </c>
      <c r="K392" s="13">
        <v>2720</v>
      </c>
      <c r="L392" s="13">
        <v>263</v>
      </c>
      <c r="M392" s="13">
        <v>3</v>
      </c>
      <c r="N392" s="13">
        <v>524</v>
      </c>
      <c r="O392" s="13">
        <v>620</v>
      </c>
      <c r="P392" s="13">
        <v>1593</v>
      </c>
      <c r="Q392" s="15">
        <v>714</v>
      </c>
      <c r="R392" s="15">
        <v>74</v>
      </c>
      <c r="S392" s="15">
        <v>2949688</v>
      </c>
      <c r="T392" s="13">
        <v>2363</v>
      </c>
      <c r="U392" s="16">
        <v>828</v>
      </c>
      <c r="V392" s="15">
        <v>532</v>
      </c>
      <c r="W392" s="15">
        <v>882</v>
      </c>
      <c r="X392" s="15">
        <v>23</v>
      </c>
      <c r="Y392" s="15">
        <v>929</v>
      </c>
      <c r="Z392" s="15">
        <v>952</v>
      </c>
      <c r="AA392" s="13">
        <v>1377</v>
      </c>
      <c r="AB392" s="15">
        <v>171</v>
      </c>
      <c r="AC392" s="15">
        <v>2</v>
      </c>
      <c r="AD392" s="15">
        <v>903</v>
      </c>
      <c r="AE392" s="15">
        <v>56</v>
      </c>
      <c r="AF392" s="15">
        <v>1</v>
      </c>
      <c r="AG392" s="17">
        <v>0.91282268303004654</v>
      </c>
      <c r="AH392" s="15">
        <v>267</v>
      </c>
      <c r="AI392" s="15">
        <v>79</v>
      </c>
      <c r="AJ392" s="13">
        <v>1708</v>
      </c>
      <c r="AK392" s="13">
        <v>202</v>
      </c>
      <c r="AL392" s="13">
        <v>275</v>
      </c>
      <c r="AM392" s="13">
        <v>26</v>
      </c>
      <c r="AN392" s="13">
        <v>6</v>
      </c>
      <c r="AO392" s="13">
        <v>0</v>
      </c>
      <c r="AP392" s="13">
        <v>2</v>
      </c>
      <c r="AQ392" s="13">
        <v>26</v>
      </c>
      <c r="AR392" s="13">
        <v>4</v>
      </c>
      <c r="AS392" s="13">
        <v>30873</v>
      </c>
      <c r="AT392" s="13">
        <v>29810</v>
      </c>
      <c r="AU392" s="13">
        <v>1150</v>
      </c>
      <c r="AV392" s="13">
        <v>59768</v>
      </c>
      <c r="AW392" s="13">
        <v>57106</v>
      </c>
      <c r="AX392" s="13">
        <v>2103</v>
      </c>
      <c r="AY392" s="18">
        <f>'Tabela '!$L392/'Tabela '!$J392</f>
        <v>0.10461416070007955</v>
      </c>
      <c r="AZ392" s="18">
        <f>'Tabela '!$M392/'Tabela '!$J392</f>
        <v>1.1933174224343676E-3</v>
      </c>
      <c r="BA392" s="18">
        <f t="shared" si="234"/>
        <v>1.1406844106463879E-2</v>
      </c>
      <c r="BB392" s="18">
        <f t="shared" si="235"/>
        <v>0.32893910860012554</v>
      </c>
      <c r="BC392" s="18">
        <f t="shared" si="236"/>
        <v>0.38920276208411803</v>
      </c>
      <c r="BD392" s="18">
        <f>'Tabela '!$BC392-'Tabela '!$BB392</f>
        <v>6.0263653483992485E-2</v>
      </c>
      <c r="BE392" s="18">
        <f t="shared" si="237"/>
        <v>0.20843277645186953</v>
      </c>
      <c r="BF392" s="18">
        <f t="shared" si="238"/>
        <v>0.24661893396976931</v>
      </c>
      <c r="BG392" s="18">
        <f t="shared" si="239"/>
        <v>0.28400954653937949</v>
      </c>
      <c r="BH392" s="16">
        <f t="shared" si="240"/>
        <v>4131.2156862745096</v>
      </c>
      <c r="BI392" s="37">
        <f t="shared" si="241"/>
        <v>1173.3046937151948</v>
      </c>
      <c r="BJ392" s="17">
        <f t="shared" si="242"/>
        <v>4.9352295542765358E-2</v>
      </c>
      <c r="BK392" s="17">
        <f t="shared" si="243"/>
        <v>0.10364145658263306</v>
      </c>
      <c r="BL392" s="18">
        <f>IFERROR('Tabela '!$J392/'Tabela '!$K392-1,"")</f>
        <v>-7.5735294117647012E-2</v>
      </c>
      <c r="BM392" s="17">
        <f t="shared" si="244"/>
        <v>0.30441176470588233</v>
      </c>
      <c r="BN392" s="19">
        <f>IFERROR('Tabela '!$J392/'Tabela '!$I392,"")</f>
        <v>25.63475068828388</v>
      </c>
      <c r="BO392" s="18">
        <f t="shared" si="245"/>
        <v>8.7177316969953456E-2</v>
      </c>
      <c r="BP392" s="18">
        <f t="shared" si="246"/>
        <v>0.11299195937367752</v>
      </c>
      <c r="BQ392" s="18">
        <f t="shared" si="247"/>
        <v>3.3432077867118069E-2</v>
      </c>
      <c r="BR392" s="17">
        <v>0.43330000000000002</v>
      </c>
      <c r="BS392" s="18">
        <f t="shared" si="248"/>
        <v>7.2365636902242916E-2</v>
      </c>
      <c r="BT392" s="18">
        <f t="shared" si="249"/>
        <v>8.4638171815488788E-4</v>
      </c>
      <c r="BU392" s="18">
        <f t="shared" si="250"/>
        <v>6.2015503875968991E-2</v>
      </c>
      <c r="BV392" s="18">
        <f t="shared" si="251"/>
        <v>1.1074197120708748E-3</v>
      </c>
      <c r="BW392" s="18">
        <f t="shared" si="252"/>
        <v>0.32426470588235295</v>
      </c>
      <c r="BX392" s="18">
        <f t="shared" si="253"/>
        <v>8.4558823529411759E-3</v>
      </c>
      <c r="BY392" s="18">
        <f t="shared" si="254"/>
        <v>0.34154411764705883</v>
      </c>
      <c r="BZ392" s="18">
        <f t="shared" si="255"/>
        <v>0.35000000000000003</v>
      </c>
      <c r="CA392" s="18">
        <f>IFERROR('Tabela '!$V392/'Tabela '!$K392,"")</f>
        <v>0.19558823529411765</v>
      </c>
      <c r="CB392" s="18">
        <f t="shared" si="256"/>
        <v>0.50624999999999998</v>
      </c>
      <c r="CC392" s="20">
        <f>IFERROR('Tabela '!$AJ392/'Tabela '!$K392,"")</f>
        <v>0.62794117647058822</v>
      </c>
      <c r="CD392" s="21">
        <f>IFERROR('Tabela '!$AJ392/'Tabela '!$AK392,"")</f>
        <v>8.4554455445544559</v>
      </c>
      <c r="CE392" s="20">
        <f t="shared" si="257"/>
        <v>0.88173302107728335</v>
      </c>
      <c r="CF392" s="18">
        <f t="shared" si="258"/>
        <v>7.4264705882352941E-2</v>
      </c>
      <c r="CG392" s="18">
        <f t="shared" si="259"/>
        <v>0.10938743038981702</v>
      </c>
      <c r="CH392" s="18">
        <f t="shared" si="260"/>
        <v>0.36138613861386149</v>
      </c>
      <c r="CI392" s="18">
        <f t="shared" si="261"/>
        <v>3.5122724507464079E-2</v>
      </c>
      <c r="CJ392" s="17">
        <f t="shared" si="262"/>
        <v>0.12871287128712872</v>
      </c>
      <c r="CK392" s="17">
        <f t="shared" si="263"/>
        <v>2.181818181818182E-2</v>
      </c>
      <c r="CL392" s="17">
        <f t="shared" si="264"/>
        <v>-0.1068946894689469</v>
      </c>
      <c r="CM392" s="17">
        <f t="shared" si="265"/>
        <v>-0.76923076923076916</v>
      </c>
      <c r="CN392" s="17">
        <f>IFERROR('Tabela '!$AO392/'Tabela '!$AK392,"")</f>
        <v>0</v>
      </c>
      <c r="CO392" s="17">
        <f>IFERROR('Tabela '!$AP392/'Tabela '!$AL392,"")</f>
        <v>7.2727272727272727E-3</v>
      </c>
      <c r="CP392" s="17">
        <f>IFERROR('Tabela '!$CO392-'Tabela '!$CN392,"")</f>
        <v>7.2727272727272727E-3</v>
      </c>
      <c r="CQ392" s="17">
        <f t="shared" si="266"/>
        <v>-0.76923076923076916</v>
      </c>
      <c r="CR392" s="17">
        <f>IFERROR('Tabela '!$AQ392/'Tabela '!$AK392,"")</f>
        <v>0.12871287128712872</v>
      </c>
      <c r="CS392" s="17">
        <f>IFERROR('Tabela '!$AR392/'Tabela '!$AL392,"")</f>
        <v>1.4545454545454545E-2</v>
      </c>
      <c r="CT392" s="17">
        <f>IFERROR('Tabela '!$CS392-'Tabela '!$CR392,"")</f>
        <v>-0.11416741674167417</v>
      </c>
      <c r="CU392" s="17">
        <f t="shared" si="267"/>
        <v>-0.84615384615384615</v>
      </c>
      <c r="CV392" s="21">
        <f>IFERROR('Tabela '!$AS392/'Tabela '!$K392,"")</f>
        <v>11.350367647058823</v>
      </c>
      <c r="CW392" s="21">
        <f>IFERROR('Tabela '!$AV392/'Tabela '!$J392,"")</f>
        <v>23.774065234685761</v>
      </c>
      <c r="CX392" s="17">
        <f>IFERROR('Tabela '!$AV392/'Tabela '!$AS392-1,"")</f>
        <v>0.93593107245813489</v>
      </c>
      <c r="CY392" s="20">
        <f>IFERROR('Tabela '!$CW392/'Tabela '!$CV392-1,"")</f>
        <v>1.0945634515060174</v>
      </c>
      <c r="CZ392" s="17">
        <f>IFERROR('Tabela '!$AU392/'Tabela '!$AT392,"")</f>
        <v>3.8577658503857769E-2</v>
      </c>
      <c r="DA392" s="17">
        <f t="shared" si="268"/>
        <v>3.6826252933141873E-2</v>
      </c>
      <c r="DB392" s="17">
        <f t="shared" si="269"/>
        <v>-1.7514055707158957E-3</v>
      </c>
      <c r="DC392" s="22">
        <f t="shared" si="270"/>
        <v>44.230769230769234</v>
      </c>
      <c r="DD392" s="22">
        <f t="shared" si="271"/>
        <v>262.875</v>
      </c>
      <c r="DE392" s="17">
        <f t="shared" si="272"/>
        <v>4.9432608695652167</v>
      </c>
      <c r="DH392" s="23"/>
      <c r="DQ392" s="23"/>
      <c r="DR392" s="23"/>
      <c r="DU392" s="23"/>
      <c r="DV392" s="23"/>
      <c r="DX392" s="23"/>
      <c r="EA392" s="23"/>
      <c r="EB392" s="23"/>
    </row>
    <row r="393" spans="1:132" ht="13.8" x14ac:dyDescent="0.25">
      <c r="A393" s="24" t="s">
        <v>133</v>
      </c>
      <c r="B393" s="24">
        <v>43</v>
      </c>
      <c r="C393" s="24">
        <v>4318465</v>
      </c>
      <c r="D393" s="24">
        <v>431846</v>
      </c>
      <c r="E393" s="55" t="s">
        <v>728</v>
      </c>
      <c r="F393" s="55" t="s">
        <v>777</v>
      </c>
      <c r="G393" s="55" t="s">
        <v>745</v>
      </c>
      <c r="H393" s="25" t="s">
        <v>506</v>
      </c>
      <c r="I393" s="26">
        <v>103.09399999999999</v>
      </c>
      <c r="J393" s="27">
        <v>1943</v>
      </c>
      <c r="K393" s="26">
        <v>2204</v>
      </c>
      <c r="L393" s="26">
        <v>91</v>
      </c>
      <c r="M393" s="26">
        <v>1</v>
      </c>
      <c r="N393" s="26">
        <v>589</v>
      </c>
      <c r="O393" s="26">
        <v>710</v>
      </c>
      <c r="P393" s="26">
        <v>1416</v>
      </c>
      <c r="Q393" s="28">
        <v>601</v>
      </c>
      <c r="R393" s="28">
        <v>80</v>
      </c>
      <c r="S393" s="28">
        <v>2528294</v>
      </c>
      <c r="T393" s="26">
        <v>1903</v>
      </c>
      <c r="U393" s="29">
        <v>867</v>
      </c>
      <c r="V393" s="28">
        <v>469</v>
      </c>
      <c r="W393" s="28">
        <v>127</v>
      </c>
      <c r="X393" s="28">
        <v>67</v>
      </c>
      <c r="Y393" s="28">
        <v>501</v>
      </c>
      <c r="Z393" s="28">
        <v>568</v>
      </c>
      <c r="AA393" s="26">
        <v>1136</v>
      </c>
      <c r="AB393" s="28">
        <v>104</v>
      </c>
      <c r="AC393" s="28">
        <v>2</v>
      </c>
      <c r="AD393" s="28">
        <v>712</v>
      </c>
      <c r="AE393" s="28">
        <v>34</v>
      </c>
      <c r="AF393" s="28">
        <v>3</v>
      </c>
      <c r="AG393" s="30">
        <v>0.85496584340514981</v>
      </c>
      <c r="AH393" s="28">
        <v>360</v>
      </c>
      <c r="AI393" s="28">
        <v>78</v>
      </c>
      <c r="AJ393" s="26">
        <v>1348</v>
      </c>
      <c r="AK393" s="26">
        <v>291</v>
      </c>
      <c r="AL393" s="26">
        <v>340</v>
      </c>
      <c r="AM393" s="26">
        <v>33</v>
      </c>
      <c r="AN393" s="26">
        <v>29</v>
      </c>
      <c r="AO393" s="26">
        <v>0</v>
      </c>
      <c r="AP393" s="26">
        <v>0</v>
      </c>
      <c r="AQ393" s="26">
        <v>33</v>
      </c>
      <c r="AR393" s="26">
        <v>29</v>
      </c>
      <c r="AS393" s="26">
        <v>26427</v>
      </c>
      <c r="AT393" s="26">
        <v>24620</v>
      </c>
      <c r="AU393" s="26">
        <v>1296</v>
      </c>
      <c r="AV393" s="26">
        <v>44948</v>
      </c>
      <c r="AW393" s="26">
        <v>41949</v>
      </c>
      <c r="AX393" s="26">
        <v>2583</v>
      </c>
      <c r="AY393" s="31">
        <f>'Tabela '!$L393/'Tabela '!$J393</f>
        <v>4.6834791559444158E-2</v>
      </c>
      <c r="AZ393" s="31">
        <f>'Tabela '!$M393/'Tabela '!$J393</f>
        <v>5.1466803911477102E-4</v>
      </c>
      <c r="BA393" s="31">
        <f t="shared" si="234"/>
        <v>1.098901098901099E-2</v>
      </c>
      <c r="BB393" s="31">
        <f t="shared" si="235"/>
        <v>0.41596045197740111</v>
      </c>
      <c r="BC393" s="31">
        <f t="shared" si="236"/>
        <v>0.50141242937853103</v>
      </c>
      <c r="BD393" s="31">
        <f>'Tabela '!$BC393-'Tabela '!$BB393</f>
        <v>8.5451977401129919E-2</v>
      </c>
      <c r="BE393" s="31">
        <f t="shared" si="237"/>
        <v>0.30313947503860011</v>
      </c>
      <c r="BF393" s="31">
        <f t="shared" si="238"/>
        <v>0.36541430777148737</v>
      </c>
      <c r="BG393" s="31">
        <f t="shared" si="239"/>
        <v>0.30931549150797738</v>
      </c>
      <c r="BH393" s="29">
        <f t="shared" si="240"/>
        <v>4206.8119800332779</v>
      </c>
      <c r="BI393" s="32">
        <f t="shared" si="241"/>
        <v>1301.2321152856407</v>
      </c>
      <c r="BJ393" s="30">
        <f t="shared" si="242"/>
        <v>5.6249310314140787E-2</v>
      </c>
      <c r="BK393" s="30">
        <f t="shared" si="243"/>
        <v>0.13311148086522462</v>
      </c>
      <c r="BL393" s="31">
        <f>IFERROR('Tabela '!$J393/'Tabela '!$K393-1,"")</f>
        <v>-0.11842105263157898</v>
      </c>
      <c r="BM393" s="30">
        <f t="shared" si="244"/>
        <v>0.39337568058076228</v>
      </c>
      <c r="BN393" s="33">
        <f>IFERROR('Tabela '!$J393/'Tabela '!$I393,"")</f>
        <v>18.846877606844242</v>
      </c>
      <c r="BO393" s="31">
        <f t="shared" si="245"/>
        <v>0.14503415659485019</v>
      </c>
      <c r="BP393" s="31">
        <f t="shared" si="246"/>
        <v>0.18917498686284814</v>
      </c>
      <c r="BQ393" s="31">
        <f t="shared" si="247"/>
        <v>4.0987913820283765E-2</v>
      </c>
      <c r="BR393" s="30">
        <v>0.59640000000000004</v>
      </c>
      <c r="BS393" s="31">
        <f t="shared" si="248"/>
        <v>5.4650551760378349E-2</v>
      </c>
      <c r="BT393" s="31">
        <f t="shared" si="249"/>
        <v>1.0509721492380452E-3</v>
      </c>
      <c r="BU393" s="31">
        <f t="shared" si="250"/>
        <v>4.7752808988764044E-2</v>
      </c>
      <c r="BV393" s="31">
        <f t="shared" si="251"/>
        <v>4.2134831460674156E-3</v>
      </c>
      <c r="BW393" s="31">
        <f t="shared" si="252"/>
        <v>5.7622504537205084E-2</v>
      </c>
      <c r="BX393" s="31">
        <f t="shared" si="253"/>
        <v>3.0399274047186932E-2</v>
      </c>
      <c r="BY393" s="31">
        <f t="shared" si="254"/>
        <v>0.22731397459165154</v>
      </c>
      <c r="BZ393" s="31">
        <f t="shared" si="255"/>
        <v>0.25771324863883849</v>
      </c>
      <c r="CA393" s="31">
        <f>IFERROR('Tabela '!$V393/'Tabela '!$K393,"")</f>
        <v>0.21279491833030853</v>
      </c>
      <c r="CB393" s="31">
        <f t="shared" si="256"/>
        <v>0.51542649727767698</v>
      </c>
      <c r="CC393" s="34">
        <f>IFERROR('Tabela '!$AJ393/'Tabela '!$K393,"")</f>
        <v>0.61161524500907438</v>
      </c>
      <c r="CD393" s="35">
        <f>IFERROR('Tabela '!$AJ393/'Tabela '!$AK393,"")</f>
        <v>4.6323024054982822</v>
      </c>
      <c r="CE393" s="34">
        <f t="shared" si="257"/>
        <v>0.78412462908011871</v>
      </c>
      <c r="CF393" s="31">
        <f t="shared" si="258"/>
        <v>0.13203266787658802</v>
      </c>
      <c r="CG393" s="31">
        <f t="shared" si="259"/>
        <v>0.17498713329902213</v>
      </c>
      <c r="CH393" s="31">
        <f t="shared" si="260"/>
        <v>0.16838487972508598</v>
      </c>
      <c r="CI393" s="31">
        <f t="shared" si="261"/>
        <v>4.2954465422434113E-2</v>
      </c>
      <c r="CJ393" s="30">
        <f t="shared" si="262"/>
        <v>0.1134020618556701</v>
      </c>
      <c r="CK393" s="30">
        <f t="shared" si="263"/>
        <v>8.5294117647058826E-2</v>
      </c>
      <c r="CL393" s="30">
        <f t="shared" si="264"/>
        <v>-2.8107944208611277E-2</v>
      </c>
      <c r="CM393" s="30">
        <f t="shared" si="265"/>
        <v>-0.12121212121212122</v>
      </c>
      <c r="CN393" s="30">
        <f>IFERROR('Tabela '!$AO393/'Tabela '!$AK393,"")</f>
        <v>0</v>
      </c>
      <c r="CO393" s="30">
        <f>IFERROR('Tabela '!$AP393/'Tabela '!$AL393,"")</f>
        <v>0</v>
      </c>
      <c r="CP393" s="30">
        <f>IFERROR('Tabela '!$CO393-'Tabela '!$CN393,"")</f>
        <v>0</v>
      </c>
      <c r="CQ393" s="30">
        <f t="shared" si="266"/>
        <v>-0.12121212121212122</v>
      </c>
      <c r="CR393" s="30">
        <f>IFERROR('Tabela '!$AQ393/'Tabela '!$AK393,"")</f>
        <v>0.1134020618556701</v>
      </c>
      <c r="CS393" s="30">
        <f>IFERROR('Tabela '!$AR393/'Tabela '!$AL393,"")</f>
        <v>8.5294117647058826E-2</v>
      </c>
      <c r="CT393" s="30">
        <f>IFERROR('Tabela '!$CS393-'Tabela '!$CR393,"")</f>
        <v>-2.8107944208611277E-2</v>
      </c>
      <c r="CU393" s="30">
        <f t="shared" si="267"/>
        <v>-0.12121212121212122</v>
      </c>
      <c r="CV393" s="35">
        <f>IFERROR('Tabela '!$AS393/'Tabela '!$K393,"")</f>
        <v>11.990471869328493</v>
      </c>
      <c r="CW393" s="35">
        <f>IFERROR('Tabela '!$AV393/'Tabela '!$J393,"")</f>
        <v>23.133299022130725</v>
      </c>
      <c r="CX393" s="30">
        <f>IFERROR('Tabela '!$AV393/'Tabela '!$AS393-1,"")</f>
        <v>0.70083626594013704</v>
      </c>
      <c r="CY393" s="34">
        <f>IFERROR('Tabela '!$CW393/'Tabela '!$CV393-1,"")</f>
        <v>0.92930680912612562</v>
      </c>
      <c r="CZ393" s="30">
        <f>IFERROR('Tabela '!$AU393/'Tabela '!$AT393,"")</f>
        <v>5.2640129975629571E-2</v>
      </c>
      <c r="DA393" s="30">
        <f t="shared" si="268"/>
        <v>6.1574769362797682E-2</v>
      </c>
      <c r="DB393" s="30">
        <f t="shared" si="269"/>
        <v>8.9346393871681112E-3</v>
      </c>
      <c r="DC393" s="36">
        <f t="shared" si="270"/>
        <v>39.272727272727273</v>
      </c>
      <c r="DD393" s="36">
        <f t="shared" si="271"/>
        <v>89.068965517241381</v>
      </c>
      <c r="DE393" s="30">
        <f t="shared" si="272"/>
        <v>1.2679597701149423</v>
      </c>
      <c r="DH393" s="23"/>
      <c r="DQ393" s="23"/>
      <c r="DR393" s="23"/>
      <c r="DU393" s="23"/>
      <c r="DV393" s="23"/>
      <c r="DX393" s="23"/>
      <c r="EA393" s="23"/>
      <c r="EB393" s="23"/>
    </row>
    <row r="394" spans="1:132" ht="13.8" x14ac:dyDescent="0.25">
      <c r="A394" s="11" t="s">
        <v>133</v>
      </c>
      <c r="B394" s="11">
        <v>43</v>
      </c>
      <c r="C394" s="11">
        <v>4318481</v>
      </c>
      <c r="D394" s="11">
        <v>431848</v>
      </c>
      <c r="E394" s="54" t="s">
        <v>746</v>
      </c>
      <c r="F394" s="54" t="s">
        <v>747</v>
      </c>
      <c r="G394" s="54" t="s">
        <v>748</v>
      </c>
      <c r="H394" s="12" t="s">
        <v>507</v>
      </c>
      <c r="I394" s="13">
        <v>64.113</v>
      </c>
      <c r="J394" s="14">
        <v>4865</v>
      </c>
      <c r="K394" s="13">
        <v>4094</v>
      </c>
      <c r="L394" s="13">
        <v>494</v>
      </c>
      <c r="M394" s="13">
        <v>9</v>
      </c>
      <c r="N394" s="13">
        <v>2059</v>
      </c>
      <c r="O394" s="13">
        <v>2348</v>
      </c>
      <c r="P394" s="13">
        <v>2859</v>
      </c>
      <c r="Q394" s="15">
        <v>605</v>
      </c>
      <c r="R394" s="15">
        <v>66</v>
      </c>
      <c r="S394" s="15">
        <v>2504560</v>
      </c>
      <c r="T394" s="13">
        <v>3623</v>
      </c>
      <c r="U394" s="16">
        <v>2645</v>
      </c>
      <c r="V394" s="15">
        <v>1098</v>
      </c>
      <c r="W394" s="15">
        <v>715</v>
      </c>
      <c r="X394" s="15">
        <v>15</v>
      </c>
      <c r="Y394" s="15">
        <v>76</v>
      </c>
      <c r="Z394" s="15">
        <v>91</v>
      </c>
      <c r="AA394" s="13">
        <v>2088</v>
      </c>
      <c r="AB394" s="15">
        <v>14</v>
      </c>
      <c r="AC394" s="15" t="e">
        <v>#NULL!</v>
      </c>
      <c r="AD394" s="15">
        <v>1353</v>
      </c>
      <c r="AE394" s="15">
        <v>1</v>
      </c>
      <c r="AF394" s="15">
        <v>0</v>
      </c>
      <c r="AG394" s="17">
        <v>0.9867513110681756</v>
      </c>
      <c r="AH394" s="15">
        <v>775</v>
      </c>
      <c r="AI394" s="15">
        <v>82</v>
      </c>
      <c r="AJ394" s="13">
        <v>3039</v>
      </c>
      <c r="AK394" s="13">
        <v>1056</v>
      </c>
      <c r="AL394" s="13">
        <v>890</v>
      </c>
      <c r="AM394" s="13">
        <v>794</v>
      </c>
      <c r="AN394" s="13">
        <v>486</v>
      </c>
      <c r="AO394" s="13">
        <v>17</v>
      </c>
      <c r="AP394" s="13">
        <v>3</v>
      </c>
      <c r="AQ394" s="13">
        <v>777</v>
      </c>
      <c r="AR394" s="13">
        <v>483</v>
      </c>
      <c r="AS394" s="13">
        <v>77234</v>
      </c>
      <c r="AT394" s="13">
        <v>71946</v>
      </c>
      <c r="AU394" s="13">
        <v>34823</v>
      </c>
      <c r="AV394" s="13">
        <v>122017</v>
      </c>
      <c r="AW394" s="13">
        <v>112715</v>
      </c>
      <c r="AX394" s="13">
        <v>40996</v>
      </c>
      <c r="AY394" s="18">
        <f>'Tabela '!$L394/'Tabela '!$J394</f>
        <v>0.10154162384378211</v>
      </c>
      <c r="AZ394" s="18">
        <f>'Tabela '!$M394/'Tabela '!$J394</f>
        <v>1.8499486125385406E-3</v>
      </c>
      <c r="BA394" s="18">
        <f t="shared" si="234"/>
        <v>1.8218623481781375E-2</v>
      </c>
      <c r="BB394" s="18">
        <f t="shared" si="235"/>
        <v>0.72018188177684506</v>
      </c>
      <c r="BC394" s="18">
        <f t="shared" si="236"/>
        <v>0.82126617698495974</v>
      </c>
      <c r="BD394" s="18">
        <f>'Tabela '!$BC394-'Tabela '!$BB394</f>
        <v>0.10108429520811468</v>
      </c>
      <c r="BE394" s="18">
        <f t="shared" si="237"/>
        <v>0.42322713257965056</v>
      </c>
      <c r="BF394" s="18">
        <f t="shared" si="238"/>
        <v>0.48263103802672147</v>
      </c>
      <c r="BG394" s="18">
        <f t="shared" si="239"/>
        <v>0.12435765673175746</v>
      </c>
      <c r="BH394" s="16">
        <f t="shared" si="240"/>
        <v>4139.7685950413224</v>
      </c>
      <c r="BI394" s="37">
        <f t="shared" si="241"/>
        <v>514.81192189105855</v>
      </c>
      <c r="BJ394" s="17">
        <f t="shared" si="242"/>
        <v>2.0526320102936476E-2</v>
      </c>
      <c r="BK394" s="17">
        <f t="shared" si="243"/>
        <v>0.10909090909090909</v>
      </c>
      <c r="BL394" s="18">
        <f>IFERROR('Tabela '!$J394/'Tabela '!$K394-1,"")</f>
        <v>0.18832437713727401</v>
      </c>
      <c r="BM394" s="17">
        <f t="shared" si="244"/>
        <v>0.6460674157303371</v>
      </c>
      <c r="BN394" s="19">
        <f>IFERROR('Tabela '!$J394/'Tabela '!$I394,"")</f>
        <v>75.881646467955022</v>
      </c>
      <c r="BO394" s="18">
        <f t="shared" si="245"/>
        <v>1.3248688931824404E-2</v>
      </c>
      <c r="BP394" s="18">
        <f t="shared" si="246"/>
        <v>0.21391112337841567</v>
      </c>
      <c r="BQ394" s="18">
        <f t="shared" si="247"/>
        <v>2.2633176925200109E-2</v>
      </c>
      <c r="BR394" s="17">
        <v>0.28410000000000002</v>
      </c>
      <c r="BS394" s="18">
        <f t="shared" si="248"/>
        <v>3.8642009384487995E-3</v>
      </c>
      <c r="BT394" s="18" t="str">
        <f t="shared" si="249"/>
        <v/>
      </c>
      <c r="BU394" s="18">
        <f t="shared" si="250"/>
        <v>7.3909830007390983E-4</v>
      </c>
      <c r="BV394" s="18">
        <f t="shared" si="251"/>
        <v>0</v>
      </c>
      <c r="BW394" s="18">
        <f t="shared" si="252"/>
        <v>0.17464582315583782</v>
      </c>
      <c r="BX394" s="18">
        <f t="shared" si="253"/>
        <v>3.6638983878847092E-3</v>
      </c>
      <c r="BY394" s="18">
        <f t="shared" si="254"/>
        <v>1.8563751831949193E-2</v>
      </c>
      <c r="BZ394" s="18">
        <f t="shared" si="255"/>
        <v>2.2227650219833903E-2</v>
      </c>
      <c r="CA394" s="18">
        <f>IFERROR('Tabela '!$V394/'Tabela '!$K394,"")</f>
        <v>0.26819736199316074</v>
      </c>
      <c r="CB394" s="18">
        <f t="shared" si="256"/>
        <v>0.51001465559355152</v>
      </c>
      <c r="CC394" s="20">
        <f>IFERROR('Tabela '!$AJ394/'Tabela '!$K394,"")</f>
        <v>0.7423058133854421</v>
      </c>
      <c r="CD394" s="21">
        <f>IFERROR('Tabela '!$AJ394/'Tabela '!$AK394,"")</f>
        <v>2.8778409090909092</v>
      </c>
      <c r="CE394" s="20">
        <f t="shared" si="257"/>
        <v>0.65251727541954585</v>
      </c>
      <c r="CF394" s="18">
        <f t="shared" si="258"/>
        <v>0.25793844650708353</v>
      </c>
      <c r="CG394" s="18">
        <f t="shared" si="259"/>
        <v>0.1829393627954779</v>
      </c>
      <c r="CH394" s="18">
        <f t="shared" si="260"/>
        <v>-0.15719696969696972</v>
      </c>
      <c r="CI394" s="18">
        <f t="shared" si="261"/>
        <v>-7.499908371160563E-2</v>
      </c>
      <c r="CJ394" s="17">
        <f t="shared" si="262"/>
        <v>0.75189393939393945</v>
      </c>
      <c r="CK394" s="17">
        <f t="shared" si="263"/>
        <v>0.54606741573033712</v>
      </c>
      <c r="CL394" s="17">
        <f t="shared" si="264"/>
        <v>-0.20582652366360232</v>
      </c>
      <c r="CM394" s="17">
        <f t="shared" si="265"/>
        <v>-0.38790931989924438</v>
      </c>
      <c r="CN394" s="17">
        <f>IFERROR('Tabela '!$AO394/'Tabela '!$AK394,"")</f>
        <v>1.6098484848484848E-2</v>
      </c>
      <c r="CO394" s="17">
        <f>IFERROR('Tabela '!$AP394/'Tabela '!$AL394,"")</f>
        <v>3.3707865168539327E-3</v>
      </c>
      <c r="CP394" s="17">
        <f>IFERROR('Tabela '!$CO394-'Tabela '!$CN394,"")</f>
        <v>-1.2727698331630916E-2</v>
      </c>
      <c r="CQ394" s="17">
        <f t="shared" si="266"/>
        <v>-0.38790931989924438</v>
      </c>
      <c r="CR394" s="17">
        <f>IFERROR('Tabela '!$AQ394/'Tabela '!$AK394,"")</f>
        <v>0.73579545454545459</v>
      </c>
      <c r="CS394" s="17">
        <f>IFERROR('Tabela '!$AR394/'Tabela '!$AL394,"")</f>
        <v>0.54269662921348316</v>
      </c>
      <c r="CT394" s="17">
        <f>IFERROR('Tabela '!$CS394-'Tabela '!$CR394,"")</f>
        <v>-0.19309882533197142</v>
      </c>
      <c r="CU394" s="17">
        <f t="shared" si="267"/>
        <v>-0.3783783783783784</v>
      </c>
      <c r="CV394" s="21">
        <f>IFERROR('Tabela '!$AS394/'Tabela '!$K394,"")</f>
        <v>18.865168539325843</v>
      </c>
      <c r="CW394" s="21">
        <f>IFERROR('Tabela '!$AV394/'Tabela '!$J394,"")</f>
        <v>25.080575539568347</v>
      </c>
      <c r="CX394" s="17">
        <f>IFERROR('Tabela '!$AV394/'Tabela '!$AS394-1,"")</f>
        <v>0.57983530569438324</v>
      </c>
      <c r="CY394" s="20">
        <f>IFERROR('Tabela '!$CW394/'Tabela '!$CV394-1,"")</f>
        <v>0.32946469506943576</v>
      </c>
      <c r="CZ394" s="17">
        <f>IFERROR('Tabela '!$AU394/'Tabela '!$AT394,"")</f>
        <v>0.48401578961999275</v>
      </c>
      <c r="DA394" s="17">
        <f t="shared" si="268"/>
        <v>0.36371379142084015</v>
      </c>
      <c r="DB394" s="17">
        <f t="shared" si="269"/>
        <v>-0.1203019981991526</v>
      </c>
      <c r="DC394" s="22">
        <f t="shared" si="270"/>
        <v>42.9383477188656</v>
      </c>
      <c r="DD394" s="22">
        <f t="shared" si="271"/>
        <v>83.836400817995909</v>
      </c>
      <c r="DE394" s="17">
        <f t="shared" si="272"/>
        <v>0.95248315950362339</v>
      </c>
      <c r="DH394" s="23"/>
      <c r="DQ394" s="23"/>
      <c r="DR394" s="23"/>
      <c r="DU394" s="23"/>
      <c r="DV394" s="23"/>
      <c r="DX394" s="23"/>
      <c r="EA394" s="23"/>
      <c r="EB394" s="23"/>
    </row>
    <row r="395" spans="1:132" ht="13.8" x14ac:dyDescent="0.25">
      <c r="A395" s="24" t="s">
        <v>133</v>
      </c>
      <c r="B395" s="24">
        <v>43</v>
      </c>
      <c r="C395" s="24">
        <v>4318499</v>
      </c>
      <c r="D395" s="24">
        <v>431849</v>
      </c>
      <c r="E395" s="55" t="s">
        <v>728</v>
      </c>
      <c r="F395" s="55" t="s">
        <v>736</v>
      </c>
      <c r="G395" s="55" t="s">
        <v>737</v>
      </c>
      <c r="H395" s="25" t="s">
        <v>508</v>
      </c>
      <c r="I395" s="26">
        <v>77.805999999999997</v>
      </c>
      <c r="J395" s="27">
        <v>2056</v>
      </c>
      <c r="K395" s="26">
        <v>2200</v>
      </c>
      <c r="L395" s="26">
        <v>391</v>
      </c>
      <c r="M395" s="26">
        <v>2</v>
      </c>
      <c r="N395" s="26">
        <v>981</v>
      </c>
      <c r="O395" s="26">
        <v>1178</v>
      </c>
      <c r="P395" s="26">
        <v>1802</v>
      </c>
      <c r="Q395" s="28">
        <v>326</v>
      </c>
      <c r="R395" s="28">
        <v>19</v>
      </c>
      <c r="S395" s="28">
        <v>1255987</v>
      </c>
      <c r="T395" s="26">
        <v>2016</v>
      </c>
      <c r="U395" s="29">
        <v>832</v>
      </c>
      <c r="V395" s="28">
        <v>502</v>
      </c>
      <c r="W395" s="28">
        <v>455</v>
      </c>
      <c r="X395" s="28">
        <v>13</v>
      </c>
      <c r="Y395" s="28">
        <v>102</v>
      </c>
      <c r="Z395" s="28">
        <v>115</v>
      </c>
      <c r="AA395" s="26">
        <v>1125</v>
      </c>
      <c r="AB395" s="28">
        <v>55</v>
      </c>
      <c r="AC395" s="28" t="e">
        <v>#NULL!</v>
      </c>
      <c r="AD395" s="28">
        <v>755</v>
      </c>
      <c r="AE395" s="28">
        <v>3</v>
      </c>
      <c r="AF395" s="28">
        <v>1</v>
      </c>
      <c r="AG395" s="30">
        <v>0.97519841269841268</v>
      </c>
      <c r="AH395" s="28">
        <v>438</v>
      </c>
      <c r="AI395" s="28">
        <v>67</v>
      </c>
      <c r="AJ395" s="26">
        <v>1712</v>
      </c>
      <c r="AK395" s="26">
        <v>354</v>
      </c>
      <c r="AL395" s="26">
        <v>655</v>
      </c>
      <c r="AM395" s="26">
        <v>131</v>
      </c>
      <c r="AN395" s="26">
        <v>351</v>
      </c>
      <c r="AO395" s="26">
        <v>2</v>
      </c>
      <c r="AP395" s="26">
        <v>3</v>
      </c>
      <c r="AQ395" s="26">
        <v>129</v>
      </c>
      <c r="AR395" s="26">
        <v>348</v>
      </c>
      <c r="AS395" s="26">
        <v>37786</v>
      </c>
      <c r="AT395" s="26">
        <v>36059</v>
      </c>
      <c r="AU395" s="26">
        <v>3843</v>
      </c>
      <c r="AV395" s="26">
        <v>95592</v>
      </c>
      <c r="AW395" s="26">
        <v>89720</v>
      </c>
      <c r="AX395" s="26">
        <v>17731</v>
      </c>
      <c r="AY395" s="31">
        <f>'Tabela '!$L395/'Tabela '!$J395</f>
        <v>0.19017509727626458</v>
      </c>
      <c r="AZ395" s="31">
        <f>'Tabela '!$M395/'Tabela '!$J395</f>
        <v>9.727626459143969E-4</v>
      </c>
      <c r="BA395" s="31">
        <f t="shared" si="234"/>
        <v>5.1150895140664966E-3</v>
      </c>
      <c r="BB395" s="31">
        <f t="shared" si="235"/>
        <v>0.54439511653718087</v>
      </c>
      <c r="BC395" s="31">
        <f t="shared" si="236"/>
        <v>0.6537180910099889</v>
      </c>
      <c r="BD395" s="31">
        <f>'Tabela '!$BC395-'Tabela '!$BB395</f>
        <v>0.10932297447280803</v>
      </c>
      <c r="BE395" s="31">
        <f t="shared" si="237"/>
        <v>0.4771400778210117</v>
      </c>
      <c r="BF395" s="31">
        <f t="shared" si="238"/>
        <v>0.57295719844357973</v>
      </c>
      <c r="BG395" s="31">
        <f t="shared" si="239"/>
        <v>0.15856031128404668</v>
      </c>
      <c r="BH395" s="29">
        <f t="shared" si="240"/>
        <v>3852.7208588957055</v>
      </c>
      <c r="BI395" s="32">
        <f t="shared" si="241"/>
        <v>610.88861867704281</v>
      </c>
      <c r="BJ395" s="30">
        <f t="shared" si="242"/>
        <v>1.3139038831701397E-2</v>
      </c>
      <c r="BK395" s="30">
        <f t="shared" si="243"/>
        <v>5.8282208588957052E-2</v>
      </c>
      <c r="BL395" s="31">
        <f>IFERROR('Tabela '!$J395/'Tabela '!$K395-1,"")</f>
        <v>-6.5454545454545432E-2</v>
      </c>
      <c r="BM395" s="30">
        <f t="shared" si="244"/>
        <v>0.37818181818181817</v>
      </c>
      <c r="BN395" s="33">
        <f>IFERROR('Tabela '!$J395/'Tabela '!$I395,"")</f>
        <v>26.424697324113822</v>
      </c>
      <c r="BO395" s="31">
        <f t="shared" si="245"/>
        <v>2.4801587301587324E-2</v>
      </c>
      <c r="BP395" s="31">
        <f t="shared" si="246"/>
        <v>0.21726190476190477</v>
      </c>
      <c r="BQ395" s="31">
        <f t="shared" si="247"/>
        <v>3.3234126984126984E-2</v>
      </c>
      <c r="BR395" s="30">
        <v>0.35589999999999999</v>
      </c>
      <c r="BS395" s="31">
        <f t="shared" si="248"/>
        <v>2.7281746031746032E-2</v>
      </c>
      <c r="BT395" s="31" t="str">
        <f t="shared" si="249"/>
        <v/>
      </c>
      <c r="BU395" s="31">
        <f t="shared" si="250"/>
        <v>3.9735099337748344E-3</v>
      </c>
      <c r="BV395" s="31">
        <f t="shared" si="251"/>
        <v>1.3245033112582781E-3</v>
      </c>
      <c r="BW395" s="31">
        <f t="shared" si="252"/>
        <v>0.20681818181818182</v>
      </c>
      <c r="BX395" s="31">
        <f t="shared" si="253"/>
        <v>5.909090909090909E-3</v>
      </c>
      <c r="BY395" s="31">
        <f t="shared" si="254"/>
        <v>4.6363636363636364E-2</v>
      </c>
      <c r="BZ395" s="31">
        <f t="shared" si="255"/>
        <v>5.2272727272727276E-2</v>
      </c>
      <c r="CA395" s="31">
        <f>IFERROR('Tabela '!$V395/'Tabela '!$K395,"")</f>
        <v>0.22818181818181818</v>
      </c>
      <c r="CB395" s="31">
        <f t="shared" si="256"/>
        <v>0.51136363636363635</v>
      </c>
      <c r="CC395" s="34">
        <f>IFERROR('Tabela '!$AJ395/'Tabela '!$K395,"")</f>
        <v>0.7781818181818182</v>
      </c>
      <c r="CD395" s="35">
        <f>IFERROR('Tabela '!$AJ395/'Tabela '!$AK395,"")</f>
        <v>4.8361581920903953</v>
      </c>
      <c r="CE395" s="34">
        <f t="shared" si="257"/>
        <v>0.79322429906542058</v>
      </c>
      <c r="CF395" s="31">
        <f t="shared" si="258"/>
        <v>0.16090909090909092</v>
      </c>
      <c r="CG395" s="31">
        <f t="shared" si="259"/>
        <v>0.31857976653696496</v>
      </c>
      <c r="CH395" s="31">
        <f t="shared" si="260"/>
        <v>0.85028248587570632</v>
      </c>
      <c r="CI395" s="31">
        <f t="shared" si="261"/>
        <v>0.15767067562787404</v>
      </c>
      <c r="CJ395" s="30">
        <f t="shared" si="262"/>
        <v>0.37005649717514122</v>
      </c>
      <c r="CK395" s="30">
        <f t="shared" si="263"/>
        <v>0.53587786259541981</v>
      </c>
      <c r="CL395" s="30">
        <f t="shared" si="264"/>
        <v>0.16582136542027859</v>
      </c>
      <c r="CM395" s="30">
        <f t="shared" si="265"/>
        <v>1.6793893129770994</v>
      </c>
      <c r="CN395" s="30">
        <f>IFERROR('Tabela '!$AO395/'Tabela '!$AK395,"")</f>
        <v>5.6497175141242938E-3</v>
      </c>
      <c r="CO395" s="30">
        <f>IFERROR('Tabela '!$AP395/'Tabela '!$AL395,"")</f>
        <v>4.5801526717557254E-3</v>
      </c>
      <c r="CP395" s="30">
        <f>IFERROR('Tabela '!$CO395-'Tabela '!$CN395,"")</f>
        <v>-1.0695648423685684E-3</v>
      </c>
      <c r="CQ395" s="30">
        <f t="shared" si="266"/>
        <v>1.6793893129770994</v>
      </c>
      <c r="CR395" s="30">
        <f>IFERROR('Tabela '!$AQ395/'Tabela '!$AK395,"")</f>
        <v>0.36440677966101692</v>
      </c>
      <c r="CS395" s="30">
        <f>IFERROR('Tabela '!$AR395/'Tabela '!$AL395,"")</f>
        <v>0.5312977099236641</v>
      </c>
      <c r="CT395" s="30">
        <f>IFERROR('Tabela '!$CS395-'Tabela '!$CR395,"")</f>
        <v>0.16689093026264717</v>
      </c>
      <c r="CU395" s="30">
        <f t="shared" si="267"/>
        <v>1.6976744186046511</v>
      </c>
      <c r="CV395" s="35">
        <f>IFERROR('Tabela '!$AS395/'Tabela '!$K395,"")</f>
        <v>17.175454545454546</v>
      </c>
      <c r="CW395" s="35">
        <f>IFERROR('Tabela '!$AV395/'Tabela '!$J395,"")</f>
        <v>46.494163424124515</v>
      </c>
      <c r="CX395" s="30">
        <f>IFERROR('Tabela '!$AV395/'Tabela '!$AS395-1,"")</f>
        <v>1.5298258614301594</v>
      </c>
      <c r="CY395" s="34">
        <f>IFERROR('Tabela '!$CW395/'Tabela '!$CV395-1,"")</f>
        <v>1.7070121085342174</v>
      </c>
      <c r="CZ395" s="30">
        <f>IFERROR('Tabela '!$AU395/'Tabela '!$AT395,"")</f>
        <v>0.10657533486785546</v>
      </c>
      <c r="DA395" s="30">
        <f t="shared" si="268"/>
        <v>0.19762594739188585</v>
      </c>
      <c r="DB395" s="30">
        <f t="shared" si="269"/>
        <v>9.1050612524030392E-2</v>
      </c>
      <c r="DC395" s="36">
        <f t="shared" si="270"/>
        <v>28.894736842105264</v>
      </c>
      <c r="DD395" s="36">
        <f t="shared" si="271"/>
        <v>50.087570621468927</v>
      </c>
      <c r="DE395" s="30">
        <f t="shared" si="272"/>
        <v>0.73344962077943454</v>
      </c>
      <c r="DH395" s="23"/>
      <c r="DQ395" s="23"/>
      <c r="DR395" s="23"/>
      <c r="DU395" s="23"/>
      <c r="DV395" s="23"/>
      <c r="DX395" s="23"/>
      <c r="EA395" s="23"/>
      <c r="EB395" s="23"/>
    </row>
    <row r="396" spans="1:132" ht="13.8" x14ac:dyDescent="0.25">
      <c r="A396" s="11" t="s">
        <v>133</v>
      </c>
      <c r="B396" s="11">
        <v>43</v>
      </c>
      <c r="C396" s="11">
        <v>4318507</v>
      </c>
      <c r="D396" s="11">
        <v>431850</v>
      </c>
      <c r="E396" s="54" t="s">
        <v>751</v>
      </c>
      <c r="F396" s="54" t="s">
        <v>790</v>
      </c>
      <c r="G396" s="54" t="s">
        <v>753</v>
      </c>
      <c r="H396" s="12" t="s">
        <v>509</v>
      </c>
      <c r="I396" s="13">
        <v>1118.104</v>
      </c>
      <c r="J396" s="14">
        <v>27721</v>
      </c>
      <c r="K396" s="13">
        <v>25503</v>
      </c>
      <c r="L396" s="13">
        <v>541</v>
      </c>
      <c r="M396" s="13">
        <v>27</v>
      </c>
      <c r="N396" s="13">
        <v>5849</v>
      </c>
      <c r="O396" s="13">
        <v>7503</v>
      </c>
      <c r="P396" s="13">
        <v>14479</v>
      </c>
      <c r="Q396" s="15">
        <v>9112</v>
      </c>
      <c r="R396" s="15">
        <v>1148</v>
      </c>
      <c r="S396" s="15">
        <v>37842932</v>
      </c>
      <c r="T396" s="13">
        <v>22202</v>
      </c>
      <c r="U396" s="16">
        <v>17383</v>
      </c>
      <c r="V396" s="15">
        <v>6318</v>
      </c>
      <c r="W396" s="15">
        <v>4682</v>
      </c>
      <c r="X396" s="15">
        <v>2036</v>
      </c>
      <c r="Y396" s="15">
        <v>3956</v>
      </c>
      <c r="Z396" s="15">
        <v>5992</v>
      </c>
      <c r="AA396" s="13">
        <v>13003</v>
      </c>
      <c r="AB396" s="15">
        <v>1247</v>
      </c>
      <c r="AC396" s="15">
        <v>3</v>
      </c>
      <c r="AD396" s="15">
        <v>8823</v>
      </c>
      <c r="AE396" s="15">
        <v>208</v>
      </c>
      <c r="AF396" s="15">
        <v>13</v>
      </c>
      <c r="AG396" s="17">
        <v>0.84023961805242775</v>
      </c>
      <c r="AH396" s="15">
        <v>3281</v>
      </c>
      <c r="AI396" s="15">
        <v>632</v>
      </c>
      <c r="AJ396" s="13">
        <v>15537</v>
      </c>
      <c r="AK396" s="13">
        <v>2595</v>
      </c>
      <c r="AL396" s="13">
        <v>4209</v>
      </c>
      <c r="AM396" s="13">
        <v>323</v>
      </c>
      <c r="AN396" s="13">
        <v>1602</v>
      </c>
      <c r="AO396" s="13">
        <v>45</v>
      </c>
      <c r="AP396" s="13">
        <v>35</v>
      </c>
      <c r="AQ396" s="13">
        <v>278</v>
      </c>
      <c r="AR396" s="13">
        <v>1567</v>
      </c>
      <c r="AS396" s="13">
        <v>205442</v>
      </c>
      <c r="AT396" s="13">
        <v>192943</v>
      </c>
      <c r="AU396" s="13">
        <v>18111</v>
      </c>
      <c r="AV396" s="13">
        <v>813317</v>
      </c>
      <c r="AW396" s="13">
        <v>674054</v>
      </c>
      <c r="AX396" s="13">
        <v>157268</v>
      </c>
      <c r="AY396" s="18">
        <f>'Tabela '!$L396/'Tabela '!$J396</f>
        <v>1.951589048014141E-2</v>
      </c>
      <c r="AZ396" s="18">
        <f>'Tabela '!$M396/'Tabela '!$J396</f>
        <v>9.7399083727138275E-4</v>
      </c>
      <c r="BA396" s="18">
        <f t="shared" si="234"/>
        <v>4.9907578558225509E-2</v>
      </c>
      <c r="BB396" s="18">
        <f t="shared" si="235"/>
        <v>0.40396436217970855</v>
      </c>
      <c r="BC396" s="18">
        <f t="shared" si="236"/>
        <v>0.51819877063333109</v>
      </c>
      <c r="BD396" s="18">
        <f>'Tabela '!$BC396-'Tabela '!$BB396</f>
        <v>0.11423440845362254</v>
      </c>
      <c r="BE396" s="18">
        <f t="shared" si="237"/>
        <v>0.21099527434075249</v>
      </c>
      <c r="BF396" s="18">
        <f t="shared" si="238"/>
        <v>0.27066123155730315</v>
      </c>
      <c r="BG396" s="18">
        <f t="shared" si="239"/>
        <v>0.32870387071173479</v>
      </c>
      <c r="BH396" s="16">
        <f t="shared" si="240"/>
        <v>4153.0873573309918</v>
      </c>
      <c r="BI396" s="37">
        <f t="shared" si="241"/>
        <v>1365.1358897586667</v>
      </c>
      <c r="BJ396" s="17">
        <f t="shared" si="242"/>
        <v>4.6529129478419855E-2</v>
      </c>
      <c r="BK396" s="17">
        <f t="shared" si="243"/>
        <v>0.12598770851624233</v>
      </c>
      <c r="BL396" s="18">
        <f>IFERROR('Tabela '!$J396/'Tabela '!$K396-1,"")</f>
        <v>8.6970160373289307E-2</v>
      </c>
      <c r="BM396" s="17">
        <f t="shared" si="244"/>
        <v>0.68160608555856173</v>
      </c>
      <c r="BN396" s="19">
        <f>IFERROR('Tabela '!$J396/'Tabela '!$I396,"")</f>
        <v>24.792863633436603</v>
      </c>
      <c r="BO396" s="18">
        <f t="shared" si="245"/>
        <v>0.15976038194757225</v>
      </c>
      <c r="BP396" s="18">
        <f t="shared" si="246"/>
        <v>0.14777947932618682</v>
      </c>
      <c r="BQ396" s="18">
        <f t="shared" si="247"/>
        <v>2.8465903972615079E-2</v>
      </c>
      <c r="BR396" s="17">
        <v>0.44230000000000003</v>
      </c>
      <c r="BS396" s="18">
        <f t="shared" si="248"/>
        <v>5.6166111161156655E-2</v>
      </c>
      <c r="BT396" s="18">
        <f t="shared" si="249"/>
        <v>1.3512296189532476E-4</v>
      </c>
      <c r="BU396" s="18">
        <f t="shared" si="250"/>
        <v>2.3574747818202426E-2</v>
      </c>
      <c r="BV396" s="18">
        <f t="shared" si="251"/>
        <v>1.4734217386376516E-3</v>
      </c>
      <c r="BW396" s="18">
        <f t="shared" si="252"/>
        <v>0.18358624475551896</v>
      </c>
      <c r="BX396" s="18">
        <f t="shared" si="253"/>
        <v>7.9833745049602001E-2</v>
      </c>
      <c r="BY396" s="18">
        <f t="shared" si="254"/>
        <v>0.15511900560718347</v>
      </c>
      <c r="BZ396" s="18">
        <f t="shared" si="255"/>
        <v>0.23495275065678548</v>
      </c>
      <c r="CA396" s="18">
        <f>IFERROR('Tabela '!$V396/'Tabela '!$K396,"")</f>
        <v>0.24773556052229148</v>
      </c>
      <c r="CB396" s="18">
        <f t="shared" si="256"/>
        <v>0.50986158491157907</v>
      </c>
      <c r="CC396" s="20">
        <f>IFERROR('Tabela '!$AJ396/'Tabela '!$K396,"")</f>
        <v>0.60922244441830375</v>
      </c>
      <c r="CD396" s="21">
        <f>IFERROR('Tabela '!$AJ396/'Tabela '!$AK396,"")</f>
        <v>5.9872832369942195</v>
      </c>
      <c r="CE396" s="20">
        <f t="shared" si="257"/>
        <v>0.83297933964085735</v>
      </c>
      <c r="CF396" s="18">
        <f t="shared" si="258"/>
        <v>0.10175273497235619</v>
      </c>
      <c r="CG396" s="18">
        <f t="shared" si="259"/>
        <v>0.15183434941019444</v>
      </c>
      <c r="CH396" s="18">
        <f t="shared" si="260"/>
        <v>0.62196531791907517</v>
      </c>
      <c r="CI396" s="18">
        <f t="shared" si="261"/>
        <v>5.0081614437838248E-2</v>
      </c>
      <c r="CJ396" s="17">
        <f t="shared" si="262"/>
        <v>0.12447013487475916</v>
      </c>
      <c r="CK396" s="17">
        <f t="shared" si="263"/>
        <v>0.38061297220242335</v>
      </c>
      <c r="CL396" s="17">
        <f t="shared" si="264"/>
        <v>0.25614283732766419</v>
      </c>
      <c r="CM396" s="17">
        <f t="shared" si="265"/>
        <v>3.9597523219814246</v>
      </c>
      <c r="CN396" s="17">
        <f>IFERROR('Tabela '!$AO396/'Tabela '!$AK396,"")</f>
        <v>1.7341040462427744E-2</v>
      </c>
      <c r="CO396" s="17">
        <f>IFERROR('Tabela '!$AP396/'Tabela '!$AL396,"")</f>
        <v>8.31551437396056E-3</v>
      </c>
      <c r="CP396" s="17">
        <f>IFERROR('Tabela '!$CO396-'Tabela '!$CN396,"")</f>
        <v>-9.025526088467184E-3</v>
      </c>
      <c r="CQ396" s="17">
        <f t="shared" si="266"/>
        <v>3.9597523219814246</v>
      </c>
      <c r="CR396" s="17">
        <f>IFERROR('Tabela '!$AQ396/'Tabela '!$AK396,"")</f>
        <v>0.10712909441233141</v>
      </c>
      <c r="CS396" s="17">
        <f>IFERROR('Tabela '!$AR396/'Tabela '!$AL396,"")</f>
        <v>0.3722974578284628</v>
      </c>
      <c r="CT396" s="17">
        <f>IFERROR('Tabela '!$CS396-'Tabela '!$CR396,"")</f>
        <v>0.26516836341613137</v>
      </c>
      <c r="CU396" s="17">
        <f t="shared" si="267"/>
        <v>4.6366906474820144</v>
      </c>
      <c r="CV396" s="21">
        <f>IFERROR('Tabela '!$AS396/'Tabela '!$K396,"")</f>
        <v>8.0556013018076307</v>
      </c>
      <c r="CW396" s="21">
        <f>IFERROR('Tabela '!$AV396/'Tabela '!$J396,"")</f>
        <v>29.339381696187008</v>
      </c>
      <c r="CX396" s="17">
        <f>IFERROR('Tabela '!$AV396/'Tabela '!$AS396-1,"")</f>
        <v>2.9588643023335055</v>
      </c>
      <c r="CY396" s="20">
        <f>IFERROR('Tabela '!$CW396/'Tabela '!$CV396-1,"")</f>
        <v>2.6421094586202298</v>
      </c>
      <c r="CZ396" s="17">
        <f>IFERROR('Tabela '!$AU396/'Tabela '!$AT396,"")</f>
        <v>9.3867100646304866E-2</v>
      </c>
      <c r="DA396" s="17">
        <f t="shared" si="268"/>
        <v>0.23331661854984911</v>
      </c>
      <c r="DB396" s="17">
        <f t="shared" si="269"/>
        <v>0.13944951790354426</v>
      </c>
      <c r="DC396" s="22">
        <f t="shared" si="270"/>
        <v>49.214673913043477</v>
      </c>
      <c r="DD396" s="22">
        <f t="shared" si="271"/>
        <v>96.070861331704336</v>
      </c>
      <c r="DE396" s="17">
        <f t="shared" si="272"/>
        <v>0.95207757551030836</v>
      </c>
      <c r="DH396" s="23"/>
      <c r="DQ396" s="23"/>
      <c r="DR396" s="23"/>
      <c r="DU396" s="23"/>
      <c r="DV396" s="23"/>
      <c r="DX396" s="23"/>
      <c r="EA396" s="23"/>
      <c r="EB396" s="23"/>
    </row>
    <row r="397" spans="1:132" ht="13.8" x14ac:dyDescent="0.25">
      <c r="A397" s="24" t="s">
        <v>133</v>
      </c>
      <c r="B397" s="24">
        <v>43</v>
      </c>
      <c r="C397" s="24">
        <v>4318606</v>
      </c>
      <c r="D397" s="24">
        <v>431860</v>
      </c>
      <c r="E397" s="55" t="s">
        <v>728</v>
      </c>
      <c r="F397" s="55" t="s">
        <v>773</v>
      </c>
      <c r="G397" s="55" t="s">
        <v>730</v>
      </c>
      <c r="H397" s="25" t="s">
        <v>510</v>
      </c>
      <c r="I397" s="26">
        <v>334.774</v>
      </c>
      <c r="J397" s="27">
        <v>6922</v>
      </c>
      <c r="K397" s="26">
        <v>6904</v>
      </c>
      <c r="L397" s="26">
        <v>610</v>
      </c>
      <c r="M397" s="26">
        <v>11</v>
      </c>
      <c r="N397" s="26">
        <v>2692</v>
      </c>
      <c r="O397" s="26">
        <v>3100</v>
      </c>
      <c r="P397" s="26">
        <v>4377</v>
      </c>
      <c r="Q397" s="28">
        <v>1525</v>
      </c>
      <c r="R397" s="28">
        <v>177</v>
      </c>
      <c r="S397" s="28">
        <v>6378025</v>
      </c>
      <c r="T397" s="26">
        <v>6139</v>
      </c>
      <c r="U397" s="29">
        <v>4423</v>
      </c>
      <c r="V397" s="28">
        <v>1546</v>
      </c>
      <c r="W397" s="28">
        <v>434</v>
      </c>
      <c r="X397" s="28">
        <v>119</v>
      </c>
      <c r="Y397" s="28">
        <v>879</v>
      </c>
      <c r="Z397" s="28">
        <v>998</v>
      </c>
      <c r="AA397" s="26">
        <v>3382</v>
      </c>
      <c r="AB397" s="28">
        <v>181</v>
      </c>
      <c r="AC397" s="28">
        <v>6</v>
      </c>
      <c r="AD397" s="28">
        <v>2321</v>
      </c>
      <c r="AE397" s="28">
        <v>29</v>
      </c>
      <c r="AF397" s="28">
        <v>17</v>
      </c>
      <c r="AG397" s="30">
        <v>0.94445349405440626</v>
      </c>
      <c r="AH397" s="28">
        <v>1212</v>
      </c>
      <c r="AI397" s="28">
        <v>395</v>
      </c>
      <c r="AJ397" s="26">
        <v>4369</v>
      </c>
      <c r="AK397" s="26">
        <v>1839</v>
      </c>
      <c r="AL397" s="26">
        <v>1351</v>
      </c>
      <c r="AM397" s="26">
        <v>133</v>
      </c>
      <c r="AN397" s="26">
        <v>181</v>
      </c>
      <c r="AO397" s="26">
        <v>27</v>
      </c>
      <c r="AP397" s="26">
        <v>26</v>
      </c>
      <c r="AQ397" s="26">
        <v>106</v>
      </c>
      <c r="AR397" s="26">
        <v>155</v>
      </c>
      <c r="AS397" s="26">
        <v>158343</v>
      </c>
      <c r="AT397" s="26">
        <v>150018</v>
      </c>
      <c r="AU397" s="26">
        <v>9732</v>
      </c>
      <c r="AV397" s="26">
        <v>291614</v>
      </c>
      <c r="AW397" s="26">
        <v>270045</v>
      </c>
      <c r="AX397" s="26">
        <v>16818</v>
      </c>
      <c r="AY397" s="31">
        <f>'Tabela '!$L397/'Tabela '!$J397</f>
        <v>8.8124819416353653E-2</v>
      </c>
      <c r="AZ397" s="31">
        <f>'Tabela '!$M397/'Tabela '!$J397</f>
        <v>1.5891360878358856E-3</v>
      </c>
      <c r="BA397" s="31">
        <f t="shared" si="234"/>
        <v>1.8032786885245903E-2</v>
      </c>
      <c r="BB397" s="31">
        <f t="shared" si="235"/>
        <v>0.61503312771304541</v>
      </c>
      <c r="BC397" s="31">
        <f t="shared" si="236"/>
        <v>0.7082476582133882</v>
      </c>
      <c r="BD397" s="31">
        <f>'Tabela '!$BC397-'Tabela '!$BB397</f>
        <v>9.3214530500342785E-2</v>
      </c>
      <c r="BE397" s="31">
        <f t="shared" si="237"/>
        <v>0.38890494076856402</v>
      </c>
      <c r="BF397" s="31">
        <f t="shared" si="238"/>
        <v>0.44784744293556777</v>
      </c>
      <c r="BG397" s="31">
        <f t="shared" si="239"/>
        <v>0.22031204854088413</v>
      </c>
      <c r="BH397" s="29">
        <f t="shared" si="240"/>
        <v>4182.311475409836</v>
      </c>
      <c r="BI397" s="32">
        <f t="shared" si="241"/>
        <v>921.41360878358853</v>
      </c>
      <c r="BJ397" s="30">
        <f t="shared" si="242"/>
        <v>2.1871463647150001E-2</v>
      </c>
      <c r="BK397" s="30">
        <f t="shared" si="243"/>
        <v>0.1160655737704918</v>
      </c>
      <c r="BL397" s="31">
        <f>IFERROR('Tabela '!$J397/'Tabela '!$K397-1,"")</f>
        <v>2.6071842410197998E-3</v>
      </c>
      <c r="BM397" s="30">
        <f t="shared" si="244"/>
        <v>0.64064310544611824</v>
      </c>
      <c r="BN397" s="33">
        <f>IFERROR('Tabela '!$J397/'Tabela '!$I397,"")</f>
        <v>20.676635581018836</v>
      </c>
      <c r="BO397" s="31">
        <f t="shared" si="245"/>
        <v>5.5546505945593738E-2</v>
      </c>
      <c r="BP397" s="31">
        <f t="shared" si="246"/>
        <v>0.19742629092686106</v>
      </c>
      <c r="BQ397" s="31">
        <f t="shared" si="247"/>
        <v>6.4342726828473695E-2</v>
      </c>
      <c r="BR397" s="30">
        <v>0.55520000000000003</v>
      </c>
      <c r="BS397" s="31">
        <f t="shared" si="248"/>
        <v>2.9483629255579083E-2</v>
      </c>
      <c r="BT397" s="31">
        <f t="shared" si="249"/>
        <v>9.773578758755497E-4</v>
      </c>
      <c r="BU397" s="31">
        <f t="shared" si="250"/>
        <v>1.2494614390348987E-2</v>
      </c>
      <c r="BV397" s="31">
        <f t="shared" si="251"/>
        <v>7.324429125376993E-3</v>
      </c>
      <c r="BW397" s="31">
        <f t="shared" si="252"/>
        <v>6.2862108922363852E-2</v>
      </c>
      <c r="BX397" s="31">
        <f t="shared" si="253"/>
        <v>1.7236384704519121E-2</v>
      </c>
      <c r="BY397" s="31">
        <f t="shared" si="254"/>
        <v>0.12731749710312862</v>
      </c>
      <c r="BZ397" s="31">
        <f t="shared" si="255"/>
        <v>0.14455388180764775</v>
      </c>
      <c r="CA397" s="31">
        <f>IFERROR('Tabela '!$V397/'Tabela '!$K397,"")</f>
        <v>0.223928157589803</v>
      </c>
      <c r="CB397" s="31">
        <f t="shared" si="256"/>
        <v>0.48986095017381226</v>
      </c>
      <c r="CC397" s="34">
        <f>IFERROR('Tabela '!$AJ397/'Tabela '!$K397,"")</f>
        <v>0.63282155272305907</v>
      </c>
      <c r="CD397" s="35">
        <f>IFERROR('Tabela '!$AJ397/'Tabela '!$AK397,"")</f>
        <v>2.375747688961392</v>
      </c>
      <c r="CE397" s="34">
        <f t="shared" si="257"/>
        <v>0.57907988097962926</v>
      </c>
      <c r="CF397" s="31">
        <f t="shared" si="258"/>
        <v>0.26636732329084589</v>
      </c>
      <c r="CG397" s="31">
        <f t="shared" si="259"/>
        <v>0.19517480496966194</v>
      </c>
      <c r="CH397" s="31">
        <f t="shared" si="260"/>
        <v>-0.26536160957041866</v>
      </c>
      <c r="CI397" s="31">
        <f t="shared" si="261"/>
        <v>-7.1192518321183951E-2</v>
      </c>
      <c r="CJ397" s="30">
        <f t="shared" si="262"/>
        <v>7.2321914083741168E-2</v>
      </c>
      <c r="CK397" s="30">
        <f t="shared" si="263"/>
        <v>0.13397483345669875</v>
      </c>
      <c r="CL397" s="30">
        <f t="shared" si="264"/>
        <v>6.1652919372957582E-2</v>
      </c>
      <c r="CM397" s="30">
        <f t="shared" si="265"/>
        <v>0.36090225563909772</v>
      </c>
      <c r="CN397" s="30">
        <f>IFERROR('Tabela '!$AO397/'Tabela '!$AK397,"")</f>
        <v>1.468189233278956E-2</v>
      </c>
      <c r="CO397" s="30">
        <f>IFERROR('Tabela '!$AP397/'Tabela '!$AL397,"")</f>
        <v>1.924500370096225E-2</v>
      </c>
      <c r="CP397" s="30">
        <f>IFERROR('Tabela '!$CO397-'Tabela '!$CN397,"")</f>
        <v>4.5631113681726902E-3</v>
      </c>
      <c r="CQ397" s="30">
        <f t="shared" si="266"/>
        <v>0.36090225563909772</v>
      </c>
      <c r="CR397" s="30">
        <f>IFERROR('Tabela '!$AQ397/'Tabela '!$AK397,"")</f>
        <v>5.7640021750951606E-2</v>
      </c>
      <c r="CS397" s="30">
        <f>IFERROR('Tabela '!$AR397/'Tabela '!$AL397,"")</f>
        <v>0.11472982975573649</v>
      </c>
      <c r="CT397" s="30">
        <f>IFERROR('Tabela '!$CS397-'Tabela '!$CR397,"")</f>
        <v>5.7089808004784887E-2</v>
      </c>
      <c r="CU397" s="30">
        <f t="shared" si="267"/>
        <v>0.46226415094339623</v>
      </c>
      <c r="CV397" s="35">
        <f>IFERROR('Tabela '!$AS397/'Tabela '!$K397,"")</f>
        <v>22.934965237543452</v>
      </c>
      <c r="CW397" s="35">
        <f>IFERROR('Tabela '!$AV397/'Tabela '!$J397,"")</f>
        <v>42.128575556197632</v>
      </c>
      <c r="CX397" s="30">
        <f>IFERROR('Tabela '!$AV397/'Tabela '!$AS397-1,"")</f>
        <v>0.84166019337766751</v>
      </c>
      <c r="CY397" s="34">
        <f>IFERROR('Tabela '!$CW397/'Tabela '!$CV397-1,"")</f>
        <v>0.83687113190976836</v>
      </c>
      <c r="CZ397" s="30">
        <f>IFERROR('Tabela '!$AU397/'Tabela '!$AT397,"")</f>
        <v>6.4872215334159905E-2</v>
      </c>
      <c r="DA397" s="30">
        <f t="shared" si="268"/>
        <v>6.2278509137365996E-2</v>
      </c>
      <c r="DB397" s="30">
        <f t="shared" si="269"/>
        <v>-2.5937061967939087E-3</v>
      </c>
      <c r="DC397" s="36">
        <f t="shared" si="270"/>
        <v>60.825000000000003</v>
      </c>
      <c r="DD397" s="36">
        <f t="shared" si="271"/>
        <v>81.246376811594203</v>
      </c>
      <c r="DE397" s="30">
        <f t="shared" si="272"/>
        <v>0.33573985715732335</v>
      </c>
      <c r="DH397" s="23"/>
      <c r="DQ397" s="23"/>
      <c r="DR397" s="23"/>
      <c r="DU397" s="23"/>
      <c r="DV397" s="23"/>
      <c r="DX397" s="23"/>
      <c r="EA397" s="23"/>
      <c r="EB397" s="23"/>
    </row>
    <row r="398" spans="1:132" ht="13.8" x14ac:dyDescent="0.25">
      <c r="A398" s="11" t="s">
        <v>133</v>
      </c>
      <c r="B398" s="11">
        <v>43</v>
      </c>
      <c r="C398" s="11">
        <v>4318614</v>
      </c>
      <c r="D398" s="11">
        <v>431861</v>
      </c>
      <c r="E398" s="54" t="s">
        <v>746</v>
      </c>
      <c r="F398" s="54" t="s">
        <v>747</v>
      </c>
      <c r="G398" s="54" t="s">
        <v>748</v>
      </c>
      <c r="H398" s="12" t="s">
        <v>511</v>
      </c>
      <c r="I398" s="13">
        <v>59.033999999999999</v>
      </c>
      <c r="J398" s="14">
        <v>2437</v>
      </c>
      <c r="K398" s="13">
        <v>2082</v>
      </c>
      <c r="L398" s="13">
        <v>197</v>
      </c>
      <c r="M398" s="13">
        <v>5</v>
      </c>
      <c r="N398" s="13">
        <v>905</v>
      </c>
      <c r="O398" s="13">
        <v>1108</v>
      </c>
      <c r="P398" s="13">
        <v>1448</v>
      </c>
      <c r="Q398" s="15">
        <v>336</v>
      </c>
      <c r="R398" s="15">
        <v>36</v>
      </c>
      <c r="S398" s="15">
        <v>1385741</v>
      </c>
      <c r="T398" s="13">
        <v>1883</v>
      </c>
      <c r="U398" s="16">
        <v>720</v>
      </c>
      <c r="V398" s="15">
        <v>509</v>
      </c>
      <c r="W398" s="15">
        <v>158</v>
      </c>
      <c r="X398" s="15">
        <v>8</v>
      </c>
      <c r="Y398" s="15">
        <v>37</v>
      </c>
      <c r="Z398" s="15">
        <v>45</v>
      </c>
      <c r="AA398" s="13">
        <v>1052</v>
      </c>
      <c r="AB398" s="15">
        <v>9</v>
      </c>
      <c r="AC398" s="15">
        <v>2</v>
      </c>
      <c r="AD398" s="15">
        <v>700</v>
      </c>
      <c r="AE398" s="15">
        <v>3</v>
      </c>
      <c r="AF398" s="15">
        <v>9</v>
      </c>
      <c r="AG398" s="17">
        <v>0.97769516728624539</v>
      </c>
      <c r="AH398" s="15">
        <v>373</v>
      </c>
      <c r="AI398" s="15">
        <v>64</v>
      </c>
      <c r="AJ398" s="13">
        <v>1531</v>
      </c>
      <c r="AK398" s="13">
        <v>269</v>
      </c>
      <c r="AL398" s="13">
        <v>371</v>
      </c>
      <c r="AM398" s="13">
        <v>81</v>
      </c>
      <c r="AN398" s="13">
        <v>98</v>
      </c>
      <c r="AO398" s="13">
        <v>29</v>
      </c>
      <c r="AP398" s="13">
        <v>4</v>
      </c>
      <c r="AQ398" s="13">
        <v>52</v>
      </c>
      <c r="AR398" s="13">
        <v>94</v>
      </c>
      <c r="AS398" s="13">
        <v>30467</v>
      </c>
      <c r="AT398" s="13">
        <v>28703</v>
      </c>
      <c r="AU398" s="13">
        <v>3593</v>
      </c>
      <c r="AV398" s="13">
        <v>60150</v>
      </c>
      <c r="AW398" s="13">
        <v>56494</v>
      </c>
      <c r="AX398" s="13">
        <v>6132</v>
      </c>
      <c r="AY398" s="18">
        <f>'Tabela '!$L398/'Tabela '!$J398</f>
        <v>8.0837094788674596E-2</v>
      </c>
      <c r="AZ398" s="18">
        <f>'Tabela '!$M398/'Tabela '!$J398</f>
        <v>2.051702913418137E-3</v>
      </c>
      <c r="BA398" s="18">
        <f t="shared" si="234"/>
        <v>2.5380710659898477E-2</v>
      </c>
      <c r="BB398" s="18">
        <f t="shared" si="235"/>
        <v>0.625</v>
      </c>
      <c r="BC398" s="18">
        <f t="shared" si="236"/>
        <v>0.76519337016574585</v>
      </c>
      <c r="BD398" s="18">
        <f>'Tabela '!$BC398-'Tabela '!$BB398</f>
        <v>0.14019337016574585</v>
      </c>
      <c r="BE398" s="18">
        <f t="shared" si="237"/>
        <v>0.37135822732868279</v>
      </c>
      <c r="BF398" s="18">
        <f t="shared" si="238"/>
        <v>0.45465736561345915</v>
      </c>
      <c r="BG398" s="18">
        <f t="shared" si="239"/>
        <v>0.13787443578169881</v>
      </c>
      <c r="BH398" s="16">
        <f t="shared" si="240"/>
        <v>4124.229166666667</v>
      </c>
      <c r="BI398" s="37">
        <f t="shared" si="241"/>
        <v>568.62576938859252</v>
      </c>
      <c r="BJ398" s="17">
        <f t="shared" si="242"/>
        <v>2.3038088113050706E-2</v>
      </c>
      <c r="BK398" s="17">
        <f t="shared" si="243"/>
        <v>0.10714285714285714</v>
      </c>
      <c r="BL398" s="18">
        <f>IFERROR('Tabela '!$J398/'Tabela '!$K398-1,"")</f>
        <v>0.17050912584053801</v>
      </c>
      <c r="BM398" s="17">
        <f t="shared" si="244"/>
        <v>0.345821325648415</v>
      </c>
      <c r="BN398" s="19">
        <f>IFERROR('Tabela '!$J398/'Tabela '!$I398,"")</f>
        <v>41.281295524612936</v>
      </c>
      <c r="BO398" s="18">
        <f t="shared" si="245"/>
        <v>2.2304832713754608E-2</v>
      </c>
      <c r="BP398" s="18">
        <f t="shared" si="246"/>
        <v>0.1980881571959639</v>
      </c>
      <c r="BQ398" s="18">
        <f t="shared" si="247"/>
        <v>3.3988316516197555E-2</v>
      </c>
      <c r="BR398" s="17">
        <v>0.39550000000000002</v>
      </c>
      <c r="BS398" s="18">
        <f t="shared" si="248"/>
        <v>4.7796070100902819E-3</v>
      </c>
      <c r="BT398" s="18">
        <f t="shared" si="249"/>
        <v>1.0621348911311736E-3</v>
      </c>
      <c r="BU398" s="18">
        <f t="shared" si="250"/>
        <v>4.2857142857142859E-3</v>
      </c>
      <c r="BV398" s="18">
        <f t="shared" si="251"/>
        <v>1.2857142857142857E-2</v>
      </c>
      <c r="BW398" s="18">
        <f t="shared" si="252"/>
        <v>7.5888568683957727E-2</v>
      </c>
      <c r="BX398" s="18">
        <f t="shared" si="253"/>
        <v>3.8424591738712775E-3</v>
      </c>
      <c r="BY398" s="18">
        <f t="shared" si="254"/>
        <v>1.777137367915466E-2</v>
      </c>
      <c r="BZ398" s="18">
        <f t="shared" si="255"/>
        <v>2.1613832853025938E-2</v>
      </c>
      <c r="CA398" s="18">
        <f>IFERROR('Tabela '!$V398/'Tabela '!$K398,"")</f>
        <v>0.24447646493756003</v>
      </c>
      <c r="CB398" s="18">
        <f t="shared" si="256"/>
        <v>0.50528338136407303</v>
      </c>
      <c r="CC398" s="20">
        <f>IFERROR('Tabela '!$AJ398/'Tabela '!$K398,"")</f>
        <v>0.73535062439961574</v>
      </c>
      <c r="CD398" s="21">
        <f>IFERROR('Tabela '!$AJ398/'Tabela '!$AK398,"")</f>
        <v>5.6914498141263943</v>
      </c>
      <c r="CE398" s="20">
        <f t="shared" si="257"/>
        <v>0.82429784454604837</v>
      </c>
      <c r="CF398" s="18">
        <f t="shared" si="258"/>
        <v>0.12920268972142171</v>
      </c>
      <c r="CG398" s="18">
        <f t="shared" si="259"/>
        <v>0.15223635617562578</v>
      </c>
      <c r="CH398" s="18">
        <f t="shared" si="260"/>
        <v>0.37918215613382911</v>
      </c>
      <c r="CI398" s="18">
        <f t="shared" si="261"/>
        <v>2.3033666454204071E-2</v>
      </c>
      <c r="CJ398" s="17">
        <f t="shared" si="262"/>
        <v>0.30111524163568776</v>
      </c>
      <c r="CK398" s="17">
        <f t="shared" si="263"/>
        <v>0.26415094339622641</v>
      </c>
      <c r="CL398" s="17">
        <f t="shared" si="264"/>
        <v>-3.6964298239461346E-2</v>
      </c>
      <c r="CM398" s="17">
        <f t="shared" si="265"/>
        <v>0.20987654320987659</v>
      </c>
      <c r="CN398" s="17">
        <f>IFERROR('Tabela '!$AO398/'Tabela '!$AK398,"")</f>
        <v>0.10780669144981413</v>
      </c>
      <c r="CO398" s="17">
        <f>IFERROR('Tabela '!$AP398/'Tabela '!$AL398,"")</f>
        <v>1.078167115902965E-2</v>
      </c>
      <c r="CP398" s="17">
        <f>IFERROR('Tabela '!$CO398-'Tabela '!$CN398,"")</f>
        <v>-9.7025020290784469E-2</v>
      </c>
      <c r="CQ398" s="17">
        <f t="shared" si="266"/>
        <v>0.20987654320987659</v>
      </c>
      <c r="CR398" s="17">
        <f>IFERROR('Tabela '!$AQ398/'Tabela '!$AK398,"")</f>
        <v>0.19330855018587362</v>
      </c>
      <c r="CS398" s="17">
        <f>IFERROR('Tabela '!$AR398/'Tabela '!$AL398,"")</f>
        <v>0.25336927223719674</v>
      </c>
      <c r="CT398" s="17">
        <f>IFERROR('Tabela '!$CS398-'Tabela '!$CR398,"")</f>
        <v>6.0060722051323123E-2</v>
      </c>
      <c r="CU398" s="17">
        <f t="shared" si="267"/>
        <v>0.80769230769230771</v>
      </c>
      <c r="CV398" s="21">
        <f>IFERROR('Tabela '!$AS398/'Tabela '!$K398,"")</f>
        <v>14.633525456292027</v>
      </c>
      <c r="CW398" s="21">
        <f>IFERROR('Tabela '!$AV398/'Tabela '!$J398,"")</f>
        <v>24.681986048420189</v>
      </c>
      <c r="CX398" s="17">
        <f>IFERROR('Tabela '!$AV398/'Tabela '!$AS398-1,"")</f>
        <v>0.97426723996455178</v>
      </c>
      <c r="CY398" s="20">
        <f>IFERROR('Tabela '!$CW398/'Tabela '!$CV398-1,"")</f>
        <v>0.68667394074936272</v>
      </c>
      <c r="CZ398" s="17">
        <f>IFERROR('Tabela '!$AU398/'Tabela '!$AT398,"")</f>
        <v>0.12517855276451939</v>
      </c>
      <c r="DA398" s="17">
        <f t="shared" si="268"/>
        <v>0.10854250008850497</v>
      </c>
      <c r="DB398" s="17">
        <f t="shared" si="269"/>
        <v>-1.6636052676014423E-2</v>
      </c>
      <c r="DC398" s="22">
        <f t="shared" si="270"/>
        <v>32.663636363636364</v>
      </c>
      <c r="DD398" s="22">
        <f t="shared" si="271"/>
        <v>60.117647058823529</v>
      </c>
      <c r="DE398" s="17">
        <f t="shared" si="272"/>
        <v>0.84050686792947071</v>
      </c>
      <c r="DH398" s="23"/>
      <c r="DQ398" s="23"/>
      <c r="DR398" s="23"/>
      <c r="DU398" s="23"/>
      <c r="DV398" s="23"/>
      <c r="DX398" s="23"/>
      <c r="EA398" s="23"/>
      <c r="EB398" s="23"/>
    </row>
    <row r="399" spans="1:132" ht="13.8" x14ac:dyDescent="0.25">
      <c r="A399" s="24" t="s">
        <v>133</v>
      </c>
      <c r="B399" s="24">
        <v>43</v>
      </c>
      <c r="C399" s="24">
        <v>4318622</v>
      </c>
      <c r="D399" s="24">
        <v>431862</v>
      </c>
      <c r="E399" s="55" t="s">
        <v>730</v>
      </c>
      <c r="F399" s="55" t="s">
        <v>779</v>
      </c>
      <c r="G399" s="55" t="s">
        <v>755</v>
      </c>
      <c r="H399" s="25" t="s">
        <v>512</v>
      </c>
      <c r="I399" s="26">
        <v>1173.9469999999999</v>
      </c>
      <c r="J399" s="27">
        <v>3543</v>
      </c>
      <c r="K399" s="26">
        <v>3290</v>
      </c>
      <c r="L399" s="26">
        <v>351</v>
      </c>
      <c r="M399" s="26">
        <v>7</v>
      </c>
      <c r="N399" s="26">
        <v>1209</v>
      </c>
      <c r="O399" s="26">
        <v>1392</v>
      </c>
      <c r="P399" s="26">
        <v>2107</v>
      </c>
      <c r="Q399" s="28">
        <v>1162</v>
      </c>
      <c r="R399" s="28">
        <v>156</v>
      </c>
      <c r="S399" s="28">
        <v>4791446</v>
      </c>
      <c r="T399" s="26">
        <v>2811</v>
      </c>
      <c r="U399" s="29">
        <v>2062</v>
      </c>
      <c r="V399" s="28">
        <v>857</v>
      </c>
      <c r="W399" s="28">
        <v>345</v>
      </c>
      <c r="X399" s="28">
        <v>182</v>
      </c>
      <c r="Y399" s="28">
        <v>650</v>
      </c>
      <c r="Z399" s="28">
        <v>832</v>
      </c>
      <c r="AA399" s="26">
        <v>1693</v>
      </c>
      <c r="AB399" s="28">
        <v>73</v>
      </c>
      <c r="AC399" s="28">
        <v>1</v>
      </c>
      <c r="AD399" s="28">
        <v>1096</v>
      </c>
      <c r="AE399" s="28">
        <v>20</v>
      </c>
      <c r="AF399" s="28">
        <v>2</v>
      </c>
      <c r="AG399" s="30">
        <v>0.93561010316613302</v>
      </c>
      <c r="AH399" s="28">
        <v>575</v>
      </c>
      <c r="AI399" s="28">
        <v>131</v>
      </c>
      <c r="AJ399" s="26">
        <v>1728</v>
      </c>
      <c r="AK399" s="26">
        <v>527</v>
      </c>
      <c r="AL399" s="26">
        <v>752</v>
      </c>
      <c r="AM399" s="26">
        <v>73</v>
      </c>
      <c r="AN399" s="26">
        <v>44</v>
      </c>
      <c r="AO399" s="26">
        <v>22</v>
      </c>
      <c r="AP399" s="26">
        <v>3</v>
      </c>
      <c r="AQ399" s="26">
        <v>51</v>
      </c>
      <c r="AR399" s="26">
        <v>41</v>
      </c>
      <c r="AS399" s="26">
        <v>60491</v>
      </c>
      <c r="AT399" s="26">
        <v>58997</v>
      </c>
      <c r="AU399" s="26">
        <v>12995</v>
      </c>
      <c r="AV399" s="26">
        <v>90348</v>
      </c>
      <c r="AW399" s="26">
        <v>87374</v>
      </c>
      <c r="AX399" s="26">
        <v>6891</v>
      </c>
      <c r="AY399" s="31">
        <f>'Tabela '!$L399/'Tabela '!$J399</f>
        <v>9.9068585944115162E-2</v>
      </c>
      <c r="AZ399" s="31">
        <f>'Tabela '!$M399/'Tabela '!$J399</f>
        <v>1.9757267852102737E-3</v>
      </c>
      <c r="BA399" s="31">
        <f t="shared" si="234"/>
        <v>1.9943019943019943E-2</v>
      </c>
      <c r="BB399" s="31">
        <f t="shared" si="235"/>
        <v>0.57380161366872329</v>
      </c>
      <c r="BC399" s="31">
        <f t="shared" si="236"/>
        <v>0.66065495965828192</v>
      </c>
      <c r="BD399" s="31">
        <f>'Tabela '!$BC399-'Tabela '!$BB399</f>
        <v>8.6853345989558628E-2</v>
      </c>
      <c r="BE399" s="31">
        <f t="shared" si="237"/>
        <v>0.34123624047417445</v>
      </c>
      <c r="BF399" s="31">
        <f t="shared" si="238"/>
        <v>0.39288738357324299</v>
      </c>
      <c r="BG399" s="31">
        <f t="shared" si="239"/>
        <v>0.32797064634490547</v>
      </c>
      <c r="BH399" s="29">
        <f t="shared" si="240"/>
        <v>4123.4475043029261</v>
      </c>
      <c r="BI399" s="32">
        <f t="shared" si="241"/>
        <v>1352.3697431555179</v>
      </c>
      <c r="BJ399" s="30">
        <f t="shared" si="242"/>
        <v>5.303322707752247E-2</v>
      </c>
      <c r="BK399" s="30">
        <f t="shared" si="243"/>
        <v>0.13425129087779691</v>
      </c>
      <c r="BL399" s="31">
        <f>IFERROR('Tabela '!$J399/'Tabela '!$K399-1,"")</f>
        <v>7.6899696048632116E-2</v>
      </c>
      <c r="BM399" s="30">
        <f t="shared" si="244"/>
        <v>0.62674772036474169</v>
      </c>
      <c r="BN399" s="33">
        <f>IFERROR('Tabela '!$J399/'Tabela '!$I399,"")</f>
        <v>3.0180238119778835</v>
      </c>
      <c r="BO399" s="31">
        <f t="shared" si="245"/>
        <v>6.4389896833866977E-2</v>
      </c>
      <c r="BP399" s="31">
        <f t="shared" si="246"/>
        <v>0.20455353966559944</v>
      </c>
      <c r="BQ399" s="31">
        <f t="shared" si="247"/>
        <v>4.6602632515119174E-2</v>
      </c>
      <c r="BR399" s="30">
        <v>0.51770000000000005</v>
      </c>
      <c r="BS399" s="31">
        <f t="shared" si="248"/>
        <v>2.5969405905371754E-2</v>
      </c>
      <c r="BT399" s="31">
        <f t="shared" si="249"/>
        <v>3.5574528637495552E-4</v>
      </c>
      <c r="BU399" s="31">
        <f t="shared" si="250"/>
        <v>1.824817518248175E-2</v>
      </c>
      <c r="BV399" s="31">
        <f t="shared" si="251"/>
        <v>1.8248175182481751E-3</v>
      </c>
      <c r="BW399" s="31">
        <f t="shared" si="252"/>
        <v>0.10486322188449848</v>
      </c>
      <c r="BX399" s="31">
        <f t="shared" si="253"/>
        <v>5.5319148936170209E-2</v>
      </c>
      <c r="BY399" s="31">
        <f t="shared" si="254"/>
        <v>0.19756838905775076</v>
      </c>
      <c r="BZ399" s="31">
        <f t="shared" si="255"/>
        <v>0.25288753799392094</v>
      </c>
      <c r="CA399" s="31">
        <f>IFERROR('Tabela '!$V399/'Tabela '!$K399,"")</f>
        <v>0.26048632218844986</v>
      </c>
      <c r="CB399" s="31">
        <f t="shared" si="256"/>
        <v>0.5145896656534954</v>
      </c>
      <c r="CC399" s="34">
        <f>IFERROR('Tabela '!$AJ399/'Tabela '!$K399,"")</f>
        <v>0.52522796352583589</v>
      </c>
      <c r="CD399" s="35">
        <f>IFERROR('Tabela '!$AJ399/'Tabela '!$AK399,"")</f>
        <v>3.2789373814041745</v>
      </c>
      <c r="CE399" s="34">
        <f t="shared" si="257"/>
        <v>0.69502314814814814</v>
      </c>
      <c r="CF399" s="31">
        <f t="shared" si="258"/>
        <v>0.16018237082066869</v>
      </c>
      <c r="CG399" s="31">
        <f t="shared" si="259"/>
        <v>0.2122495060683037</v>
      </c>
      <c r="CH399" s="31">
        <f t="shared" si="260"/>
        <v>0.42694497153700195</v>
      </c>
      <c r="CI399" s="31">
        <f t="shared" si="261"/>
        <v>5.206713524763501E-2</v>
      </c>
      <c r="CJ399" s="30">
        <f t="shared" si="262"/>
        <v>0.13851992409867173</v>
      </c>
      <c r="CK399" s="30">
        <f t="shared" si="263"/>
        <v>5.8510638297872342E-2</v>
      </c>
      <c r="CL399" s="30">
        <f t="shared" si="264"/>
        <v>-8.0009285800799385E-2</v>
      </c>
      <c r="CM399" s="30">
        <f t="shared" si="265"/>
        <v>-0.39726027397260277</v>
      </c>
      <c r="CN399" s="30">
        <f>IFERROR('Tabela '!$AO399/'Tabela '!$AK399,"")</f>
        <v>4.1745730550284632E-2</v>
      </c>
      <c r="CO399" s="30">
        <f>IFERROR('Tabela '!$AP399/'Tabela '!$AL399,"")</f>
        <v>3.9893617021276593E-3</v>
      </c>
      <c r="CP399" s="30">
        <f>IFERROR('Tabela '!$CO399-'Tabela '!$CN399,"")</f>
        <v>-3.7756368848156974E-2</v>
      </c>
      <c r="CQ399" s="30">
        <f t="shared" si="266"/>
        <v>-0.39726027397260277</v>
      </c>
      <c r="CR399" s="30">
        <f>IFERROR('Tabela '!$AQ399/'Tabela '!$AK399,"")</f>
        <v>9.6774193548387094E-2</v>
      </c>
      <c r="CS399" s="30">
        <f>IFERROR('Tabela '!$AR399/'Tabela '!$AL399,"")</f>
        <v>5.4521276595744683E-2</v>
      </c>
      <c r="CT399" s="30">
        <f>IFERROR('Tabela '!$CS399-'Tabela '!$CR399,"")</f>
        <v>-4.2252916952642411E-2</v>
      </c>
      <c r="CU399" s="30">
        <f t="shared" si="267"/>
        <v>-0.19607843137254899</v>
      </c>
      <c r="CV399" s="35">
        <f>IFERROR('Tabela '!$AS399/'Tabela '!$K399,"")</f>
        <v>18.386322188449849</v>
      </c>
      <c r="CW399" s="35">
        <f>IFERROR('Tabela '!$AV399/'Tabela '!$J399,"")</f>
        <v>25.500423370025402</v>
      </c>
      <c r="CX399" s="30">
        <f>IFERROR('Tabela '!$AV399/'Tabela '!$AS399-1,"")</f>
        <v>0.49357755699194916</v>
      </c>
      <c r="CY399" s="34">
        <f>IFERROR('Tabela '!$CW399/'Tabela '!$CV399-1,"")</f>
        <v>0.38692355701482151</v>
      </c>
      <c r="CZ399" s="30">
        <f>IFERROR('Tabela '!$AU399/'Tabela '!$AT399,"")</f>
        <v>0.22026543722562164</v>
      </c>
      <c r="DA399" s="30">
        <f t="shared" si="268"/>
        <v>7.8867855426099295E-2</v>
      </c>
      <c r="DB399" s="30">
        <f t="shared" si="269"/>
        <v>-0.14139758179952233</v>
      </c>
      <c r="DC399" s="36">
        <f t="shared" si="270"/>
        <v>136.78947368421052</v>
      </c>
      <c r="DD399" s="36">
        <f t="shared" si="271"/>
        <v>146.61702127659575</v>
      </c>
      <c r="DE399" s="30">
        <f t="shared" si="272"/>
        <v>7.1844326377575651E-2</v>
      </c>
      <c r="DH399" s="23"/>
      <c r="DQ399" s="23"/>
      <c r="DR399" s="23"/>
      <c r="DU399" s="23"/>
      <c r="DV399" s="23"/>
      <c r="DX399" s="23"/>
      <c r="EA399" s="23"/>
      <c r="EB399" s="23"/>
    </row>
    <row r="400" spans="1:132" ht="13.8" x14ac:dyDescent="0.25">
      <c r="A400" s="11" t="s">
        <v>133</v>
      </c>
      <c r="B400" s="11">
        <v>43</v>
      </c>
      <c r="C400" s="11">
        <v>4318705</v>
      </c>
      <c r="D400" s="11">
        <v>431870</v>
      </c>
      <c r="E400" s="54" t="s">
        <v>746</v>
      </c>
      <c r="F400" s="54" t="s">
        <v>749</v>
      </c>
      <c r="G400" s="54" t="s">
        <v>761</v>
      </c>
      <c r="H400" s="12" t="s">
        <v>513</v>
      </c>
      <c r="I400" s="13">
        <v>102.738</v>
      </c>
      <c r="J400" s="14">
        <v>238648</v>
      </c>
      <c r="K400" s="13">
        <v>214087</v>
      </c>
      <c r="L400" s="13">
        <v>18767</v>
      </c>
      <c r="M400" s="13">
        <v>491</v>
      </c>
      <c r="N400" s="13">
        <v>66908</v>
      </c>
      <c r="O400" s="13">
        <v>76586</v>
      </c>
      <c r="P400" s="13">
        <v>119752</v>
      </c>
      <c r="Q400" s="15">
        <v>62648</v>
      </c>
      <c r="R400" s="15">
        <v>11601</v>
      </c>
      <c r="S400" s="15">
        <v>275329780</v>
      </c>
      <c r="T400" s="13">
        <v>184202</v>
      </c>
      <c r="U400" s="16">
        <v>213238</v>
      </c>
      <c r="V400" s="15">
        <v>62835</v>
      </c>
      <c r="W400" s="15">
        <v>50833</v>
      </c>
      <c r="X400" s="15">
        <v>10033</v>
      </c>
      <c r="Y400" s="15">
        <v>19303</v>
      </c>
      <c r="Z400" s="15">
        <v>29336</v>
      </c>
      <c r="AA400" s="13">
        <v>104242</v>
      </c>
      <c r="AB400" s="15">
        <v>1834</v>
      </c>
      <c r="AC400" s="15">
        <v>216</v>
      </c>
      <c r="AD400" s="15">
        <v>71250</v>
      </c>
      <c r="AE400" s="15">
        <v>507</v>
      </c>
      <c r="AF400" s="15">
        <v>937</v>
      </c>
      <c r="AG400" s="17">
        <v>0.97000575455206783</v>
      </c>
      <c r="AH400" s="15">
        <v>35649</v>
      </c>
      <c r="AI400" s="15">
        <v>14182</v>
      </c>
      <c r="AJ400" s="13">
        <v>128370</v>
      </c>
      <c r="AK400" s="13">
        <v>62340</v>
      </c>
      <c r="AL400" s="13">
        <v>59217</v>
      </c>
      <c r="AM400" s="13">
        <v>19368</v>
      </c>
      <c r="AN400" s="13">
        <v>21642</v>
      </c>
      <c r="AO400" s="13">
        <v>3036</v>
      </c>
      <c r="AP400" s="13">
        <v>4907</v>
      </c>
      <c r="AQ400" s="13">
        <v>16332</v>
      </c>
      <c r="AR400" s="13">
        <v>16735</v>
      </c>
      <c r="AS400" s="13">
        <v>4455336</v>
      </c>
      <c r="AT400" s="13">
        <v>3800453</v>
      </c>
      <c r="AU400" s="13">
        <v>1332290</v>
      </c>
      <c r="AV400" s="13">
        <v>9002658</v>
      </c>
      <c r="AW400" s="13">
        <v>7331240</v>
      </c>
      <c r="AX400" s="13">
        <v>2076685</v>
      </c>
      <c r="AY400" s="18">
        <f>'Tabela '!$L400/'Tabela '!$J400</f>
        <v>7.8638832087425836E-2</v>
      </c>
      <c r="AZ400" s="18">
        <f>'Tabela '!$M400/'Tabela '!$J400</f>
        <v>2.0574234856357483E-3</v>
      </c>
      <c r="BA400" s="18">
        <f t="shared" si="234"/>
        <v>2.6162945595992967E-2</v>
      </c>
      <c r="BB400" s="18">
        <f t="shared" si="235"/>
        <v>0.55872135747210905</v>
      </c>
      <c r="BC400" s="18">
        <f t="shared" si="236"/>
        <v>0.63953837931725566</v>
      </c>
      <c r="BD400" s="18">
        <f>'Tabela '!$BC400-'Tabela '!$BB400</f>
        <v>8.0817021845146608E-2</v>
      </c>
      <c r="BE400" s="18">
        <f t="shared" si="237"/>
        <v>0.28036270993262041</v>
      </c>
      <c r="BF400" s="18">
        <f t="shared" si="238"/>
        <v>0.32091616104052834</v>
      </c>
      <c r="BG400" s="18">
        <f t="shared" si="239"/>
        <v>0.26251215178840803</v>
      </c>
      <c r="BH400" s="16">
        <f t="shared" si="240"/>
        <v>4394.8694291916745</v>
      </c>
      <c r="BI400" s="37">
        <f t="shared" si="241"/>
        <v>1153.7066306861989</v>
      </c>
      <c r="BJ400" s="17">
        <f t="shared" si="242"/>
        <v>3.0583165549552142E-2</v>
      </c>
      <c r="BK400" s="17">
        <f t="shared" si="243"/>
        <v>0.18517749968075597</v>
      </c>
      <c r="BL400" s="18">
        <f>IFERROR('Tabela '!$J400/'Tabela '!$K400-1,"")</f>
        <v>0.11472438774890592</v>
      </c>
      <c r="BM400" s="17">
        <f t="shared" si="244"/>
        <v>0.99603432249506041</v>
      </c>
      <c r="BN400" s="19">
        <f>IFERROR('Tabela '!$J400/'Tabela '!$I400,"")</f>
        <v>2322.8795577099027</v>
      </c>
      <c r="BO400" s="18">
        <f t="shared" si="245"/>
        <v>2.9994245447932166E-2</v>
      </c>
      <c r="BP400" s="18">
        <f t="shared" si="246"/>
        <v>0.19353210062865767</v>
      </c>
      <c r="BQ400" s="18">
        <f t="shared" si="247"/>
        <v>7.6991563609515645E-2</v>
      </c>
      <c r="BR400" s="17">
        <v>0.53569999999999995</v>
      </c>
      <c r="BS400" s="18">
        <f t="shared" si="248"/>
        <v>9.9564608419018246E-3</v>
      </c>
      <c r="BT400" s="18">
        <f t="shared" si="249"/>
        <v>1.172625704389746E-3</v>
      </c>
      <c r="BU400" s="18">
        <f t="shared" si="250"/>
        <v>7.1157894736842107E-3</v>
      </c>
      <c r="BV400" s="18">
        <f t="shared" si="251"/>
        <v>1.3150877192982456E-2</v>
      </c>
      <c r="BW400" s="18">
        <f t="shared" si="252"/>
        <v>0.23744085348479824</v>
      </c>
      <c r="BX400" s="18">
        <f t="shared" si="253"/>
        <v>4.6864125332224747E-2</v>
      </c>
      <c r="BY400" s="18">
        <f t="shared" si="254"/>
        <v>9.0164279008066811E-2</v>
      </c>
      <c r="BZ400" s="18">
        <f t="shared" si="255"/>
        <v>0.13702840434029157</v>
      </c>
      <c r="CA400" s="18">
        <f>IFERROR('Tabela '!$V400/'Tabela '!$K400,"")</f>
        <v>0.29350217434968029</v>
      </c>
      <c r="CB400" s="18">
        <f t="shared" si="256"/>
        <v>0.48691419843334721</v>
      </c>
      <c r="CC400" s="20">
        <f>IFERROR('Tabela '!$AJ400/'Tabela '!$K400,"")</f>
        <v>0.59961604394475143</v>
      </c>
      <c r="CD400" s="21">
        <f>IFERROR('Tabela '!$AJ400/'Tabela '!$AK400,"")</f>
        <v>2.0591915303176132</v>
      </c>
      <c r="CE400" s="20">
        <f t="shared" si="257"/>
        <v>0.51437251694321107</v>
      </c>
      <c r="CF400" s="18">
        <f t="shared" si="258"/>
        <v>0.29119003022135859</v>
      </c>
      <c r="CG400" s="18">
        <f t="shared" si="259"/>
        <v>0.24813532902014682</v>
      </c>
      <c r="CH400" s="18">
        <f t="shared" si="260"/>
        <v>-5.0096246390760379E-2</v>
      </c>
      <c r="CI400" s="18">
        <f t="shared" si="261"/>
        <v>-4.305470120121177E-2</v>
      </c>
      <c r="CJ400" s="17">
        <f t="shared" si="262"/>
        <v>0.31068334937439845</v>
      </c>
      <c r="CK400" s="17">
        <f t="shared" si="263"/>
        <v>0.36546937534829527</v>
      </c>
      <c r="CL400" s="17">
        <f t="shared" si="264"/>
        <v>5.4786025973896813E-2</v>
      </c>
      <c r="CM400" s="17">
        <f t="shared" si="265"/>
        <v>0.11741016109045854</v>
      </c>
      <c r="CN400" s="17">
        <f>IFERROR('Tabela '!$AO400/'Tabela '!$AK400,"")</f>
        <v>4.870067372473532E-2</v>
      </c>
      <c r="CO400" s="17">
        <f>IFERROR('Tabela '!$AP400/'Tabela '!$AL400,"")</f>
        <v>8.2864717901953835E-2</v>
      </c>
      <c r="CP400" s="17">
        <f>IFERROR('Tabela '!$CO400-'Tabela '!$CN400,"")</f>
        <v>3.4164044177218515E-2</v>
      </c>
      <c r="CQ400" s="17">
        <f t="shared" si="266"/>
        <v>0.11741016109045854</v>
      </c>
      <c r="CR400" s="17">
        <f>IFERROR('Tabela '!$AQ400/'Tabela '!$AK400,"")</f>
        <v>0.26198267564966315</v>
      </c>
      <c r="CS400" s="17">
        <f>IFERROR('Tabela '!$AR400/'Tabela '!$AL400,"")</f>
        <v>0.28260465744634145</v>
      </c>
      <c r="CT400" s="17">
        <f>IFERROR('Tabela '!$CS400-'Tabela '!$CR400,"")</f>
        <v>2.062198179667829E-2</v>
      </c>
      <c r="CU400" s="17">
        <f t="shared" si="267"/>
        <v>2.4675483712956137E-2</v>
      </c>
      <c r="CV400" s="21">
        <f>IFERROR('Tabela '!$AS400/'Tabela '!$K400,"")</f>
        <v>20.81086661030329</v>
      </c>
      <c r="CW400" s="21">
        <f>IFERROR('Tabela '!$AV400/'Tabela '!$J400,"")</f>
        <v>37.723584526164061</v>
      </c>
      <c r="CX400" s="17">
        <f>IFERROR('Tabela '!$AV400/'Tabela '!$AS400-1,"")</f>
        <v>1.0206462542892387</v>
      </c>
      <c r="CY400" s="20">
        <f>IFERROR('Tabela '!$CW400/'Tabela '!$CV400-1,"")</f>
        <v>0.81268686367378007</v>
      </c>
      <c r="CZ400" s="17">
        <f>IFERROR('Tabela '!$AU400/'Tabela '!$AT400,"")</f>
        <v>0.35056084103658169</v>
      </c>
      <c r="DA400" s="17">
        <f t="shared" si="268"/>
        <v>0.28326517751430863</v>
      </c>
      <c r="DB400" s="17">
        <f t="shared" si="269"/>
        <v>-6.7295663522273064E-2</v>
      </c>
      <c r="DC400" s="22">
        <f t="shared" si="270"/>
        <v>59.466613104802711</v>
      </c>
      <c r="DD400" s="22">
        <f t="shared" si="271"/>
        <v>78.220836943011037</v>
      </c>
      <c r="DE400" s="17">
        <f t="shared" si="272"/>
        <v>0.31537400331100529</v>
      </c>
      <c r="DH400" s="23"/>
      <c r="DQ400" s="23"/>
      <c r="DR400" s="23"/>
      <c r="DU400" s="23"/>
      <c r="DV400" s="23"/>
      <c r="DX400" s="23"/>
      <c r="EA400" s="23"/>
      <c r="EB400" s="23"/>
    </row>
    <row r="401" spans="1:132" ht="13.8" x14ac:dyDescent="0.25">
      <c r="A401" s="24" t="s">
        <v>133</v>
      </c>
      <c r="B401" s="24">
        <v>43</v>
      </c>
      <c r="C401" s="24">
        <v>4318804</v>
      </c>
      <c r="D401" s="24">
        <v>431880</v>
      </c>
      <c r="E401" s="55" t="s">
        <v>751</v>
      </c>
      <c r="F401" s="55" t="s">
        <v>768</v>
      </c>
      <c r="G401" s="55" t="s">
        <v>753</v>
      </c>
      <c r="H401" s="25" t="s">
        <v>514</v>
      </c>
      <c r="I401" s="26">
        <v>2036.125</v>
      </c>
      <c r="J401" s="27">
        <v>43540</v>
      </c>
      <c r="K401" s="26">
        <v>43111</v>
      </c>
      <c r="L401" s="26">
        <v>2199</v>
      </c>
      <c r="M401" s="26">
        <v>51</v>
      </c>
      <c r="N401" s="26">
        <v>12833</v>
      </c>
      <c r="O401" s="26">
        <v>15254</v>
      </c>
      <c r="P401" s="26">
        <v>25930</v>
      </c>
      <c r="Q401" s="28">
        <v>10929</v>
      </c>
      <c r="R401" s="28">
        <v>1306</v>
      </c>
      <c r="S401" s="28">
        <v>46534841</v>
      </c>
      <c r="T401" s="26">
        <v>38279</v>
      </c>
      <c r="U401" s="29">
        <v>24237</v>
      </c>
      <c r="V401" s="28">
        <v>10880</v>
      </c>
      <c r="W401" s="28">
        <v>20892</v>
      </c>
      <c r="X401" s="28">
        <v>2874</v>
      </c>
      <c r="Y401" s="28">
        <v>1727</v>
      </c>
      <c r="Z401" s="28">
        <v>4601</v>
      </c>
      <c r="AA401" s="26">
        <v>21623</v>
      </c>
      <c r="AB401" s="28">
        <v>749</v>
      </c>
      <c r="AC401" s="28">
        <v>27</v>
      </c>
      <c r="AD401" s="28">
        <v>13400</v>
      </c>
      <c r="AE401" s="28">
        <v>174</v>
      </c>
      <c r="AF401" s="28">
        <v>73</v>
      </c>
      <c r="AG401" s="30">
        <v>0.95276783615036964</v>
      </c>
      <c r="AH401" s="28">
        <v>6049</v>
      </c>
      <c r="AI401" s="28">
        <v>2022</v>
      </c>
      <c r="AJ401" s="26">
        <v>27218</v>
      </c>
      <c r="AK401" s="26">
        <v>5213</v>
      </c>
      <c r="AL401" s="26">
        <v>5622</v>
      </c>
      <c r="AM401" s="26">
        <v>520</v>
      </c>
      <c r="AN401" s="26">
        <v>545</v>
      </c>
      <c r="AO401" s="26">
        <v>147</v>
      </c>
      <c r="AP401" s="26">
        <v>43</v>
      </c>
      <c r="AQ401" s="26">
        <v>373</v>
      </c>
      <c r="AR401" s="26">
        <v>502</v>
      </c>
      <c r="AS401" s="26">
        <v>485235</v>
      </c>
      <c r="AT401" s="26">
        <v>451800</v>
      </c>
      <c r="AU401" s="26">
        <v>33600</v>
      </c>
      <c r="AV401" s="26">
        <v>1064180</v>
      </c>
      <c r="AW401" s="26">
        <v>987158</v>
      </c>
      <c r="AX401" s="26">
        <v>79335</v>
      </c>
      <c r="AY401" s="31">
        <f>'Tabela '!$L401/'Tabela '!$J401</f>
        <v>5.0505282498851632E-2</v>
      </c>
      <c r="AZ401" s="31">
        <f>'Tabela '!$M401/'Tabela '!$J401</f>
        <v>1.1713367018833256E-3</v>
      </c>
      <c r="BA401" s="31">
        <f t="shared" si="234"/>
        <v>2.3192360163710776E-2</v>
      </c>
      <c r="BB401" s="31">
        <f t="shared" si="235"/>
        <v>0.4949093713844967</v>
      </c>
      <c r="BC401" s="31">
        <f t="shared" si="236"/>
        <v>0.58827612803702278</v>
      </c>
      <c r="BD401" s="31">
        <f>'Tabela '!$BC401-'Tabela '!$BB401</f>
        <v>9.3366756652526084E-2</v>
      </c>
      <c r="BE401" s="31">
        <f t="shared" si="237"/>
        <v>0.29474046853468078</v>
      </c>
      <c r="BF401" s="31">
        <f t="shared" si="238"/>
        <v>0.35034451079467155</v>
      </c>
      <c r="BG401" s="31">
        <f t="shared" si="239"/>
        <v>0.25101056499770324</v>
      </c>
      <c r="BH401" s="29">
        <f t="shared" si="240"/>
        <v>4257.9230487693294</v>
      </c>
      <c r="BI401" s="32">
        <f t="shared" si="241"/>
        <v>1068.7836701883325</v>
      </c>
      <c r="BJ401" s="30">
        <f t="shared" si="242"/>
        <v>4.3728355165479522E-2</v>
      </c>
      <c r="BK401" s="30">
        <f t="shared" si="243"/>
        <v>0.11949858175496386</v>
      </c>
      <c r="BL401" s="31">
        <f>IFERROR('Tabela '!$J401/'Tabela '!$K401-1,"")</f>
        <v>9.9510565748881508E-3</v>
      </c>
      <c r="BM401" s="30">
        <f t="shared" si="244"/>
        <v>0.56219990257706853</v>
      </c>
      <c r="BN401" s="33">
        <f>IFERROR('Tabela '!$J401/'Tabela '!$I401,"")</f>
        <v>21.383755908895573</v>
      </c>
      <c r="BO401" s="31">
        <f t="shared" si="245"/>
        <v>4.723216384963036E-2</v>
      </c>
      <c r="BP401" s="31">
        <f t="shared" si="246"/>
        <v>0.15802398181770683</v>
      </c>
      <c r="BQ401" s="31">
        <f t="shared" si="247"/>
        <v>5.2822696517672872E-2</v>
      </c>
      <c r="BR401" s="30">
        <v>0.46300000000000002</v>
      </c>
      <c r="BS401" s="31">
        <f t="shared" si="248"/>
        <v>1.9566864338148856E-2</v>
      </c>
      <c r="BT401" s="31">
        <f t="shared" si="249"/>
        <v>7.0534757961284258E-4</v>
      </c>
      <c r="BU401" s="31">
        <f t="shared" si="250"/>
        <v>1.2985074626865671E-2</v>
      </c>
      <c r="BV401" s="31">
        <f t="shared" si="251"/>
        <v>5.447761194029851E-3</v>
      </c>
      <c r="BW401" s="31">
        <f t="shared" si="252"/>
        <v>0.48460949641622786</v>
      </c>
      <c r="BX401" s="31">
        <f t="shared" si="253"/>
        <v>6.6665120270928538E-2</v>
      </c>
      <c r="BY401" s="31">
        <f t="shared" si="254"/>
        <v>4.0059381596344319E-2</v>
      </c>
      <c r="BZ401" s="31">
        <f t="shared" si="255"/>
        <v>0.10672450186727286</v>
      </c>
      <c r="CA401" s="31">
        <f>IFERROR('Tabela '!$V401/'Tabela '!$K401,"")</f>
        <v>0.252371784463362</v>
      </c>
      <c r="CB401" s="31">
        <f t="shared" si="256"/>
        <v>0.50156572568486002</v>
      </c>
      <c r="CC401" s="34">
        <f>IFERROR('Tabela '!$AJ401/'Tabela '!$K401,"")</f>
        <v>0.63134698800770106</v>
      </c>
      <c r="CD401" s="35">
        <f>IFERROR('Tabela '!$AJ401/'Tabela '!$AK401,"")</f>
        <v>5.2211778246690965</v>
      </c>
      <c r="CE401" s="34">
        <f t="shared" si="257"/>
        <v>0.80847233448453226</v>
      </c>
      <c r="CF401" s="31">
        <f t="shared" si="258"/>
        <v>0.12092041474333697</v>
      </c>
      <c r="CG401" s="31">
        <f t="shared" si="259"/>
        <v>0.12912264584290309</v>
      </c>
      <c r="CH401" s="31">
        <f t="shared" si="260"/>
        <v>7.8457701899098398E-2</v>
      </c>
      <c r="CI401" s="31">
        <f t="shared" si="261"/>
        <v>8.2022310995661235E-3</v>
      </c>
      <c r="CJ401" s="30">
        <f t="shared" si="262"/>
        <v>9.9750623441396513E-2</v>
      </c>
      <c r="CK401" s="30">
        <f t="shared" si="263"/>
        <v>9.6940590537175381E-2</v>
      </c>
      <c r="CL401" s="30">
        <f t="shared" si="264"/>
        <v>-2.8100329042211325E-3</v>
      </c>
      <c r="CM401" s="30">
        <f t="shared" si="265"/>
        <v>4.8076923076923128E-2</v>
      </c>
      <c r="CN401" s="30">
        <f>IFERROR('Tabela '!$AO401/'Tabela '!$AK401,"")</f>
        <v>2.8198733934394784E-2</v>
      </c>
      <c r="CO401" s="30">
        <f>IFERROR('Tabela '!$AP401/'Tabela '!$AL401,"")</f>
        <v>7.648523657061544E-3</v>
      </c>
      <c r="CP401" s="30">
        <f>IFERROR('Tabela '!$CO401-'Tabela '!$CN401,"")</f>
        <v>-2.0550210277333239E-2</v>
      </c>
      <c r="CQ401" s="30">
        <f t="shared" si="266"/>
        <v>4.8076923076923128E-2</v>
      </c>
      <c r="CR401" s="30">
        <f>IFERROR('Tabela '!$AQ401/'Tabela '!$AK401,"")</f>
        <v>7.1551889507001726E-2</v>
      </c>
      <c r="CS401" s="30">
        <f>IFERROR('Tabela '!$AR401/'Tabela '!$AL401,"")</f>
        <v>8.9292066880113832E-2</v>
      </c>
      <c r="CT401" s="30">
        <f>IFERROR('Tabela '!$CS401-'Tabela '!$CR401,"")</f>
        <v>1.7740177373112107E-2</v>
      </c>
      <c r="CU401" s="30">
        <f t="shared" si="267"/>
        <v>0.34584450402144773</v>
      </c>
      <c r="CV401" s="35">
        <f>IFERROR('Tabela '!$AS401/'Tabela '!$K401,"")</f>
        <v>11.255480039897011</v>
      </c>
      <c r="CW401" s="35">
        <f>IFERROR('Tabela '!$AV401/'Tabela '!$J401,"")</f>
        <v>24.441433164905835</v>
      </c>
      <c r="CX401" s="30">
        <f>IFERROR('Tabela '!$AV401/'Tabela '!$AS401-1,"")</f>
        <v>1.1931229198223541</v>
      </c>
      <c r="CY401" s="34">
        <f>IFERROR('Tabela '!$CW401/'Tabela '!$CV401-1,"")</f>
        <v>1.1715140605526297</v>
      </c>
      <c r="CZ401" s="30">
        <f>IFERROR('Tabela '!$AU401/'Tabela '!$AT401,"")</f>
        <v>7.4369189907038516E-2</v>
      </c>
      <c r="DA401" s="30">
        <f t="shared" si="268"/>
        <v>8.0367073963843683E-2</v>
      </c>
      <c r="DB401" s="30">
        <f t="shared" si="269"/>
        <v>5.9978840568051667E-3</v>
      </c>
      <c r="DC401" s="36">
        <f t="shared" si="270"/>
        <v>50.374812593703147</v>
      </c>
      <c r="DD401" s="36">
        <f t="shared" si="271"/>
        <v>134.92346938775509</v>
      </c>
      <c r="DE401" s="30">
        <f t="shared" si="272"/>
        <v>1.6783914905247812</v>
      </c>
      <c r="DH401" s="23"/>
      <c r="DQ401" s="23"/>
      <c r="DR401" s="23"/>
      <c r="DU401" s="23"/>
      <c r="DV401" s="23"/>
      <c r="DX401" s="23"/>
      <c r="EA401" s="23"/>
      <c r="EB401" s="23"/>
    </row>
    <row r="402" spans="1:132" ht="13.8" x14ac:dyDescent="0.25">
      <c r="A402" s="11" t="s">
        <v>133</v>
      </c>
      <c r="B402" s="11">
        <v>43</v>
      </c>
      <c r="C402" s="11">
        <v>4318903</v>
      </c>
      <c r="D402" s="11">
        <v>431890</v>
      </c>
      <c r="E402" s="54" t="s">
        <v>728</v>
      </c>
      <c r="F402" s="54" t="s">
        <v>780</v>
      </c>
      <c r="G402" s="54" t="s">
        <v>781</v>
      </c>
      <c r="H402" s="12" t="s">
        <v>515</v>
      </c>
      <c r="I402" s="13">
        <v>1295.6780000000001</v>
      </c>
      <c r="J402" s="14">
        <v>33293</v>
      </c>
      <c r="K402" s="13">
        <v>34556</v>
      </c>
      <c r="L402" s="13">
        <v>2390</v>
      </c>
      <c r="M402" s="13">
        <v>55</v>
      </c>
      <c r="N402" s="13">
        <v>8540</v>
      </c>
      <c r="O402" s="13">
        <v>9521</v>
      </c>
      <c r="P402" s="13">
        <v>18249</v>
      </c>
      <c r="Q402" s="15">
        <v>9505</v>
      </c>
      <c r="R402" s="15">
        <v>1519</v>
      </c>
      <c r="S402" s="15">
        <v>41501333</v>
      </c>
      <c r="T402" s="13">
        <v>30131</v>
      </c>
      <c r="U402" s="16">
        <v>30508</v>
      </c>
      <c r="V402" s="15">
        <v>8852</v>
      </c>
      <c r="W402" s="15">
        <v>6276</v>
      </c>
      <c r="X402" s="15">
        <v>686</v>
      </c>
      <c r="Y402" s="15">
        <v>5909</v>
      </c>
      <c r="Z402" s="15">
        <v>6595</v>
      </c>
      <c r="AA402" s="13">
        <v>16827</v>
      </c>
      <c r="AB402" s="15">
        <v>902</v>
      </c>
      <c r="AC402" s="15">
        <v>25</v>
      </c>
      <c r="AD402" s="15">
        <v>11885</v>
      </c>
      <c r="AE402" s="15">
        <v>231</v>
      </c>
      <c r="AF402" s="15">
        <v>96</v>
      </c>
      <c r="AG402" s="17">
        <v>0.93816999103912913</v>
      </c>
      <c r="AH402" s="15">
        <v>5700</v>
      </c>
      <c r="AI402" s="15">
        <v>2313</v>
      </c>
      <c r="AJ402" s="13">
        <v>20934</v>
      </c>
      <c r="AK402" s="13">
        <v>5094</v>
      </c>
      <c r="AL402" s="13">
        <v>6567</v>
      </c>
      <c r="AM402" s="13">
        <v>819</v>
      </c>
      <c r="AN402" s="13">
        <v>1172</v>
      </c>
      <c r="AO402" s="13">
        <v>135</v>
      </c>
      <c r="AP402" s="13">
        <v>93</v>
      </c>
      <c r="AQ402" s="13">
        <v>684</v>
      </c>
      <c r="AR402" s="13">
        <v>1079</v>
      </c>
      <c r="AS402" s="13">
        <v>522978</v>
      </c>
      <c r="AT402" s="13">
        <v>482845</v>
      </c>
      <c r="AU402" s="13">
        <v>42897</v>
      </c>
      <c r="AV402" s="13">
        <v>1333395</v>
      </c>
      <c r="AW402" s="13">
        <v>1223556</v>
      </c>
      <c r="AX402" s="13">
        <v>113101</v>
      </c>
      <c r="AY402" s="18">
        <f>'Tabela '!$L402/'Tabela '!$J402</f>
        <v>7.1786862103144805E-2</v>
      </c>
      <c r="AZ402" s="18">
        <f>'Tabela '!$M402/'Tabela '!$J402</f>
        <v>1.6519989186916169E-3</v>
      </c>
      <c r="BA402" s="18">
        <f t="shared" si="234"/>
        <v>2.3012552301255231E-2</v>
      </c>
      <c r="BB402" s="18">
        <f t="shared" si="235"/>
        <v>0.46797084771768316</v>
      </c>
      <c r="BC402" s="18">
        <f t="shared" si="236"/>
        <v>0.52172721792974952</v>
      </c>
      <c r="BD402" s="18">
        <f>'Tabela '!$BC402-'Tabela '!$BB402</f>
        <v>5.3756370212066362E-2</v>
      </c>
      <c r="BE402" s="18">
        <f t="shared" si="237"/>
        <v>0.2565103775568438</v>
      </c>
      <c r="BF402" s="18">
        <f t="shared" si="238"/>
        <v>0.28597603099750696</v>
      </c>
      <c r="BG402" s="18">
        <f t="shared" si="239"/>
        <v>0.28549544949388761</v>
      </c>
      <c r="BH402" s="16">
        <f t="shared" si="240"/>
        <v>4366.2633350867964</v>
      </c>
      <c r="BI402" s="37">
        <f t="shared" si="241"/>
        <v>1246.5483134592857</v>
      </c>
      <c r="BJ402" s="17">
        <f t="shared" si="242"/>
        <v>3.1124560239088942E-2</v>
      </c>
      <c r="BK402" s="17">
        <f t="shared" si="243"/>
        <v>0.15981062598632298</v>
      </c>
      <c r="BL402" s="18">
        <f>IFERROR('Tabela '!$J402/'Tabela '!$K402-1,"")</f>
        <v>-3.6549369139946775E-2</v>
      </c>
      <c r="BM402" s="17">
        <f t="shared" si="244"/>
        <v>0.88285681213103373</v>
      </c>
      <c r="BN402" s="19">
        <f>IFERROR('Tabela '!$J402/'Tabela '!$I402,"")</f>
        <v>25.695427413292499</v>
      </c>
      <c r="BO402" s="18">
        <f t="shared" si="245"/>
        <v>6.1830008960870875E-2</v>
      </c>
      <c r="BP402" s="18">
        <f t="shared" si="246"/>
        <v>0.18917394045999136</v>
      </c>
      <c r="BQ402" s="18">
        <f t="shared" si="247"/>
        <v>7.6764793734028072E-2</v>
      </c>
      <c r="BR402" s="17">
        <v>0.50339999999999996</v>
      </c>
      <c r="BS402" s="18">
        <f t="shared" si="248"/>
        <v>2.9935946367528461E-2</v>
      </c>
      <c r="BT402" s="18">
        <f t="shared" si="249"/>
        <v>8.2971026517540073E-4</v>
      </c>
      <c r="BU402" s="18">
        <f t="shared" si="250"/>
        <v>1.9436264198569624E-2</v>
      </c>
      <c r="BV402" s="18">
        <f t="shared" si="251"/>
        <v>8.0774084981068573E-3</v>
      </c>
      <c r="BW402" s="18">
        <f t="shared" si="252"/>
        <v>0.18161824285218198</v>
      </c>
      <c r="BX402" s="18">
        <f t="shared" si="253"/>
        <v>1.9851834703090637E-2</v>
      </c>
      <c r="BY402" s="18">
        <f t="shared" si="254"/>
        <v>0.17099780067137399</v>
      </c>
      <c r="BZ402" s="18">
        <f t="shared" si="255"/>
        <v>0.19084963537446462</v>
      </c>
      <c r="CA402" s="18">
        <f>IFERROR('Tabela '!$V402/'Tabela '!$K402,"")</f>
        <v>0.256163907859706</v>
      </c>
      <c r="CB402" s="18">
        <f t="shared" si="256"/>
        <v>0.48694872091677277</v>
      </c>
      <c r="CC402" s="20">
        <f>IFERROR('Tabela '!$AJ402/'Tabela '!$K402,"")</f>
        <v>0.6057992823243431</v>
      </c>
      <c r="CD402" s="21">
        <f>IFERROR('Tabela '!$AJ402/'Tabela '!$AK402,"")</f>
        <v>4.1095406360424027</v>
      </c>
      <c r="CE402" s="20">
        <f t="shared" si="257"/>
        <v>0.75666380051590709</v>
      </c>
      <c r="CF402" s="18">
        <f t="shared" si="258"/>
        <v>0.14741289501099664</v>
      </c>
      <c r="CG402" s="18">
        <f t="shared" si="259"/>
        <v>0.19724867089177905</v>
      </c>
      <c r="CH402" s="18">
        <f t="shared" si="260"/>
        <v>0.28916372202591289</v>
      </c>
      <c r="CI402" s="18">
        <f t="shared" si="261"/>
        <v>4.9835775880782418E-2</v>
      </c>
      <c r="CJ402" s="17">
        <f t="shared" si="262"/>
        <v>0.16077738515901061</v>
      </c>
      <c r="CK402" s="17">
        <f t="shared" si="263"/>
        <v>0.17846809806608802</v>
      </c>
      <c r="CL402" s="17">
        <f t="shared" si="264"/>
        <v>1.7690712907077411E-2</v>
      </c>
      <c r="CM402" s="17">
        <f t="shared" si="265"/>
        <v>0.43101343101343104</v>
      </c>
      <c r="CN402" s="17">
        <f>IFERROR('Tabela '!$AO402/'Tabela '!$AK402,"")</f>
        <v>2.6501766784452298E-2</v>
      </c>
      <c r="CO402" s="17">
        <f>IFERROR('Tabela '!$AP402/'Tabela '!$AL402,"")</f>
        <v>1.4161717679305619E-2</v>
      </c>
      <c r="CP402" s="17">
        <f>IFERROR('Tabela '!$CO402-'Tabela '!$CN402,"")</f>
        <v>-1.2340049105146678E-2</v>
      </c>
      <c r="CQ402" s="17">
        <f t="shared" si="266"/>
        <v>0.43101343101343104</v>
      </c>
      <c r="CR402" s="17">
        <f>IFERROR('Tabela '!$AQ402/'Tabela '!$AK402,"")</f>
        <v>0.13427561837455831</v>
      </c>
      <c r="CS402" s="17">
        <f>IFERROR('Tabela '!$AR402/'Tabela '!$AL402,"")</f>
        <v>0.16430638038678239</v>
      </c>
      <c r="CT402" s="17">
        <f>IFERROR('Tabela '!$CS402-'Tabela '!$CR402,"")</f>
        <v>3.0030762012224071E-2</v>
      </c>
      <c r="CU402" s="17">
        <f t="shared" si="267"/>
        <v>0.57748538011695905</v>
      </c>
      <c r="CV402" s="21">
        <f>IFERROR('Tabela '!$AS402/'Tabela '!$K402,"")</f>
        <v>15.134216923255007</v>
      </c>
      <c r="CW402" s="21">
        <f>IFERROR('Tabela '!$AV402/'Tabela '!$J402,"")</f>
        <v>40.050310876160154</v>
      </c>
      <c r="CX402" s="17">
        <f>IFERROR('Tabela '!$AV402/'Tabela '!$AS402-1,"")</f>
        <v>1.5496196780744125</v>
      </c>
      <c r="CY402" s="20">
        <f>IFERROR('Tabela '!$CW402/'Tabela '!$CV402-1,"")</f>
        <v>1.646341801445931</v>
      </c>
      <c r="CZ402" s="17">
        <f>IFERROR('Tabela '!$AU402/'Tabela '!$AT402,"")</f>
        <v>8.8842175025111575E-2</v>
      </c>
      <c r="DA402" s="17">
        <f t="shared" si="268"/>
        <v>9.2436308595601674E-2</v>
      </c>
      <c r="DB402" s="17">
        <f t="shared" si="269"/>
        <v>3.594133570490099E-3</v>
      </c>
      <c r="DC402" s="22">
        <f t="shared" si="270"/>
        <v>44.965408805031444</v>
      </c>
      <c r="DD402" s="22">
        <f t="shared" si="271"/>
        <v>89.407905138339927</v>
      </c>
      <c r="DE402" s="17">
        <f t="shared" si="272"/>
        <v>0.9883707835507447</v>
      </c>
      <c r="DH402" s="23"/>
      <c r="DQ402" s="23"/>
      <c r="DR402" s="23"/>
      <c r="DU402" s="23"/>
      <c r="DV402" s="23"/>
      <c r="DX402" s="23"/>
      <c r="EA402" s="23"/>
      <c r="EB402" s="23"/>
    </row>
    <row r="403" spans="1:132" ht="13.8" x14ac:dyDescent="0.25">
      <c r="A403" s="24" t="s">
        <v>133</v>
      </c>
      <c r="B403" s="24">
        <v>43</v>
      </c>
      <c r="C403" s="24">
        <v>4319000</v>
      </c>
      <c r="D403" s="24">
        <v>431900</v>
      </c>
      <c r="E403" s="55" t="s">
        <v>730</v>
      </c>
      <c r="F403" s="55" t="s">
        <v>757</v>
      </c>
      <c r="G403" s="55" t="s">
        <v>758</v>
      </c>
      <c r="H403" s="25" t="s">
        <v>516</v>
      </c>
      <c r="I403" s="26">
        <v>256.25200000000001</v>
      </c>
      <c r="J403" s="27">
        <v>21658</v>
      </c>
      <c r="K403" s="26">
        <v>20103</v>
      </c>
      <c r="L403" s="26">
        <v>2173</v>
      </c>
      <c r="M403" s="26">
        <v>34</v>
      </c>
      <c r="N403" s="26">
        <v>9038</v>
      </c>
      <c r="O403" s="26">
        <v>10338</v>
      </c>
      <c r="P403" s="26">
        <v>12298</v>
      </c>
      <c r="Q403" s="28">
        <v>3637</v>
      </c>
      <c r="R403" s="28">
        <v>522</v>
      </c>
      <c r="S403" s="28">
        <v>15215803</v>
      </c>
      <c r="T403" s="26">
        <v>17795</v>
      </c>
      <c r="U403" s="29">
        <v>17598</v>
      </c>
      <c r="V403" s="28">
        <v>5594</v>
      </c>
      <c r="W403" s="28">
        <v>1464</v>
      </c>
      <c r="X403" s="28">
        <v>406</v>
      </c>
      <c r="Y403" s="28">
        <v>1825</v>
      </c>
      <c r="Z403" s="28">
        <v>2231</v>
      </c>
      <c r="AA403" s="26">
        <v>9859</v>
      </c>
      <c r="AB403" s="28">
        <v>85</v>
      </c>
      <c r="AC403" s="28">
        <v>16</v>
      </c>
      <c r="AD403" s="28">
        <v>6703</v>
      </c>
      <c r="AE403" s="28">
        <v>11</v>
      </c>
      <c r="AF403" s="28">
        <v>42</v>
      </c>
      <c r="AG403" s="30">
        <v>0.96324810339983147</v>
      </c>
      <c r="AH403" s="28">
        <v>3512</v>
      </c>
      <c r="AI403" s="28">
        <v>1232</v>
      </c>
      <c r="AJ403" s="26">
        <v>13421</v>
      </c>
      <c r="AK403" s="26">
        <v>5973</v>
      </c>
      <c r="AL403" s="26">
        <v>7103</v>
      </c>
      <c r="AM403" s="26">
        <v>3397</v>
      </c>
      <c r="AN403" s="26">
        <v>4016</v>
      </c>
      <c r="AO403" s="26">
        <v>167</v>
      </c>
      <c r="AP403" s="26">
        <v>69</v>
      </c>
      <c r="AQ403" s="26">
        <v>3230</v>
      </c>
      <c r="AR403" s="26">
        <v>3947</v>
      </c>
      <c r="AS403" s="26">
        <v>408329</v>
      </c>
      <c r="AT403" s="26">
        <v>345924</v>
      </c>
      <c r="AU403" s="26">
        <v>131475</v>
      </c>
      <c r="AV403" s="26">
        <v>849003</v>
      </c>
      <c r="AW403" s="26">
        <v>718861</v>
      </c>
      <c r="AX403" s="26">
        <v>269151</v>
      </c>
      <c r="AY403" s="31">
        <f>'Tabela '!$L403/'Tabela '!$J403</f>
        <v>0.10033244066857512</v>
      </c>
      <c r="AZ403" s="31">
        <f>'Tabela '!$M403/'Tabela '!$J403</f>
        <v>1.5698587127158557E-3</v>
      </c>
      <c r="BA403" s="31">
        <f t="shared" si="234"/>
        <v>1.5646571560055222E-2</v>
      </c>
      <c r="BB403" s="31">
        <f t="shared" si="235"/>
        <v>0.73491624654415355</v>
      </c>
      <c r="BC403" s="31">
        <f t="shared" si="236"/>
        <v>0.84062449178728249</v>
      </c>
      <c r="BD403" s="31">
        <f>'Tabela '!$BC403-'Tabela '!$BB403</f>
        <v>0.10570824524312894</v>
      </c>
      <c r="BE403" s="31">
        <f t="shared" si="237"/>
        <v>0.41730538369193831</v>
      </c>
      <c r="BF403" s="31">
        <f t="shared" si="238"/>
        <v>0.47732939329577984</v>
      </c>
      <c r="BG403" s="31">
        <f t="shared" si="239"/>
        <v>0.16792870994551667</v>
      </c>
      <c r="BH403" s="29">
        <f t="shared" si="240"/>
        <v>4183.6136926037943</v>
      </c>
      <c r="BI403" s="32">
        <f t="shared" si="241"/>
        <v>702.54885030935452</v>
      </c>
      <c r="BJ403" s="30">
        <f t="shared" si="242"/>
        <v>1.7921966117905357E-2</v>
      </c>
      <c r="BK403" s="30">
        <f t="shared" si="243"/>
        <v>0.14352488314544953</v>
      </c>
      <c r="BL403" s="31">
        <f>IFERROR('Tabela '!$J403/'Tabela '!$K403-1,"")</f>
        <v>7.7351639058846899E-2</v>
      </c>
      <c r="BM403" s="30">
        <f t="shared" si="244"/>
        <v>0.87539173257722724</v>
      </c>
      <c r="BN403" s="33">
        <f>IFERROR('Tabela '!$J403/'Tabela '!$I403,"")</f>
        <v>84.518364734714268</v>
      </c>
      <c r="BO403" s="31">
        <f t="shared" si="245"/>
        <v>3.6751896600168532E-2</v>
      </c>
      <c r="BP403" s="31">
        <f t="shared" si="246"/>
        <v>0.19735880865411631</v>
      </c>
      <c r="BQ403" s="31">
        <f t="shared" si="247"/>
        <v>6.923293059848272E-2</v>
      </c>
      <c r="BR403" s="30">
        <v>0.41849999999999998</v>
      </c>
      <c r="BS403" s="31">
        <f t="shared" si="248"/>
        <v>4.776622646810902E-3</v>
      </c>
      <c r="BT403" s="31">
        <f t="shared" si="249"/>
        <v>8.991289688114639E-4</v>
      </c>
      <c r="BU403" s="31">
        <f t="shared" si="250"/>
        <v>1.6410562434730717E-3</v>
      </c>
      <c r="BV403" s="31">
        <f t="shared" si="251"/>
        <v>6.2658511114426375E-3</v>
      </c>
      <c r="BW403" s="31">
        <f t="shared" si="252"/>
        <v>7.282495149977615E-2</v>
      </c>
      <c r="BX403" s="31">
        <f t="shared" si="253"/>
        <v>2.0195990648161966E-2</v>
      </c>
      <c r="BY403" s="31">
        <f t="shared" si="254"/>
        <v>9.0782470278067948E-2</v>
      </c>
      <c r="BZ403" s="31">
        <f t="shared" si="255"/>
        <v>0.11097846092622991</v>
      </c>
      <c r="CA403" s="31">
        <f>IFERROR('Tabela '!$V403/'Tabela '!$K403,"")</f>
        <v>0.27826692533452718</v>
      </c>
      <c r="CB403" s="31">
        <f t="shared" si="256"/>
        <v>0.4904243147788887</v>
      </c>
      <c r="CC403" s="34">
        <f>IFERROR('Tabela '!$AJ403/'Tabela '!$K403,"")</f>
        <v>0.6676117992339452</v>
      </c>
      <c r="CD403" s="35">
        <f>IFERROR('Tabela '!$AJ403/'Tabela '!$AK403,"")</f>
        <v>2.2469445839611586</v>
      </c>
      <c r="CE403" s="34">
        <f t="shared" si="257"/>
        <v>0.55495119588704267</v>
      </c>
      <c r="CF403" s="31">
        <f t="shared" si="258"/>
        <v>0.29711983286076704</v>
      </c>
      <c r="CG403" s="31">
        <f t="shared" si="259"/>
        <v>0.32796195401237416</v>
      </c>
      <c r="CH403" s="31">
        <f t="shared" si="260"/>
        <v>0.18918466432278591</v>
      </c>
      <c r="CI403" s="31">
        <f t="shared" si="261"/>
        <v>3.0842121151607116E-2</v>
      </c>
      <c r="CJ403" s="30">
        <f t="shared" si="262"/>
        <v>0.56872593336681732</v>
      </c>
      <c r="CK403" s="30">
        <f t="shared" si="263"/>
        <v>0.56539490356187527</v>
      </c>
      <c r="CL403" s="30">
        <f t="shared" si="264"/>
        <v>-3.3310298049420428E-3</v>
      </c>
      <c r="CM403" s="30">
        <f t="shared" si="265"/>
        <v>0.18221960553429506</v>
      </c>
      <c r="CN403" s="30">
        <f>IFERROR('Tabela '!$AO403/'Tabela '!$AK403,"")</f>
        <v>2.7959149506110833E-2</v>
      </c>
      <c r="CO403" s="30">
        <f>IFERROR('Tabela '!$AP403/'Tabela '!$AL403,"")</f>
        <v>9.714205265380825E-3</v>
      </c>
      <c r="CP403" s="30">
        <f>IFERROR('Tabela '!$CO403-'Tabela '!$CN403,"")</f>
        <v>-1.8244944240730008E-2</v>
      </c>
      <c r="CQ403" s="30">
        <f t="shared" si="266"/>
        <v>0.18221960553429506</v>
      </c>
      <c r="CR403" s="30">
        <f>IFERROR('Tabela '!$AQ403/'Tabela '!$AK403,"")</f>
        <v>0.54076678386070653</v>
      </c>
      <c r="CS403" s="30">
        <f>IFERROR('Tabela '!$AR403/'Tabela '!$AL403,"")</f>
        <v>0.55568069829649447</v>
      </c>
      <c r="CT403" s="30">
        <f>IFERROR('Tabela '!$CS403-'Tabela '!$CR403,"")</f>
        <v>1.4913914435787934E-2</v>
      </c>
      <c r="CU403" s="30">
        <f t="shared" si="267"/>
        <v>0.22198142414860689</v>
      </c>
      <c r="CV403" s="35">
        <f>IFERROR('Tabela '!$AS403/'Tabela '!$K403,"")</f>
        <v>20.311844003382578</v>
      </c>
      <c r="CW403" s="35">
        <f>IFERROR('Tabela '!$AV403/'Tabela '!$J403,"")</f>
        <v>39.200434019761751</v>
      </c>
      <c r="CX403" s="30">
        <f>IFERROR('Tabela '!$AV403/'Tabela '!$AS403-1,"")</f>
        <v>1.079213085526622</v>
      </c>
      <c r="CY403" s="34">
        <f>IFERROR('Tabela '!$CW403/'Tabela '!$CV403-1,"")</f>
        <v>0.92992984847823812</v>
      </c>
      <c r="CZ403" s="30">
        <f>IFERROR('Tabela '!$AU403/'Tabela '!$AT403,"")</f>
        <v>0.3800690325042495</v>
      </c>
      <c r="DA403" s="30">
        <f t="shared" si="268"/>
        <v>0.37441313411076688</v>
      </c>
      <c r="DB403" s="30">
        <f t="shared" si="269"/>
        <v>-5.6558983934826279E-3</v>
      </c>
      <c r="DC403" s="36">
        <f t="shared" si="270"/>
        <v>36.889730639730637</v>
      </c>
      <c r="DD403" s="36">
        <f t="shared" si="271"/>
        <v>65.887637698898402</v>
      </c>
      <c r="DE403" s="30">
        <f t="shared" si="272"/>
        <v>0.78606990499238583</v>
      </c>
      <c r="DH403" s="23"/>
      <c r="DQ403" s="23"/>
      <c r="DR403" s="23"/>
      <c r="DU403" s="23"/>
      <c r="DV403" s="23"/>
      <c r="DX403" s="23"/>
      <c r="EA403" s="23"/>
      <c r="EB403" s="23"/>
    </row>
    <row r="404" spans="1:132" ht="13.8" x14ac:dyDescent="0.25">
      <c r="A404" s="11" t="s">
        <v>133</v>
      </c>
      <c r="B404" s="11">
        <v>43</v>
      </c>
      <c r="C404" s="11">
        <v>4319109</v>
      </c>
      <c r="D404" s="11">
        <v>431910</v>
      </c>
      <c r="E404" s="54" t="s">
        <v>728</v>
      </c>
      <c r="F404" s="54" t="s">
        <v>774</v>
      </c>
      <c r="G404" s="54" t="s">
        <v>775</v>
      </c>
      <c r="H404" s="12" t="s">
        <v>132</v>
      </c>
      <c r="I404" s="13">
        <v>171.66200000000001</v>
      </c>
      <c r="J404" s="14">
        <v>5380</v>
      </c>
      <c r="K404" s="13">
        <v>5773</v>
      </c>
      <c r="L404" s="13">
        <v>602</v>
      </c>
      <c r="M404" s="13">
        <v>10</v>
      </c>
      <c r="N404" s="13">
        <v>2437</v>
      </c>
      <c r="O404" s="13">
        <v>2695</v>
      </c>
      <c r="P404" s="13">
        <v>3794</v>
      </c>
      <c r="Q404" s="15">
        <v>1012</v>
      </c>
      <c r="R404" s="15">
        <v>89</v>
      </c>
      <c r="S404" s="15">
        <v>4074719</v>
      </c>
      <c r="T404" s="13">
        <v>5197</v>
      </c>
      <c r="U404" s="16">
        <v>3441</v>
      </c>
      <c r="V404" s="15">
        <v>1231</v>
      </c>
      <c r="W404" s="15">
        <v>679</v>
      </c>
      <c r="X404" s="15">
        <v>125</v>
      </c>
      <c r="Y404" s="15">
        <v>476</v>
      </c>
      <c r="Z404" s="15">
        <v>601</v>
      </c>
      <c r="AA404" s="13">
        <v>2838</v>
      </c>
      <c r="AB404" s="15">
        <v>214</v>
      </c>
      <c r="AC404" s="15">
        <v>12</v>
      </c>
      <c r="AD404" s="15">
        <v>2068</v>
      </c>
      <c r="AE404" s="15">
        <v>41</v>
      </c>
      <c r="AF404" s="15">
        <v>18</v>
      </c>
      <c r="AG404" s="17">
        <v>0.94265922647681355</v>
      </c>
      <c r="AH404" s="15">
        <v>886</v>
      </c>
      <c r="AI404" s="15">
        <v>380</v>
      </c>
      <c r="AJ404" s="13">
        <v>4031</v>
      </c>
      <c r="AK404" s="13">
        <v>864</v>
      </c>
      <c r="AL404" s="13">
        <v>1154</v>
      </c>
      <c r="AM404" s="13">
        <v>126</v>
      </c>
      <c r="AN404" s="13">
        <v>172</v>
      </c>
      <c r="AO404" s="13">
        <v>22</v>
      </c>
      <c r="AP404" s="13">
        <v>6</v>
      </c>
      <c r="AQ404" s="13">
        <v>104</v>
      </c>
      <c r="AR404" s="13">
        <v>166</v>
      </c>
      <c r="AS404" s="13">
        <v>94956</v>
      </c>
      <c r="AT404" s="13">
        <v>89948</v>
      </c>
      <c r="AU404" s="13">
        <v>6612</v>
      </c>
      <c r="AV404" s="13">
        <v>222582</v>
      </c>
      <c r="AW404" s="13">
        <v>205049</v>
      </c>
      <c r="AX404" s="13">
        <v>16250</v>
      </c>
      <c r="AY404" s="18">
        <f>'Tabela '!$L404/'Tabela '!$J404</f>
        <v>0.11189591078066914</v>
      </c>
      <c r="AZ404" s="18">
        <f>'Tabela '!$M404/'Tabela '!$J404</f>
        <v>1.8587360594795538E-3</v>
      </c>
      <c r="BA404" s="18">
        <f t="shared" si="234"/>
        <v>1.6611295681063124E-2</v>
      </c>
      <c r="BB404" s="18">
        <f t="shared" si="235"/>
        <v>0.64232999472851871</v>
      </c>
      <c r="BC404" s="18">
        <f t="shared" si="236"/>
        <v>0.71033210332103325</v>
      </c>
      <c r="BD404" s="18">
        <f>'Tabela '!$BC404-'Tabela '!$BB404</f>
        <v>6.8002108592514543E-2</v>
      </c>
      <c r="BE404" s="18">
        <f t="shared" si="237"/>
        <v>0.45297397769516728</v>
      </c>
      <c r="BF404" s="18">
        <f t="shared" si="238"/>
        <v>0.50092936802973975</v>
      </c>
      <c r="BG404" s="18">
        <f t="shared" si="239"/>
        <v>0.18810408921933086</v>
      </c>
      <c r="BH404" s="16">
        <f t="shared" si="240"/>
        <v>4026.4021739130435</v>
      </c>
      <c r="BI404" s="37">
        <f t="shared" si="241"/>
        <v>757.38271375464683</v>
      </c>
      <c r="BJ404" s="17">
        <f t="shared" si="242"/>
        <v>1.8306597119263912E-2</v>
      </c>
      <c r="BK404" s="17">
        <f t="shared" si="243"/>
        <v>8.7944664031620559E-2</v>
      </c>
      <c r="BL404" s="18">
        <f>IFERROR('Tabela '!$J404/'Tabela '!$K404-1,"")</f>
        <v>-6.8075523990992592E-2</v>
      </c>
      <c r="BM404" s="17">
        <f t="shared" si="244"/>
        <v>0.59605058028754543</v>
      </c>
      <c r="BN404" s="19">
        <f>IFERROR('Tabela '!$J404/'Tabela '!$I404,"")</f>
        <v>31.340657804289823</v>
      </c>
      <c r="BO404" s="18">
        <f t="shared" si="245"/>
        <v>5.734077352318645E-2</v>
      </c>
      <c r="BP404" s="18">
        <f t="shared" si="246"/>
        <v>0.17048297094477582</v>
      </c>
      <c r="BQ404" s="18">
        <f t="shared" si="247"/>
        <v>7.3119107177217632E-2</v>
      </c>
      <c r="BR404" s="17">
        <v>0.47039999999999998</v>
      </c>
      <c r="BS404" s="18">
        <f t="shared" si="248"/>
        <v>4.1177602462959401E-2</v>
      </c>
      <c r="BT404" s="18">
        <f t="shared" si="249"/>
        <v>2.3090244371752936E-3</v>
      </c>
      <c r="BU404" s="18">
        <f t="shared" si="250"/>
        <v>1.9825918762088973E-2</v>
      </c>
      <c r="BV404" s="18">
        <f t="shared" si="251"/>
        <v>8.7040618955512572E-3</v>
      </c>
      <c r="BW404" s="18">
        <f t="shared" si="252"/>
        <v>0.11761649055950113</v>
      </c>
      <c r="BX404" s="18">
        <f t="shared" si="253"/>
        <v>2.1652520353369131E-2</v>
      </c>
      <c r="BY404" s="18">
        <f t="shared" si="254"/>
        <v>8.2452797505629657E-2</v>
      </c>
      <c r="BZ404" s="18">
        <f t="shared" si="255"/>
        <v>0.10410531785899879</v>
      </c>
      <c r="CA404" s="18">
        <f>IFERROR('Tabela '!$V404/'Tabela '!$K404,"")</f>
        <v>0.21323402043997922</v>
      </c>
      <c r="CB404" s="18">
        <f t="shared" si="256"/>
        <v>0.4915988221028928</v>
      </c>
      <c r="CC404" s="20">
        <f>IFERROR('Tabela '!$AJ404/'Tabela '!$K404,"")</f>
        <v>0.69825047635544779</v>
      </c>
      <c r="CD404" s="21">
        <f>IFERROR('Tabela '!$AJ404/'Tabela '!$AK404,"")</f>
        <v>4.6655092592592595</v>
      </c>
      <c r="CE404" s="20">
        <f t="shared" si="257"/>
        <v>0.78566112627139673</v>
      </c>
      <c r="CF404" s="18">
        <f t="shared" si="258"/>
        <v>0.14966222068248744</v>
      </c>
      <c r="CG404" s="18">
        <f t="shared" si="259"/>
        <v>0.21449814126394051</v>
      </c>
      <c r="CH404" s="18">
        <f t="shared" si="260"/>
        <v>0.33564814814814814</v>
      </c>
      <c r="CI404" s="18">
        <f t="shared" si="261"/>
        <v>6.4835920581453071E-2</v>
      </c>
      <c r="CJ404" s="17">
        <f t="shared" si="262"/>
        <v>0.14583333333333331</v>
      </c>
      <c r="CK404" s="17">
        <f t="shared" si="263"/>
        <v>0.14904679376083191</v>
      </c>
      <c r="CL404" s="17">
        <f t="shared" si="264"/>
        <v>3.2134604274985934E-3</v>
      </c>
      <c r="CM404" s="17">
        <f t="shared" si="265"/>
        <v>0.36507936507936511</v>
      </c>
      <c r="CN404" s="17">
        <f>IFERROR('Tabela '!$AO404/'Tabela '!$AK404,"")</f>
        <v>2.5462962962962962E-2</v>
      </c>
      <c r="CO404" s="17">
        <f>IFERROR('Tabela '!$AP404/'Tabela '!$AL404,"")</f>
        <v>5.1993067590987872E-3</v>
      </c>
      <c r="CP404" s="17">
        <f>IFERROR('Tabela '!$CO404-'Tabela '!$CN404,"")</f>
        <v>-2.0263656203864173E-2</v>
      </c>
      <c r="CQ404" s="17">
        <f t="shared" si="266"/>
        <v>0.36507936507936511</v>
      </c>
      <c r="CR404" s="17">
        <f>IFERROR('Tabela '!$AQ404/'Tabela '!$AK404,"")</f>
        <v>0.12037037037037036</v>
      </c>
      <c r="CS404" s="17">
        <f>IFERROR('Tabela '!$AR404/'Tabela '!$AL404,"")</f>
        <v>0.14384748700173311</v>
      </c>
      <c r="CT404" s="17">
        <f>IFERROR('Tabela '!$CS404-'Tabela '!$CR404,"")</f>
        <v>2.3477116631362746E-2</v>
      </c>
      <c r="CU404" s="17">
        <f t="shared" si="267"/>
        <v>0.59615384615384626</v>
      </c>
      <c r="CV404" s="21">
        <f>IFERROR('Tabela '!$AS404/'Tabela '!$K404,"")</f>
        <v>16.448293781396156</v>
      </c>
      <c r="CW404" s="21">
        <f>IFERROR('Tabela '!$AV404/'Tabela '!$J404,"")</f>
        <v>41.372118959107809</v>
      </c>
      <c r="CX404" s="17">
        <f>IFERROR('Tabela '!$AV404/'Tabela '!$AS404-1,"")</f>
        <v>1.3440540882092757</v>
      </c>
      <c r="CY404" s="20">
        <f>IFERROR('Tabela '!$CW404/'Tabela '!$CV404-1,"")</f>
        <v>1.51528331807289</v>
      </c>
      <c r="CZ404" s="17">
        <f>IFERROR('Tabela '!$AU404/'Tabela '!$AT404,"")</f>
        <v>7.3509138613421093E-2</v>
      </c>
      <c r="DA404" s="17">
        <f t="shared" si="268"/>
        <v>7.9249350155328732E-2</v>
      </c>
      <c r="DB404" s="17">
        <f t="shared" si="269"/>
        <v>5.7402115419076388E-3</v>
      </c>
      <c r="DC404" s="22">
        <f t="shared" si="270"/>
        <v>44.675675675675677</v>
      </c>
      <c r="DD404" s="22">
        <f t="shared" si="271"/>
        <v>91.292134831460672</v>
      </c>
      <c r="DE404" s="17">
        <f t="shared" si="272"/>
        <v>1.0434416144973047</v>
      </c>
      <c r="DH404" s="23"/>
      <c r="DQ404" s="23"/>
      <c r="DR404" s="23"/>
      <c r="DU404" s="23"/>
      <c r="DV404" s="23"/>
      <c r="DX404" s="23"/>
      <c r="EA404" s="23"/>
      <c r="EB404" s="23"/>
    </row>
    <row r="405" spans="1:132" ht="13.8" x14ac:dyDescent="0.25">
      <c r="A405" s="24" t="s">
        <v>133</v>
      </c>
      <c r="B405" s="24">
        <v>43</v>
      </c>
      <c r="C405" s="24">
        <v>4319125</v>
      </c>
      <c r="D405" s="24">
        <v>431912</v>
      </c>
      <c r="E405" s="55" t="s">
        <v>731</v>
      </c>
      <c r="F405" s="55" t="s">
        <v>782</v>
      </c>
      <c r="G405" s="55" t="s">
        <v>733</v>
      </c>
      <c r="H405" s="25" t="s">
        <v>517</v>
      </c>
      <c r="I405" s="26">
        <v>669.54700000000003</v>
      </c>
      <c r="J405" s="27">
        <v>3231</v>
      </c>
      <c r="K405" s="26">
        <v>3201</v>
      </c>
      <c r="L405" s="26">
        <v>34</v>
      </c>
      <c r="M405" s="26">
        <v>2</v>
      </c>
      <c r="N405" s="26">
        <v>1331</v>
      </c>
      <c r="O405" s="26">
        <v>1442</v>
      </c>
      <c r="P405" s="26">
        <v>2152</v>
      </c>
      <c r="Q405" s="28">
        <v>885</v>
      </c>
      <c r="R405" s="28">
        <v>100</v>
      </c>
      <c r="S405" s="28">
        <v>3705693</v>
      </c>
      <c r="T405" s="26">
        <v>2847</v>
      </c>
      <c r="U405" s="29">
        <v>942</v>
      </c>
      <c r="V405" s="28">
        <v>663</v>
      </c>
      <c r="W405" s="28">
        <v>400</v>
      </c>
      <c r="X405" s="28">
        <v>46</v>
      </c>
      <c r="Y405" s="28">
        <v>104</v>
      </c>
      <c r="Z405" s="28">
        <v>150</v>
      </c>
      <c r="AA405" s="26">
        <v>1647</v>
      </c>
      <c r="AB405" s="28">
        <v>152</v>
      </c>
      <c r="AC405" s="28">
        <v>1</v>
      </c>
      <c r="AD405" s="28">
        <v>1123</v>
      </c>
      <c r="AE405" s="28">
        <v>52</v>
      </c>
      <c r="AF405" s="28">
        <v>2</v>
      </c>
      <c r="AG405" s="30">
        <v>0.9114857744994731</v>
      </c>
      <c r="AH405" s="28">
        <v>352</v>
      </c>
      <c r="AI405" s="28">
        <v>70</v>
      </c>
      <c r="AJ405" s="26">
        <v>1933</v>
      </c>
      <c r="AK405" s="26">
        <v>201</v>
      </c>
      <c r="AL405" s="26">
        <v>299</v>
      </c>
      <c r="AM405" s="26">
        <v>0</v>
      </c>
      <c r="AN405" s="26">
        <v>7</v>
      </c>
      <c r="AO405" s="26">
        <v>0</v>
      </c>
      <c r="AP405" s="26">
        <v>2</v>
      </c>
      <c r="AQ405" s="26">
        <v>0</v>
      </c>
      <c r="AR405" s="26">
        <v>5</v>
      </c>
      <c r="AS405" s="26">
        <v>72328</v>
      </c>
      <c r="AT405" s="26">
        <v>69753</v>
      </c>
      <c r="AU405" s="26">
        <v>2882</v>
      </c>
      <c r="AV405" s="26">
        <v>205925</v>
      </c>
      <c r="AW405" s="26">
        <v>196619</v>
      </c>
      <c r="AX405" s="26">
        <v>7056</v>
      </c>
      <c r="AY405" s="31">
        <f>'Tabela '!$L405/'Tabela '!$J405</f>
        <v>1.0523057876818322E-2</v>
      </c>
      <c r="AZ405" s="31">
        <f>'Tabela '!$M405/'Tabela '!$J405</f>
        <v>6.1900340451872485E-4</v>
      </c>
      <c r="BA405" s="31">
        <f t="shared" si="234"/>
        <v>5.8823529411764705E-2</v>
      </c>
      <c r="BB405" s="31">
        <f t="shared" si="235"/>
        <v>0.61849442379182151</v>
      </c>
      <c r="BC405" s="31">
        <f t="shared" si="236"/>
        <v>0.6700743494423792</v>
      </c>
      <c r="BD405" s="31">
        <f>'Tabela '!$BC405-'Tabela '!$BB405</f>
        <v>5.157992565055769E-2</v>
      </c>
      <c r="BE405" s="31">
        <f t="shared" si="237"/>
        <v>0.41194676570721139</v>
      </c>
      <c r="BF405" s="31">
        <f t="shared" si="238"/>
        <v>0.44630145465800064</v>
      </c>
      <c r="BG405" s="31">
        <f t="shared" si="239"/>
        <v>0.27390900649953576</v>
      </c>
      <c r="BH405" s="29">
        <f t="shared" si="240"/>
        <v>4187.2237288135593</v>
      </c>
      <c r="BI405" s="32">
        <f t="shared" si="241"/>
        <v>1146.9182915506035</v>
      </c>
      <c r="BJ405" s="30">
        <f t="shared" si="242"/>
        <v>1.7995352676945488E-2</v>
      </c>
      <c r="BK405" s="30">
        <f t="shared" si="243"/>
        <v>0.11299435028248588</v>
      </c>
      <c r="BL405" s="31">
        <f>IFERROR('Tabela '!$J405/'Tabela '!$K405-1,"")</f>
        <v>9.3720712277414187E-3</v>
      </c>
      <c r="BM405" s="30">
        <f t="shared" si="244"/>
        <v>0.29428303655107779</v>
      </c>
      <c r="BN405" s="33">
        <f>IFERROR('Tabela '!$J405/'Tabela '!$I405,"")</f>
        <v>4.825650775823056</v>
      </c>
      <c r="BO405" s="31">
        <f t="shared" si="245"/>
        <v>8.85142255005269E-2</v>
      </c>
      <c r="BP405" s="31">
        <f t="shared" si="246"/>
        <v>0.12363891815946611</v>
      </c>
      <c r="BQ405" s="31">
        <f t="shared" si="247"/>
        <v>2.4587284861257466E-2</v>
      </c>
      <c r="BR405" s="30">
        <v>0.50890000000000002</v>
      </c>
      <c r="BS405" s="31">
        <f t="shared" si="248"/>
        <v>5.3389532841587636E-2</v>
      </c>
      <c r="BT405" s="31">
        <f t="shared" si="249"/>
        <v>3.5124692658939234E-4</v>
      </c>
      <c r="BU405" s="31">
        <f t="shared" si="250"/>
        <v>4.6304541406945683E-2</v>
      </c>
      <c r="BV405" s="31">
        <f t="shared" si="251"/>
        <v>1.7809439002671415E-3</v>
      </c>
      <c r="BW405" s="31">
        <f t="shared" si="252"/>
        <v>0.12496094970321775</v>
      </c>
      <c r="BX405" s="31">
        <f t="shared" si="253"/>
        <v>1.4370509215870041E-2</v>
      </c>
      <c r="BY405" s="31">
        <f t="shared" si="254"/>
        <v>3.2489846922836615E-2</v>
      </c>
      <c r="BZ405" s="31">
        <f t="shared" si="255"/>
        <v>4.6860356138706656E-2</v>
      </c>
      <c r="CA405" s="31">
        <f>IFERROR('Tabela '!$V405/'Tabela '!$K405,"")</f>
        <v>0.20712277413308341</v>
      </c>
      <c r="CB405" s="31">
        <f t="shared" si="256"/>
        <v>0.51452671040299902</v>
      </c>
      <c r="CC405" s="34">
        <f>IFERROR('Tabela '!$AJ405/'Tabela '!$K405,"")</f>
        <v>0.60387378944079972</v>
      </c>
      <c r="CD405" s="35">
        <f>IFERROR('Tabela '!$AJ405/'Tabela '!$AK405,"")</f>
        <v>9.6169154228855724</v>
      </c>
      <c r="CE405" s="34">
        <f t="shared" si="257"/>
        <v>0.89601655457837559</v>
      </c>
      <c r="CF405" s="31">
        <f t="shared" si="258"/>
        <v>6.2792877225866919E-2</v>
      </c>
      <c r="CG405" s="31">
        <f t="shared" si="259"/>
        <v>9.2541008975549371E-2</v>
      </c>
      <c r="CH405" s="31">
        <f t="shared" si="260"/>
        <v>0.48756218905472637</v>
      </c>
      <c r="CI405" s="31">
        <f t="shared" si="261"/>
        <v>2.9748131749682452E-2</v>
      </c>
      <c r="CJ405" s="30">
        <f t="shared" si="262"/>
        <v>0</v>
      </c>
      <c r="CK405" s="30">
        <f t="shared" si="263"/>
        <v>2.3411371237458192E-2</v>
      </c>
      <c r="CL405" s="30">
        <f t="shared" si="264"/>
        <v>2.3411371237458192E-2</v>
      </c>
      <c r="CM405" s="30" t="str">
        <f t="shared" si="265"/>
        <v/>
      </c>
      <c r="CN405" s="30">
        <f>IFERROR('Tabela '!$AO405/'Tabela '!$AK405,"")</f>
        <v>0</v>
      </c>
      <c r="CO405" s="30">
        <f>IFERROR('Tabela '!$AP405/'Tabela '!$AL405,"")</f>
        <v>6.688963210702341E-3</v>
      </c>
      <c r="CP405" s="30">
        <f>IFERROR('Tabela '!$CO405-'Tabela '!$CN405,"")</f>
        <v>6.688963210702341E-3</v>
      </c>
      <c r="CQ405" s="30" t="str">
        <f t="shared" si="266"/>
        <v/>
      </c>
      <c r="CR405" s="30">
        <f>IFERROR('Tabela '!$AQ405/'Tabela '!$AK405,"")</f>
        <v>0</v>
      </c>
      <c r="CS405" s="30">
        <f>IFERROR('Tabela '!$AR405/'Tabela '!$AL405,"")</f>
        <v>1.6722408026755852E-2</v>
      </c>
      <c r="CT405" s="30">
        <f>IFERROR('Tabela '!$CS405-'Tabela '!$CR405,"")</f>
        <v>1.6722408026755852E-2</v>
      </c>
      <c r="CU405" s="30" t="str">
        <f t="shared" si="267"/>
        <v/>
      </c>
      <c r="CV405" s="35">
        <f>IFERROR('Tabela '!$AS405/'Tabela '!$K405,"")</f>
        <v>22.595438925335834</v>
      </c>
      <c r="CW405" s="35">
        <f>IFERROR('Tabela '!$AV405/'Tabela '!$J405,"")</f>
        <v>63.734138037759209</v>
      </c>
      <c r="CX405" s="30">
        <f>IFERROR('Tabela '!$AV405/'Tabela '!$AS405-1,"")</f>
        <v>1.8470993252958743</v>
      </c>
      <c r="CY405" s="34">
        <f>IFERROR('Tabela '!$CW405/'Tabela '!$CV405-1,"")</f>
        <v>1.8206638626654574</v>
      </c>
      <c r="CZ405" s="30">
        <f>IFERROR('Tabela '!$AU405/'Tabela '!$AT405,"")</f>
        <v>4.1317219331068196E-2</v>
      </c>
      <c r="DA405" s="30">
        <f t="shared" si="268"/>
        <v>3.5886664055864388E-2</v>
      </c>
      <c r="DB405" s="30">
        <f t="shared" si="269"/>
        <v>-5.4305552752038078E-3</v>
      </c>
      <c r="DC405" s="36" t="str">
        <f t="shared" si="270"/>
        <v/>
      </c>
      <c r="DD405" s="36">
        <f t="shared" si="271"/>
        <v>784</v>
      </c>
      <c r="DE405" s="30" t="str">
        <f t="shared" si="272"/>
        <v/>
      </c>
      <c r="DH405" s="23"/>
      <c r="DQ405" s="23"/>
      <c r="DR405" s="23"/>
      <c r="DU405" s="23"/>
      <c r="DV405" s="23"/>
      <c r="DX405" s="23"/>
      <c r="EA405" s="23"/>
      <c r="EB405" s="23"/>
    </row>
    <row r="406" spans="1:132" ht="13.8" x14ac:dyDescent="0.25">
      <c r="A406" s="11" t="s">
        <v>133</v>
      </c>
      <c r="B406" s="11">
        <v>43</v>
      </c>
      <c r="C406" s="11">
        <v>4319158</v>
      </c>
      <c r="D406" s="11">
        <v>431915</v>
      </c>
      <c r="E406" s="54" t="s">
        <v>728</v>
      </c>
      <c r="F406" s="54" t="s">
        <v>780</v>
      </c>
      <c r="G406" s="54" t="s">
        <v>781</v>
      </c>
      <c r="H406" s="12" t="s">
        <v>518</v>
      </c>
      <c r="I406" s="13">
        <v>1229.6199999999999</v>
      </c>
      <c r="J406" s="14">
        <v>7683</v>
      </c>
      <c r="K406" s="13">
        <v>7421</v>
      </c>
      <c r="L406" s="13">
        <v>400</v>
      </c>
      <c r="M406" s="13">
        <v>7</v>
      </c>
      <c r="N406" s="13">
        <v>1898</v>
      </c>
      <c r="O406" s="13">
        <v>2058</v>
      </c>
      <c r="P406" s="13">
        <v>4386</v>
      </c>
      <c r="Q406" s="15">
        <v>1923</v>
      </c>
      <c r="R406" s="15">
        <v>303</v>
      </c>
      <c r="S406" s="15">
        <v>8340860</v>
      </c>
      <c r="T406" s="13">
        <v>6428</v>
      </c>
      <c r="U406" s="16">
        <v>3727</v>
      </c>
      <c r="V406" s="15">
        <v>1765</v>
      </c>
      <c r="W406" s="15">
        <v>1513</v>
      </c>
      <c r="X406" s="15">
        <v>121</v>
      </c>
      <c r="Y406" s="15">
        <v>1628</v>
      </c>
      <c r="Z406" s="15">
        <v>1749</v>
      </c>
      <c r="AA406" s="13">
        <v>3880</v>
      </c>
      <c r="AB406" s="15">
        <v>360</v>
      </c>
      <c r="AC406" s="15">
        <v>10</v>
      </c>
      <c r="AD406" s="15">
        <v>2521</v>
      </c>
      <c r="AE406" s="15">
        <v>104</v>
      </c>
      <c r="AF406" s="15">
        <v>22</v>
      </c>
      <c r="AG406" s="17">
        <v>0.91661481020535163</v>
      </c>
      <c r="AH406" s="15">
        <v>1022</v>
      </c>
      <c r="AI406" s="15">
        <v>289</v>
      </c>
      <c r="AJ406" s="13">
        <v>4406</v>
      </c>
      <c r="AK406" s="13">
        <v>912</v>
      </c>
      <c r="AL406" s="13">
        <v>1266</v>
      </c>
      <c r="AM406" s="13">
        <v>20</v>
      </c>
      <c r="AN406" s="13">
        <v>14</v>
      </c>
      <c r="AO406" s="13">
        <v>10</v>
      </c>
      <c r="AP406" s="13">
        <v>4</v>
      </c>
      <c r="AQ406" s="13">
        <v>10</v>
      </c>
      <c r="AR406" s="13">
        <v>10</v>
      </c>
      <c r="AS406" s="13">
        <v>189716</v>
      </c>
      <c r="AT406" s="13">
        <v>183073</v>
      </c>
      <c r="AU406" s="13">
        <v>7279</v>
      </c>
      <c r="AV406" s="13">
        <v>518371</v>
      </c>
      <c r="AW406" s="13">
        <v>496738</v>
      </c>
      <c r="AX406" s="13">
        <v>16594</v>
      </c>
      <c r="AY406" s="18">
        <f>'Tabela '!$L406/'Tabela '!$J406</f>
        <v>5.2062996225432777E-2</v>
      </c>
      <c r="AZ406" s="18">
        <f>'Tabela '!$M406/'Tabela '!$J406</f>
        <v>9.1110243394507357E-4</v>
      </c>
      <c r="BA406" s="18">
        <f t="shared" si="234"/>
        <v>1.7500000000000002E-2</v>
      </c>
      <c r="BB406" s="18">
        <f t="shared" si="235"/>
        <v>0.4327405380756954</v>
      </c>
      <c r="BC406" s="18">
        <f t="shared" si="236"/>
        <v>0.4692202462380301</v>
      </c>
      <c r="BD406" s="18">
        <f>'Tabela '!$BC406-'Tabela '!$BB406</f>
        <v>3.6479708162334701E-2</v>
      </c>
      <c r="BE406" s="18">
        <f t="shared" si="237"/>
        <v>0.24703891708967851</v>
      </c>
      <c r="BF406" s="18">
        <f t="shared" si="238"/>
        <v>0.26786411557985162</v>
      </c>
      <c r="BG406" s="18">
        <f t="shared" si="239"/>
        <v>0.25029285435376808</v>
      </c>
      <c r="BH406" s="16">
        <f t="shared" si="240"/>
        <v>4337.4206968278731</v>
      </c>
      <c r="BI406" s="37">
        <f t="shared" si="241"/>
        <v>1085.625406742158</v>
      </c>
      <c r="BJ406" s="17">
        <f t="shared" si="242"/>
        <v>1.6090522039234448E-2</v>
      </c>
      <c r="BK406" s="17">
        <f t="shared" si="243"/>
        <v>0.15756630265210608</v>
      </c>
      <c r="BL406" s="18">
        <f>IFERROR('Tabela '!$J406/'Tabela '!$K406-1,"")</f>
        <v>3.5305214930602347E-2</v>
      </c>
      <c r="BM406" s="17">
        <f t="shared" si="244"/>
        <v>0.50222342002425546</v>
      </c>
      <c r="BN406" s="19">
        <f>IFERROR('Tabela '!$J406/'Tabela '!$I406,"")</f>
        <v>6.2482718238154886</v>
      </c>
      <c r="BO406" s="18">
        <f t="shared" si="245"/>
        <v>8.3385189794648373E-2</v>
      </c>
      <c r="BP406" s="18">
        <f t="shared" si="246"/>
        <v>0.15899191039203484</v>
      </c>
      <c r="BQ406" s="18">
        <f t="shared" si="247"/>
        <v>4.4959551960174239E-2</v>
      </c>
      <c r="BR406" s="17">
        <v>0.55510000000000004</v>
      </c>
      <c r="BS406" s="18">
        <f t="shared" si="248"/>
        <v>5.6004978220286245E-2</v>
      </c>
      <c r="BT406" s="18">
        <f t="shared" si="249"/>
        <v>1.5556938394523958E-3</v>
      </c>
      <c r="BU406" s="18">
        <f t="shared" si="250"/>
        <v>4.1253470844902815E-2</v>
      </c>
      <c r="BV406" s="18">
        <f t="shared" si="251"/>
        <v>8.7266957556525193E-3</v>
      </c>
      <c r="BW406" s="18">
        <f t="shared" si="252"/>
        <v>0.20388087858779141</v>
      </c>
      <c r="BX406" s="18">
        <f t="shared" si="253"/>
        <v>1.6305080177873601E-2</v>
      </c>
      <c r="BY406" s="18">
        <f t="shared" si="254"/>
        <v>0.21937744239320847</v>
      </c>
      <c r="BZ406" s="18">
        <f t="shared" si="255"/>
        <v>0.23568252257108208</v>
      </c>
      <c r="CA406" s="18">
        <f>IFERROR('Tabela '!$V406/'Tabela '!$K406,"")</f>
        <v>0.23783856623096616</v>
      </c>
      <c r="CB406" s="18">
        <f t="shared" si="256"/>
        <v>0.52284058752189733</v>
      </c>
      <c r="CC406" s="20">
        <f>IFERROR('Tabela '!$AJ406/'Tabela '!$K406,"")</f>
        <v>0.59372052284058752</v>
      </c>
      <c r="CD406" s="21">
        <f>IFERROR('Tabela '!$AJ406/'Tabela '!$AK406,"")</f>
        <v>4.8311403508771926</v>
      </c>
      <c r="CE406" s="20">
        <f t="shared" si="257"/>
        <v>0.79300953245574213</v>
      </c>
      <c r="CF406" s="18">
        <f t="shared" si="258"/>
        <v>0.12289448861339441</v>
      </c>
      <c r="CG406" s="18">
        <f t="shared" si="259"/>
        <v>0.16477938305349474</v>
      </c>
      <c r="CH406" s="18">
        <f t="shared" si="260"/>
        <v>0.38815789473684204</v>
      </c>
      <c r="CI406" s="18">
        <f t="shared" si="261"/>
        <v>4.1884894440100323E-2</v>
      </c>
      <c r="CJ406" s="17">
        <f t="shared" si="262"/>
        <v>2.1929824561403508E-2</v>
      </c>
      <c r="CK406" s="17">
        <f t="shared" si="263"/>
        <v>1.1058451816745654E-2</v>
      </c>
      <c r="CL406" s="17">
        <f t="shared" si="264"/>
        <v>-1.0871372744657853E-2</v>
      </c>
      <c r="CM406" s="17">
        <f t="shared" si="265"/>
        <v>-0.30000000000000004</v>
      </c>
      <c r="CN406" s="17">
        <f>IFERROR('Tabela '!$AO406/'Tabela '!$AK406,"")</f>
        <v>1.0964912280701754E-2</v>
      </c>
      <c r="CO406" s="17">
        <f>IFERROR('Tabela '!$AP406/'Tabela '!$AL406,"")</f>
        <v>3.1595576619273301E-3</v>
      </c>
      <c r="CP406" s="17">
        <f>IFERROR('Tabela '!$CO406-'Tabela '!$CN406,"")</f>
        <v>-7.8053546187744237E-3</v>
      </c>
      <c r="CQ406" s="17">
        <f t="shared" si="266"/>
        <v>-0.30000000000000004</v>
      </c>
      <c r="CR406" s="17">
        <f>IFERROR('Tabela '!$AQ406/'Tabela '!$AK406,"")</f>
        <v>1.0964912280701754E-2</v>
      </c>
      <c r="CS406" s="17">
        <f>IFERROR('Tabela '!$AR406/'Tabela '!$AL406,"")</f>
        <v>7.8988941548183249E-3</v>
      </c>
      <c r="CT406" s="17">
        <f>IFERROR('Tabela '!$CS406-'Tabela '!$CR406,"")</f>
        <v>-3.0660181258834289E-3</v>
      </c>
      <c r="CU406" s="17">
        <f t="shared" si="267"/>
        <v>0</v>
      </c>
      <c r="CV406" s="21">
        <f>IFERROR('Tabela '!$AS406/'Tabela '!$K406,"")</f>
        <v>25.564748686160893</v>
      </c>
      <c r="CW406" s="21">
        <f>IFERROR('Tabela '!$AV406/'Tabela '!$J406,"")</f>
        <v>67.469868540934527</v>
      </c>
      <c r="CX406" s="17">
        <f>IFERROR('Tabela '!$AV406/'Tabela '!$AS406-1,"")</f>
        <v>1.7323525691032913</v>
      </c>
      <c r="CY406" s="20">
        <f>IFERROR('Tabela '!$CW406/'Tabela '!$CV406-1,"")</f>
        <v>1.639175896826178</v>
      </c>
      <c r="CZ406" s="17">
        <f>IFERROR('Tabela '!$AU406/'Tabela '!$AT406,"")</f>
        <v>3.9760095699529693E-2</v>
      </c>
      <c r="DA406" s="17">
        <f t="shared" si="268"/>
        <v>3.3405940354875208E-2</v>
      </c>
      <c r="DB406" s="17">
        <f t="shared" si="269"/>
        <v>-6.3541553446544857E-3</v>
      </c>
      <c r="DC406" s="22">
        <f t="shared" si="270"/>
        <v>242.63333333333333</v>
      </c>
      <c r="DD406" s="22">
        <f t="shared" si="271"/>
        <v>921.88888888888891</v>
      </c>
      <c r="DE406" s="17">
        <f t="shared" si="272"/>
        <v>2.799514585336814</v>
      </c>
      <c r="DH406" s="23"/>
      <c r="DQ406" s="23"/>
      <c r="DR406" s="23"/>
      <c r="DU406" s="23"/>
      <c r="DV406" s="23"/>
      <c r="DX406" s="23"/>
      <c r="EA406" s="23"/>
      <c r="EB406" s="23"/>
    </row>
    <row r="407" spans="1:132" ht="13.8" x14ac:dyDescent="0.25">
      <c r="A407" s="24" t="s">
        <v>133</v>
      </c>
      <c r="B407" s="24">
        <v>43</v>
      </c>
      <c r="C407" s="24">
        <v>4319208</v>
      </c>
      <c r="D407" s="24">
        <v>431920</v>
      </c>
      <c r="E407" s="55" t="s">
        <v>728</v>
      </c>
      <c r="F407" s="55" t="s">
        <v>780</v>
      </c>
      <c r="G407" s="55" t="s">
        <v>781</v>
      </c>
      <c r="H407" s="25" t="s">
        <v>519</v>
      </c>
      <c r="I407" s="26">
        <v>485.35399999999998</v>
      </c>
      <c r="J407" s="27">
        <v>5208</v>
      </c>
      <c r="K407" s="26">
        <v>5727</v>
      </c>
      <c r="L407" s="26">
        <v>42</v>
      </c>
      <c r="M407" s="26">
        <v>4</v>
      </c>
      <c r="N407" s="26">
        <v>948</v>
      </c>
      <c r="O407" s="26">
        <v>1186</v>
      </c>
      <c r="P407" s="26">
        <v>2874</v>
      </c>
      <c r="Q407" s="28">
        <v>1814</v>
      </c>
      <c r="R407" s="28">
        <v>275</v>
      </c>
      <c r="S407" s="28">
        <v>7552879</v>
      </c>
      <c r="T407" s="26">
        <v>4967</v>
      </c>
      <c r="U407" s="29">
        <v>3692</v>
      </c>
      <c r="V407" s="28">
        <v>1143</v>
      </c>
      <c r="W407" s="28">
        <v>1317</v>
      </c>
      <c r="X407" s="28">
        <v>78</v>
      </c>
      <c r="Y407" s="28">
        <v>1430</v>
      </c>
      <c r="Z407" s="28">
        <v>1508</v>
      </c>
      <c r="AA407" s="26">
        <v>2906</v>
      </c>
      <c r="AB407" s="28">
        <v>421</v>
      </c>
      <c r="AC407" s="28" t="e">
        <v>#NULL!</v>
      </c>
      <c r="AD407" s="28">
        <v>2013</v>
      </c>
      <c r="AE407" s="28">
        <v>105</v>
      </c>
      <c r="AF407" s="28">
        <v>5</v>
      </c>
      <c r="AG407" s="30">
        <v>0.88403462854841952</v>
      </c>
      <c r="AH407" s="28">
        <v>762</v>
      </c>
      <c r="AI407" s="28">
        <v>205</v>
      </c>
      <c r="AJ407" s="26">
        <v>3494</v>
      </c>
      <c r="AK407" s="26">
        <v>465</v>
      </c>
      <c r="AL407" s="26">
        <v>509</v>
      </c>
      <c r="AM407" s="26">
        <v>22</v>
      </c>
      <c r="AN407" s="26">
        <v>7</v>
      </c>
      <c r="AO407" s="26">
        <v>0</v>
      </c>
      <c r="AP407" s="26">
        <v>0</v>
      </c>
      <c r="AQ407" s="26">
        <v>22</v>
      </c>
      <c r="AR407" s="26">
        <v>7</v>
      </c>
      <c r="AS407" s="26">
        <v>60154</v>
      </c>
      <c r="AT407" s="26">
        <v>57701</v>
      </c>
      <c r="AU407" s="26">
        <v>2271</v>
      </c>
      <c r="AV407" s="26">
        <v>155602</v>
      </c>
      <c r="AW407" s="26">
        <v>150610</v>
      </c>
      <c r="AX407" s="26">
        <v>5164</v>
      </c>
      <c r="AY407" s="31">
        <f>'Tabela '!$L407/'Tabela '!$J407</f>
        <v>8.0645161290322578E-3</v>
      </c>
      <c r="AZ407" s="31">
        <f>'Tabela '!$M407/'Tabela '!$J407</f>
        <v>7.6804915514592934E-4</v>
      </c>
      <c r="BA407" s="31">
        <f t="shared" si="234"/>
        <v>9.5238095238095233E-2</v>
      </c>
      <c r="BB407" s="31">
        <f t="shared" si="235"/>
        <v>0.3298538622129436</v>
      </c>
      <c r="BC407" s="31">
        <f t="shared" si="236"/>
        <v>0.41266527487821852</v>
      </c>
      <c r="BD407" s="31">
        <f>'Tabela '!$BC407-'Tabela '!$BB407</f>
        <v>8.2811412665274919E-2</v>
      </c>
      <c r="BE407" s="31">
        <f t="shared" si="237"/>
        <v>0.18202764976958524</v>
      </c>
      <c r="BF407" s="31">
        <f t="shared" si="238"/>
        <v>0.22772657450076805</v>
      </c>
      <c r="BG407" s="31">
        <f t="shared" si="239"/>
        <v>0.34831029185867896</v>
      </c>
      <c r="BH407" s="29">
        <f t="shared" si="240"/>
        <v>4163.6598676957001</v>
      </c>
      <c r="BI407" s="32">
        <f t="shared" si="241"/>
        <v>1450.2455837173579</v>
      </c>
      <c r="BJ407" s="30">
        <f t="shared" si="242"/>
        <v>4.8539729566458016E-2</v>
      </c>
      <c r="BK407" s="30">
        <f t="shared" si="243"/>
        <v>0.15159867695700111</v>
      </c>
      <c r="BL407" s="31">
        <f>IFERROR('Tabela '!$J407/'Tabela '!$K407-1,"")</f>
        <v>-9.0623363017286573E-2</v>
      </c>
      <c r="BM407" s="30">
        <f t="shared" si="244"/>
        <v>0.64466561899773001</v>
      </c>
      <c r="BN407" s="33">
        <f>IFERROR('Tabela '!$J407/'Tabela '!$I407,"")</f>
        <v>10.730312308129736</v>
      </c>
      <c r="BO407" s="31">
        <f t="shared" si="245"/>
        <v>0.11596537145158048</v>
      </c>
      <c r="BP407" s="31">
        <f t="shared" si="246"/>
        <v>0.1534125226494866</v>
      </c>
      <c r="BQ407" s="31">
        <f t="shared" si="247"/>
        <v>4.1272397825649287E-2</v>
      </c>
      <c r="BR407" s="30">
        <v>0.51229999999999998</v>
      </c>
      <c r="BS407" s="31">
        <f t="shared" si="248"/>
        <v>8.4759412119991953E-2</v>
      </c>
      <c r="BT407" s="31" t="str">
        <f t="shared" si="249"/>
        <v/>
      </c>
      <c r="BU407" s="31">
        <f t="shared" si="250"/>
        <v>5.216095380029806E-2</v>
      </c>
      <c r="BV407" s="31">
        <f t="shared" si="251"/>
        <v>2.4838549428713363E-3</v>
      </c>
      <c r="BW407" s="31">
        <f t="shared" si="252"/>
        <v>0.22996333158721843</v>
      </c>
      <c r="BX407" s="31">
        <f t="shared" si="253"/>
        <v>1.3619696176008382E-2</v>
      </c>
      <c r="BY407" s="31">
        <f t="shared" si="254"/>
        <v>0.249694429893487</v>
      </c>
      <c r="BZ407" s="31">
        <f t="shared" si="255"/>
        <v>0.26331412606949539</v>
      </c>
      <c r="CA407" s="31">
        <f>IFERROR('Tabela '!$V407/'Tabela '!$K407,"")</f>
        <v>0.1995809324253536</v>
      </c>
      <c r="CB407" s="31">
        <f t="shared" si="256"/>
        <v>0.50742098830103022</v>
      </c>
      <c r="CC407" s="34">
        <f>IFERROR('Tabela '!$AJ407/'Tabela '!$K407,"")</f>
        <v>0.61009254408940106</v>
      </c>
      <c r="CD407" s="35">
        <f>IFERROR('Tabela '!$AJ407/'Tabela '!$AK407,"")</f>
        <v>7.5139784946236556</v>
      </c>
      <c r="CE407" s="34">
        <f t="shared" si="257"/>
        <v>0.86691471093302808</v>
      </c>
      <c r="CF407" s="31">
        <f t="shared" si="258"/>
        <v>8.1194342587742274E-2</v>
      </c>
      <c r="CG407" s="31">
        <f t="shared" si="259"/>
        <v>9.7734254992319511E-2</v>
      </c>
      <c r="CH407" s="31">
        <f t="shared" si="260"/>
        <v>9.4623655913978588E-2</v>
      </c>
      <c r="CI407" s="31">
        <f t="shared" si="261"/>
        <v>1.6539912404577237E-2</v>
      </c>
      <c r="CJ407" s="30">
        <f t="shared" si="262"/>
        <v>4.7311827956989246E-2</v>
      </c>
      <c r="CK407" s="30">
        <f t="shared" si="263"/>
        <v>1.37524557956778E-2</v>
      </c>
      <c r="CL407" s="30">
        <f t="shared" si="264"/>
        <v>-3.3559372161311447E-2</v>
      </c>
      <c r="CM407" s="30">
        <f t="shared" si="265"/>
        <v>-0.68181818181818188</v>
      </c>
      <c r="CN407" s="30">
        <f>IFERROR('Tabela '!$AO407/'Tabela '!$AK407,"")</f>
        <v>0</v>
      </c>
      <c r="CO407" s="30">
        <f>IFERROR('Tabela '!$AP407/'Tabela '!$AL407,"")</f>
        <v>0</v>
      </c>
      <c r="CP407" s="30">
        <f>IFERROR('Tabela '!$CO407-'Tabela '!$CN407,"")</f>
        <v>0</v>
      </c>
      <c r="CQ407" s="30">
        <f t="shared" si="266"/>
        <v>-0.68181818181818188</v>
      </c>
      <c r="CR407" s="30">
        <f>IFERROR('Tabela '!$AQ407/'Tabela '!$AK407,"")</f>
        <v>4.7311827956989246E-2</v>
      </c>
      <c r="CS407" s="30">
        <f>IFERROR('Tabela '!$AR407/'Tabela '!$AL407,"")</f>
        <v>1.37524557956778E-2</v>
      </c>
      <c r="CT407" s="30">
        <f>IFERROR('Tabela '!$CS407-'Tabela '!$CR407,"")</f>
        <v>-3.3559372161311447E-2</v>
      </c>
      <c r="CU407" s="30">
        <f t="shared" si="267"/>
        <v>-0.68181818181818188</v>
      </c>
      <c r="CV407" s="35">
        <f>IFERROR('Tabela '!$AS407/'Tabela '!$K407,"")</f>
        <v>10.503579535533438</v>
      </c>
      <c r="CW407" s="35">
        <f>IFERROR('Tabela '!$AV407/'Tabela '!$J407,"")</f>
        <v>29.877496159754223</v>
      </c>
      <c r="CX407" s="30">
        <f>IFERROR('Tabela '!$AV407/'Tabela '!$AS407-1,"")</f>
        <v>1.5867273996741695</v>
      </c>
      <c r="CY407" s="34">
        <f>IFERROR('Tabela '!$CW407/'Tabela '!$CV407-1,"")</f>
        <v>1.8445061094343256</v>
      </c>
      <c r="CZ407" s="30">
        <f>IFERROR('Tabela '!$AU407/'Tabela '!$AT407,"")</f>
        <v>3.9358070050779015E-2</v>
      </c>
      <c r="DA407" s="30">
        <f t="shared" si="268"/>
        <v>3.4287231923511054E-2</v>
      </c>
      <c r="DB407" s="30">
        <f t="shared" si="269"/>
        <v>-5.0708381272679612E-3</v>
      </c>
      <c r="DC407" s="36">
        <f t="shared" si="270"/>
        <v>103.22727272727273</v>
      </c>
      <c r="DD407" s="36">
        <f t="shared" si="271"/>
        <v>737.71428571428567</v>
      </c>
      <c r="DE407" s="30">
        <f t="shared" si="272"/>
        <v>6.1465056299930794</v>
      </c>
      <c r="DH407" s="23"/>
      <c r="DQ407" s="23"/>
      <c r="DR407" s="23"/>
      <c r="DU407" s="23"/>
      <c r="DV407" s="23"/>
      <c r="DX407" s="23"/>
      <c r="EA407" s="23"/>
      <c r="EB407" s="23"/>
    </row>
    <row r="408" spans="1:132" ht="13.8" x14ac:dyDescent="0.25">
      <c r="A408" s="11" t="s">
        <v>133</v>
      </c>
      <c r="B408" s="11">
        <v>43</v>
      </c>
      <c r="C408" s="11">
        <v>4319307</v>
      </c>
      <c r="D408" s="11">
        <v>431930</v>
      </c>
      <c r="E408" s="54" t="s">
        <v>728</v>
      </c>
      <c r="F408" s="54" t="s">
        <v>786</v>
      </c>
      <c r="G408" s="54" t="s">
        <v>781</v>
      </c>
      <c r="H408" s="12" t="s">
        <v>520</v>
      </c>
      <c r="I408" s="13">
        <v>223.886</v>
      </c>
      <c r="J408" s="14">
        <v>5720</v>
      </c>
      <c r="K408" s="13">
        <v>6364</v>
      </c>
      <c r="L408" s="13">
        <v>348</v>
      </c>
      <c r="M408" s="13">
        <v>4</v>
      </c>
      <c r="N408" s="13">
        <v>2028</v>
      </c>
      <c r="O408" s="13">
        <v>2293</v>
      </c>
      <c r="P408" s="13">
        <v>4168</v>
      </c>
      <c r="Q408" s="15">
        <v>1373</v>
      </c>
      <c r="R408" s="15">
        <v>135</v>
      </c>
      <c r="S408" s="15">
        <v>5692503</v>
      </c>
      <c r="T408" s="13">
        <v>5707</v>
      </c>
      <c r="U408" s="16">
        <v>2199</v>
      </c>
      <c r="V408" s="15">
        <v>1229</v>
      </c>
      <c r="W408" s="15">
        <v>1795</v>
      </c>
      <c r="X408" s="15">
        <v>187</v>
      </c>
      <c r="Y408" s="15">
        <v>839</v>
      </c>
      <c r="Z408" s="15">
        <v>1026</v>
      </c>
      <c r="AA408" s="13">
        <v>3228</v>
      </c>
      <c r="AB408" s="15">
        <v>439</v>
      </c>
      <c r="AC408" s="15">
        <v>2</v>
      </c>
      <c r="AD408" s="15">
        <v>2058</v>
      </c>
      <c r="AE408" s="15">
        <v>37</v>
      </c>
      <c r="AF408" s="15">
        <v>4</v>
      </c>
      <c r="AG408" s="17">
        <v>0.94200105134045908</v>
      </c>
      <c r="AH408" s="15">
        <v>1042</v>
      </c>
      <c r="AI408" s="15">
        <v>226</v>
      </c>
      <c r="AJ408" s="13">
        <v>4570</v>
      </c>
      <c r="AK408" s="13">
        <v>623</v>
      </c>
      <c r="AL408" s="13">
        <v>784</v>
      </c>
      <c r="AM408" s="13">
        <v>105</v>
      </c>
      <c r="AN408" s="13">
        <v>168</v>
      </c>
      <c r="AO408" s="13">
        <v>67</v>
      </c>
      <c r="AP408" s="13">
        <v>119</v>
      </c>
      <c r="AQ408" s="13">
        <v>38</v>
      </c>
      <c r="AR408" s="13">
        <v>49</v>
      </c>
      <c r="AS408" s="13">
        <v>75343</v>
      </c>
      <c r="AT408" s="13">
        <v>72203</v>
      </c>
      <c r="AU408" s="13">
        <v>6191</v>
      </c>
      <c r="AV408" s="13">
        <v>162244</v>
      </c>
      <c r="AW408" s="13">
        <v>154968</v>
      </c>
      <c r="AX408" s="13">
        <v>17144</v>
      </c>
      <c r="AY408" s="18">
        <f>'Tabela '!$L408/'Tabela '!$J408</f>
        <v>6.0839160839160841E-2</v>
      </c>
      <c r="AZ408" s="18">
        <f>'Tabela '!$M408/'Tabela '!$J408</f>
        <v>6.993006993006993E-4</v>
      </c>
      <c r="BA408" s="18">
        <f t="shared" si="234"/>
        <v>1.1494252873563218E-2</v>
      </c>
      <c r="BB408" s="18">
        <f t="shared" si="235"/>
        <v>0.48656429942418428</v>
      </c>
      <c r="BC408" s="18">
        <f t="shared" si="236"/>
        <v>0.55014395393474091</v>
      </c>
      <c r="BD408" s="18">
        <f>'Tabela '!$BC408-'Tabela '!$BB408</f>
        <v>6.3579654510556638E-2</v>
      </c>
      <c r="BE408" s="18">
        <f t="shared" si="237"/>
        <v>0.35454545454545455</v>
      </c>
      <c r="BF408" s="18">
        <f t="shared" si="238"/>
        <v>0.40087412587412585</v>
      </c>
      <c r="BG408" s="18">
        <f t="shared" si="239"/>
        <v>0.24003496503496505</v>
      </c>
      <c r="BH408" s="16">
        <f t="shared" si="240"/>
        <v>4146.0327749453754</v>
      </c>
      <c r="BI408" s="37">
        <f t="shared" si="241"/>
        <v>995.19283216783219</v>
      </c>
      <c r="BJ408" s="17">
        <f t="shared" si="242"/>
        <v>3.5086061734178151E-2</v>
      </c>
      <c r="BK408" s="17">
        <f t="shared" si="243"/>
        <v>9.8324836125273124E-2</v>
      </c>
      <c r="BL408" s="18">
        <f>IFERROR('Tabela '!$J408/'Tabela '!$K408-1,"")</f>
        <v>-0.10119421747328727</v>
      </c>
      <c r="BM408" s="17">
        <f t="shared" si="244"/>
        <v>0.34553739786297927</v>
      </c>
      <c r="BN408" s="19">
        <f>IFERROR('Tabela '!$J408/'Tabela '!$I408,"")</f>
        <v>25.548716757635582</v>
      </c>
      <c r="BO408" s="18">
        <f t="shared" si="245"/>
        <v>5.7998948659540916E-2</v>
      </c>
      <c r="BP408" s="18">
        <f t="shared" si="246"/>
        <v>0.18258279306115296</v>
      </c>
      <c r="BQ408" s="18">
        <f t="shared" si="247"/>
        <v>3.9600490625547574E-2</v>
      </c>
      <c r="BR408" s="17">
        <v>0.41649999999999998</v>
      </c>
      <c r="BS408" s="18">
        <f t="shared" si="248"/>
        <v>7.6923076923076927E-2</v>
      </c>
      <c r="BT408" s="18">
        <f t="shared" si="249"/>
        <v>3.5044681969511129E-4</v>
      </c>
      <c r="BU408" s="18">
        <f t="shared" si="250"/>
        <v>1.7978620019436346E-2</v>
      </c>
      <c r="BV408" s="18">
        <f t="shared" si="251"/>
        <v>1.9436345966958211E-3</v>
      </c>
      <c r="BW408" s="18">
        <f t="shared" si="252"/>
        <v>0.28205531112507859</v>
      </c>
      <c r="BX408" s="18">
        <f t="shared" si="253"/>
        <v>2.9384035197988687E-2</v>
      </c>
      <c r="BY408" s="18">
        <f t="shared" si="254"/>
        <v>0.13183532369578882</v>
      </c>
      <c r="BZ408" s="18">
        <f t="shared" si="255"/>
        <v>0.1612193588937775</v>
      </c>
      <c r="CA408" s="18">
        <f>IFERROR('Tabela '!$V408/'Tabela '!$K408,"")</f>
        <v>0.19311753614079197</v>
      </c>
      <c r="CB408" s="18">
        <f t="shared" si="256"/>
        <v>0.50722815839094904</v>
      </c>
      <c r="CC408" s="20">
        <f>IFERROR('Tabela '!$AJ408/'Tabela '!$K408,"")</f>
        <v>0.71810182275298551</v>
      </c>
      <c r="CD408" s="21">
        <f>IFERROR('Tabela '!$AJ408/'Tabela '!$AK408,"")</f>
        <v>7.335473515248796</v>
      </c>
      <c r="CE408" s="20">
        <f t="shared" si="257"/>
        <v>0.8636761487964989</v>
      </c>
      <c r="CF408" s="18">
        <f t="shared" si="258"/>
        <v>9.7894406033940923E-2</v>
      </c>
      <c r="CG408" s="18">
        <f t="shared" si="259"/>
        <v>0.13706293706293707</v>
      </c>
      <c r="CH408" s="18">
        <f t="shared" si="260"/>
        <v>0.2584269662921348</v>
      </c>
      <c r="CI408" s="18">
        <f t="shared" si="261"/>
        <v>3.9168531028996145E-2</v>
      </c>
      <c r="CJ408" s="17">
        <f t="shared" si="262"/>
        <v>0.16853932584269662</v>
      </c>
      <c r="CK408" s="17">
        <f t="shared" si="263"/>
        <v>0.21428571428571427</v>
      </c>
      <c r="CL408" s="17">
        <f t="shared" si="264"/>
        <v>4.5746388443017649E-2</v>
      </c>
      <c r="CM408" s="17">
        <f t="shared" si="265"/>
        <v>0.60000000000000009</v>
      </c>
      <c r="CN408" s="17">
        <f>IFERROR('Tabela '!$AO408/'Tabela '!$AK408,"")</f>
        <v>0.10754414125200643</v>
      </c>
      <c r="CO408" s="17">
        <f>IFERROR('Tabela '!$AP408/'Tabela '!$AL408,"")</f>
        <v>0.15178571428571427</v>
      </c>
      <c r="CP408" s="17">
        <f>IFERROR('Tabela '!$CO408-'Tabela '!$CN408,"")</f>
        <v>4.4241573033707848E-2</v>
      </c>
      <c r="CQ408" s="17">
        <f t="shared" si="266"/>
        <v>0.60000000000000009</v>
      </c>
      <c r="CR408" s="17">
        <f>IFERROR('Tabela '!$AQ408/'Tabela '!$AK408,"")</f>
        <v>6.0995184590690206E-2</v>
      </c>
      <c r="CS408" s="17">
        <f>IFERROR('Tabela '!$AR408/'Tabela '!$AL408,"")</f>
        <v>6.25E-2</v>
      </c>
      <c r="CT408" s="17">
        <f>IFERROR('Tabela '!$CS408-'Tabela '!$CR408,"")</f>
        <v>1.504815409309794E-3</v>
      </c>
      <c r="CU408" s="17">
        <f t="shared" si="267"/>
        <v>0.28947368421052633</v>
      </c>
      <c r="CV408" s="21">
        <f>IFERROR('Tabela '!$AS408/'Tabela '!$K408,"")</f>
        <v>11.838937774984286</v>
      </c>
      <c r="CW408" s="21">
        <f>IFERROR('Tabela '!$AV408/'Tabela '!$J408,"")</f>
        <v>28.364335664335666</v>
      </c>
      <c r="CX408" s="17">
        <f>IFERROR('Tabela '!$AV408/'Tabela '!$AS408-1,"")</f>
        <v>1.1534050940366058</v>
      </c>
      <c r="CY408" s="20">
        <f>IFERROR('Tabela '!$CW408/'Tabela '!$CV408-1,"")</f>
        <v>1.3958514018267416</v>
      </c>
      <c r="CZ408" s="17">
        <f>IFERROR('Tabela '!$AU408/'Tabela '!$AT408,"")</f>
        <v>8.5744359652646013E-2</v>
      </c>
      <c r="DA408" s="17">
        <f t="shared" si="268"/>
        <v>0.11062929120850756</v>
      </c>
      <c r="DB408" s="17">
        <f t="shared" si="269"/>
        <v>2.488493155586155E-2</v>
      </c>
      <c r="DC408" s="22">
        <f t="shared" si="270"/>
        <v>35.994186046511629</v>
      </c>
      <c r="DD408" s="22">
        <f t="shared" si="271"/>
        <v>59.735191637630663</v>
      </c>
      <c r="DE408" s="17">
        <f t="shared" si="272"/>
        <v>0.65957889867105046</v>
      </c>
      <c r="DH408" s="23"/>
      <c r="DQ408" s="23"/>
      <c r="DR408" s="23"/>
      <c r="DU408" s="23"/>
      <c r="DV408" s="23"/>
      <c r="DX408" s="23"/>
      <c r="EA408" s="23"/>
      <c r="EB408" s="23"/>
    </row>
    <row r="409" spans="1:132" ht="13.8" x14ac:dyDescent="0.25">
      <c r="A409" s="24" t="s">
        <v>133</v>
      </c>
      <c r="B409" s="24">
        <v>43</v>
      </c>
      <c r="C409" s="24">
        <v>4319356</v>
      </c>
      <c r="D409" s="24">
        <v>431935</v>
      </c>
      <c r="E409" s="55" t="s">
        <v>746</v>
      </c>
      <c r="F409" s="55" t="s">
        <v>747</v>
      </c>
      <c r="G409" s="55" t="s">
        <v>748</v>
      </c>
      <c r="H409" s="25" t="s">
        <v>521</v>
      </c>
      <c r="I409" s="26">
        <v>35.387</v>
      </c>
      <c r="J409" s="27">
        <v>3842</v>
      </c>
      <c r="K409" s="26">
        <v>3315</v>
      </c>
      <c r="L409" s="26">
        <v>236</v>
      </c>
      <c r="M409" s="26">
        <v>2</v>
      </c>
      <c r="N409" s="26">
        <v>1577</v>
      </c>
      <c r="O409" s="26">
        <v>1901</v>
      </c>
      <c r="P409" s="26">
        <v>2439</v>
      </c>
      <c r="Q409" s="28">
        <v>506</v>
      </c>
      <c r="R409" s="28">
        <v>51</v>
      </c>
      <c r="S409" s="28">
        <v>2045382</v>
      </c>
      <c r="T409" s="26">
        <v>2915</v>
      </c>
      <c r="U409" s="29">
        <v>1429</v>
      </c>
      <c r="V409" s="28">
        <v>963</v>
      </c>
      <c r="W409" s="28">
        <v>383</v>
      </c>
      <c r="X409" s="28">
        <v>59</v>
      </c>
      <c r="Y409" s="28">
        <v>63</v>
      </c>
      <c r="Z409" s="28">
        <v>122</v>
      </c>
      <c r="AA409" s="26">
        <v>1683</v>
      </c>
      <c r="AB409" s="28">
        <v>24</v>
      </c>
      <c r="AC409" s="28">
        <v>2</v>
      </c>
      <c r="AD409" s="28">
        <v>1056</v>
      </c>
      <c r="AE409" s="28">
        <v>3</v>
      </c>
      <c r="AF409" s="28">
        <v>5</v>
      </c>
      <c r="AG409" s="30">
        <v>0.98181818181818181</v>
      </c>
      <c r="AH409" s="28">
        <v>545</v>
      </c>
      <c r="AI409" s="28">
        <v>94</v>
      </c>
      <c r="AJ409" s="26">
        <v>2362</v>
      </c>
      <c r="AK409" s="26">
        <v>719</v>
      </c>
      <c r="AL409" s="26">
        <v>669</v>
      </c>
      <c r="AM409" s="26">
        <v>461</v>
      </c>
      <c r="AN409" s="26">
        <v>326</v>
      </c>
      <c r="AO409" s="26">
        <v>3</v>
      </c>
      <c r="AP409" s="26">
        <v>2</v>
      </c>
      <c r="AQ409" s="26">
        <v>458</v>
      </c>
      <c r="AR409" s="26">
        <v>324</v>
      </c>
      <c r="AS409" s="26">
        <v>33053</v>
      </c>
      <c r="AT409" s="26">
        <v>30883</v>
      </c>
      <c r="AU409" s="26">
        <v>5026</v>
      </c>
      <c r="AV409" s="26">
        <v>79842</v>
      </c>
      <c r="AW409" s="26">
        <v>74126</v>
      </c>
      <c r="AX409" s="26">
        <v>15060</v>
      </c>
      <c r="AY409" s="31">
        <f>'Tabela '!$L409/'Tabela '!$J409</f>
        <v>6.1426340447683497E-2</v>
      </c>
      <c r="AZ409" s="31">
        <f>'Tabela '!$M409/'Tabela '!$J409</f>
        <v>5.2056220718375845E-4</v>
      </c>
      <c r="BA409" s="31">
        <f t="shared" si="234"/>
        <v>8.4745762711864406E-3</v>
      </c>
      <c r="BB409" s="31">
        <f t="shared" si="235"/>
        <v>0.64657646576465766</v>
      </c>
      <c r="BC409" s="31">
        <f t="shared" si="236"/>
        <v>0.77941779417794177</v>
      </c>
      <c r="BD409" s="31">
        <f>'Tabela '!$BC409-'Tabela '!$BB409</f>
        <v>0.13284132841328411</v>
      </c>
      <c r="BE409" s="31">
        <f t="shared" si="237"/>
        <v>0.41046330036439355</v>
      </c>
      <c r="BF409" s="31">
        <f t="shared" si="238"/>
        <v>0.49479437792816239</v>
      </c>
      <c r="BG409" s="31">
        <f t="shared" si="239"/>
        <v>0.1317022384174909</v>
      </c>
      <c r="BH409" s="29">
        <f t="shared" si="240"/>
        <v>4042.2569169960475</v>
      </c>
      <c r="BI409" s="32">
        <f t="shared" si="241"/>
        <v>532.37428422696507</v>
      </c>
      <c r="BJ409" s="30">
        <f t="shared" si="242"/>
        <v>2.5617870293830315E-2</v>
      </c>
      <c r="BK409" s="30">
        <f t="shared" si="243"/>
        <v>0.1007905138339921</v>
      </c>
      <c r="BL409" s="31">
        <f>IFERROR('Tabela '!$J409/'Tabela '!$K409-1,"")</f>
        <v>0.15897435897435908</v>
      </c>
      <c r="BM409" s="30">
        <f t="shared" si="244"/>
        <v>0.43107088989441933</v>
      </c>
      <c r="BN409" s="33">
        <f>IFERROR('Tabela '!$J409/'Tabela '!$I409,"")</f>
        <v>108.57094413202589</v>
      </c>
      <c r="BO409" s="31">
        <f t="shared" si="245"/>
        <v>1.8181818181818188E-2</v>
      </c>
      <c r="BP409" s="31">
        <f t="shared" si="246"/>
        <v>0.18696397941680962</v>
      </c>
      <c r="BQ409" s="31">
        <f t="shared" si="247"/>
        <v>3.2246998284734131E-2</v>
      </c>
      <c r="BR409" s="30">
        <v>0.41880000000000001</v>
      </c>
      <c r="BS409" s="31">
        <f t="shared" si="248"/>
        <v>8.2332761578044599E-3</v>
      </c>
      <c r="BT409" s="31">
        <f t="shared" si="249"/>
        <v>6.8610634648370492E-4</v>
      </c>
      <c r="BU409" s="31">
        <f t="shared" si="250"/>
        <v>2.840909090909091E-3</v>
      </c>
      <c r="BV409" s="31">
        <f t="shared" si="251"/>
        <v>4.734848484848485E-3</v>
      </c>
      <c r="BW409" s="31">
        <f t="shared" si="252"/>
        <v>0.11553544494720966</v>
      </c>
      <c r="BX409" s="31">
        <f t="shared" si="253"/>
        <v>1.7797888386123679E-2</v>
      </c>
      <c r="BY409" s="31">
        <f t="shared" si="254"/>
        <v>1.9004524886877826E-2</v>
      </c>
      <c r="BZ409" s="31">
        <f t="shared" si="255"/>
        <v>3.6802413273001502E-2</v>
      </c>
      <c r="CA409" s="31">
        <f>IFERROR('Tabela '!$V409/'Tabela '!$K409,"")</f>
        <v>0.29049773755656111</v>
      </c>
      <c r="CB409" s="31">
        <f t="shared" si="256"/>
        <v>0.50769230769230766</v>
      </c>
      <c r="CC409" s="34">
        <f>IFERROR('Tabela '!$AJ409/'Tabela '!$K409,"")</f>
        <v>0.71251885369532431</v>
      </c>
      <c r="CD409" s="35">
        <f>IFERROR('Tabela '!$AJ409/'Tabela '!$AK409,"")</f>
        <v>3.2851182197496525</v>
      </c>
      <c r="CE409" s="34">
        <f t="shared" si="257"/>
        <v>0.69559695173581715</v>
      </c>
      <c r="CF409" s="31">
        <f t="shared" si="258"/>
        <v>0.21689291101055808</v>
      </c>
      <c r="CG409" s="31">
        <f t="shared" si="259"/>
        <v>0.17412805830296721</v>
      </c>
      <c r="CH409" s="31">
        <f t="shared" si="260"/>
        <v>-6.9541029207232263E-2</v>
      </c>
      <c r="CI409" s="31">
        <f t="shared" si="261"/>
        <v>-4.2764852707590867E-2</v>
      </c>
      <c r="CJ409" s="30">
        <f t="shared" si="262"/>
        <v>0.64116828929068148</v>
      </c>
      <c r="CK409" s="30">
        <f t="shared" si="263"/>
        <v>0.48729446935724963</v>
      </c>
      <c r="CL409" s="30">
        <f t="shared" si="264"/>
        <v>-0.15387381993343185</v>
      </c>
      <c r="CM409" s="30">
        <f t="shared" si="265"/>
        <v>-0.29284164859002171</v>
      </c>
      <c r="CN409" s="30">
        <f>IFERROR('Tabela '!$AO409/'Tabela '!$AK409,"")</f>
        <v>4.172461752433936E-3</v>
      </c>
      <c r="CO409" s="30">
        <f>IFERROR('Tabela '!$AP409/'Tabela '!$AL409,"")</f>
        <v>2.9895366218236174E-3</v>
      </c>
      <c r="CP409" s="30">
        <f>IFERROR('Tabela '!$CO409-'Tabela '!$CN409,"")</f>
        <v>-1.1829251306103186E-3</v>
      </c>
      <c r="CQ409" s="30">
        <f t="shared" si="266"/>
        <v>-0.29284164859002171</v>
      </c>
      <c r="CR409" s="30">
        <f>IFERROR('Tabela '!$AQ409/'Tabela '!$AK409,"")</f>
        <v>0.63699582753824757</v>
      </c>
      <c r="CS409" s="30">
        <f>IFERROR('Tabela '!$AR409/'Tabela '!$AL409,"")</f>
        <v>0.48430493273542602</v>
      </c>
      <c r="CT409" s="30">
        <f>IFERROR('Tabela '!$CS409-'Tabela '!$CR409,"")</f>
        <v>-0.15269089480282155</v>
      </c>
      <c r="CU409" s="30">
        <f t="shared" si="267"/>
        <v>-0.29257641921397382</v>
      </c>
      <c r="CV409" s="35">
        <f>IFERROR('Tabela '!$AS409/'Tabela '!$K409,"")</f>
        <v>9.970739064856712</v>
      </c>
      <c r="CW409" s="35">
        <f>IFERROR('Tabela '!$AV409/'Tabela '!$J409,"")</f>
        <v>20.781363872982823</v>
      </c>
      <c r="CX409" s="30">
        <f>IFERROR('Tabela '!$AV409/'Tabela '!$AS409-1,"")</f>
        <v>1.4155749856291409</v>
      </c>
      <c r="CY409" s="34">
        <f>IFERROR('Tabela '!$CW409/'Tabela '!$CV409-1,"")</f>
        <v>1.0842350539720464</v>
      </c>
      <c r="CZ409" s="30">
        <f>IFERROR('Tabela '!$AU409/'Tabela '!$AT409,"")</f>
        <v>0.1627432568079526</v>
      </c>
      <c r="DA409" s="30">
        <f t="shared" si="268"/>
        <v>0.20316757952675174</v>
      </c>
      <c r="DB409" s="30">
        <f t="shared" si="269"/>
        <v>4.0424322718799144E-2</v>
      </c>
      <c r="DC409" s="36">
        <f t="shared" si="270"/>
        <v>10.831896551724139</v>
      </c>
      <c r="DD409" s="36">
        <f t="shared" si="271"/>
        <v>45.914634146341463</v>
      </c>
      <c r="DE409" s="30">
        <f t="shared" si="272"/>
        <v>3.2388361010550017</v>
      </c>
      <c r="DH409" s="23"/>
      <c r="DQ409" s="23"/>
      <c r="DR409" s="23"/>
      <c r="DU409" s="23"/>
      <c r="DV409" s="23"/>
      <c r="DX409" s="23"/>
      <c r="EA409" s="23"/>
      <c r="EB409" s="23"/>
    </row>
    <row r="410" spans="1:132" ht="13.8" x14ac:dyDescent="0.25">
      <c r="A410" s="11" t="s">
        <v>133</v>
      </c>
      <c r="B410" s="11">
        <v>43</v>
      </c>
      <c r="C410" s="11">
        <v>4319364</v>
      </c>
      <c r="D410" s="11">
        <v>431936</v>
      </c>
      <c r="E410" s="54" t="s">
        <v>728</v>
      </c>
      <c r="F410" s="54" t="s">
        <v>740</v>
      </c>
      <c r="G410" s="54" t="s">
        <v>776</v>
      </c>
      <c r="H410" s="12" t="s">
        <v>522</v>
      </c>
      <c r="I410" s="13">
        <v>79.965000000000003</v>
      </c>
      <c r="J410" s="14">
        <v>2017</v>
      </c>
      <c r="K410" s="13">
        <v>1886</v>
      </c>
      <c r="L410" s="13">
        <v>160</v>
      </c>
      <c r="M410" s="13">
        <v>8</v>
      </c>
      <c r="N410" s="13">
        <v>483</v>
      </c>
      <c r="O410" s="13">
        <v>549</v>
      </c>
      <c r="P410" s="13">
        <v>1188</v>
      </c>
      <c r="Q410" s="15">
        <v>502</v>
      </c>
      <c r="R410" s="15">
        <v>24</v>
      </c>
      <c r="S410" s="15">
        <v>1964328</v>
      </c>
      <c r="T410" s="13">
        <v>1623</v>
      </c>
      <c r="U410" s="16">
        <v>532</v>
      </c>
      <c r="V410" s="15">
        <v>433</v>
      </c>
      <c r="W410" s="15">
        <v>653</v>
      </c>
      <c r="X410" s="15">
        <v>60</v>
      </c>
      <c r="Y410" s="15">
        <v>469</v>
      </c>
      <c r="Z410" s="15">
        <v>529</v>
      </c>
      <c r="AA410" s="13">
        <v>932</v>
      </c>
      <c r="AB410" s="15">
        <v>117</v>
      </c>
      <c r="AC410" s="15" t="e">
        <v>#NULL!</v>
      </c>
      <c r="AD410" s="15">
        <v>611</v>
      </c>
      <c r="AE410" s="15">
        <v>49</v>
      </c>
      <c r="AF410" s="15">
        <v>0</v>
      </c>
      <c r="AG410" s="17">
        <v>0.87184226740603821</v>
      </c>
      <c r="AH410" s="15">
        <v>239</v>
      </c>
      <c r="AI410" s="15">
        <v>66</v>
      </c>
      <c r="AJ410" s="13">
        <v>1090</v>
      </c>
      <c r="AK410" s="13">
        <v>206</v>
      </c>
      <c r="AL410" s="13">
        <v>254</v>
      </c>
      <c r="AM410" s="13">
        <v>0</v>
      </c>
      <c r="AN410" s="13">
        <v>0</v>
      </c>
      <c r="AO410" s="13">
        <v>0</v>
      </c>
      <c r="AP410" s="13">
        <v>0</v>
      </c>
      <c r="AQ410" s="13">
        <v>0</v>
      </c>
      <c r="AR410" s="13">
        <v>0</v>
      </c>
      <c r="AS410" s="13">
        <v>24120</v>
      </c>
      <c r="AT410" s="13">
        <v>23732</v>
      </c>
      <c r="AU410" s="13">
        <v>971</v>
      </c>
      <c r="AV410" s="13">
        <v>71366</v>
      </c>
      <c r="AW410" s="13">
        <v>65459</v>
      </c>
      <c r="AX410" s="13">
        <v>1647</v>
      </c>
      <c r="AY410" s="18">
        <f>'Tabela '!$L410/'Tabela '!$J410</f>
        <v>7.932573128408528E-2</v>
      </c>
      <c r="AZ410" s="18">
        <f>'Tabela '!$M410/'Tabela '!$J410</f>
        <v>3.9662865642042635E-3</v>
      </c>
      <c r="BA410" s="18">
        <f t="shared" si="234"/>
        <v>0.05</v>
      </c>
      <c r="BB410" s="18">
        <f t="shared" si="235"/>
        <v>0.40656565656565657</v>
      </c>
      <c r="BC410" s="18">
        <f t="shared" si="236"/>
        <v>0.4621212121212121</v>
      </c>
      <c r="BD410" s="18">
        <f>'Tabela '!$BC410-'Tabela '!$BB410</f>
        <v>5.5555555555555525E-2</v>
      </c>
      <c r="BE410" s="18">
        <f t="shared" si="237"/>
        <v>0.23946455131383243</v>
      </c>
      <c r="BF410" s="18">
        <f t="shared" si="238"/>
        <v>0.27218641546851757</v>
      </c>
      <c r="BG410" s="18">
        <f t="shared" si="239"/>
        <v>0.24888448190381754</v>
      </c>
      <c r="BH410" s="16">
        <f t="shared" si="240"/>
        <v>3913.0039840637451</v>
      </c>
      <c r="BI410" s="37">
        <f t="shared" si="241"/>
        <v>973.88596926127912</v>
      </c>
      <c r="BJ410" s="17">
        <f t="shared" si="242"/>
        <v>2.7524703640388979E-2</v>
      </c>
      <c r="BK410" s="17">
        <f t="shared" si="243"/>
        <v>4.7808764940239043E-2</v>
      </c>
      <c r="BL410" s="18">
        <f>IFERROR('Tabela '!$J410/'Tabela '!$K410-1,"")</f>
        <v>6.9459172852598172E-2</v>
      </c>
      <c r="BM410" s="17">
        <f t="shared" si="244"/>
        <v>0.28207847295864263</v>
      </c>
      <c r="BN410" s="19">
        <f>IFERROR('Tabela '!$J410/'Tabela '!$I410,"")</f>
        <v>25.223535296692301</v>
      </c>
      <c r="BO410" s="18">
        <f t="shared" si="245"/>
        <v>0.12815773259396179</v>
      </c>
      <c r="BP410" s="18">
        <f t="shared" si="246"/>
        <v>0.14725816389402341</v>
      </c>
      <c r="BQ410" s="18">
        <f t="shared" si="247"/>
        <v>4.0665434380776341E-2</v>
      </c>
      <c r="BR410" s="17">
        <v>0.4879</v>
      </c>
      <c r="BS410" s="18">
        <f t="shared" si="248"/>
        <v>7.2088724584103508E-2</v>
      </c>
      <c r="BT410" s="18" t="str">
        <f t="shared" si="249"/>
        <v/>
      </c>
      <c r="BU410" s="18">
        <f t="shared" si="250"/>
        <v>8.0196399345335512E-2</v>
      </c>
      <c r="BV410" s="18">
        <f t="shared" si="251"/>
        <v>0</v>
      </c>
      <c r="BW410" s="18">
        <f t="shared" si="252"/>
        <v>0.3462354188759279</v>
      </c>
      <c r="BX410" s="18">
        <f t="shared" si="253"/>
        <v>3.1813361611876985E-2</v>
      </c>
      <c r="BY410" s="18">
        <f t="shared" si="254"/>
        <v>0.2486744432661718</v>
      </c>
      <c r="BZ410" s="18">
        <f t="shared" si="255"/>
        <v>0.28048780487804881</v>
      </c>
      <c r="CA410" s="18">
        <f>IFERROR('Tabela '!$V410/'Tabela '!$K410,"")</f>
        <v>0.2295864262990456</v>
      </c>
      <c r="CB410" s="18">
        <f t="shared" si="256"/>
        <v>0.49416755037115589</v>
      </c>
      <c r="CC410" s="20">
        <f>IFERROR('Tabela '!$AJ410/'Tabela '!$K410,"")</f>
        <v>0.57794273594909862</v>
      </c>
      <c r="CD410" s="21">
        <f>IFERROR('Tabela '!$AJ410/'Tabela '!$AK410,"")</f>
        <v>5.29126213592233</v>
      </c>
      <c r="CE410" s="20">
        <f t="shared" si="257"/>
        <v>0.81100917431192665</v>
      </c>
      <c r="CF410" s="18">
        <f t="shared" si="258"/>
        <v>0.10922587486744433</v>
      </c>
      <c r="CG410" s="18">
        <f t="shared" si="259"/>
        <v>0.12592959841348536</v>
      </c>
      <c r="CH410" s="18">
        <f t="shared" si="260"/>
        <v>0.23300970873786397</v>
      </c>
      <c r="CI410" s="18">
        <f t="shared" si="261"/>
        <v>1.6703723546041035E-2</v>
      </c>
      <c r="CJ410" s="17">
        <f t="shared" si="262"/>
        <v>0</v>
      </c>
      <c r="CK410" s="17">
        <f t="shared" si="263"/>
        <v>0</v>
      </c>
      <c r="CL410" s="17">
        <f t="shared" si="264"/>
        <v>0</v>
      </c>
      <c r="CM410" s="17" t="str">
        <f t="shared" si="265"/>
        <v/>
      </c>
      <c r="CN410" s="17">
        <f>IFERROR('Tabela '!$AO410/'Tabela '!$AK410,"")</f>
        <v>0</v>
      </c>
      <c r="CO410" s="17">
        <f>IFERROR('Tabela '!$AP410/'Tabela '!$AL410,"")</f>
        <v>0</v>
      </c>
      <c r="CP410" s="17">
        <f>IFERROR('Tabela '!$CO410-'Tabela '!$CN410,"")</f>
        <v>0</v>
      </c>
      <c r="CQ410" s="17" t="str">
        <f t="shared" si="266"/>
        <v/>
      </c>
      <c r="CR410" s="17">
        <f>IFERROR('Tabela '!$AQ410/'Tabela '!$AK410,"")</f>
        <v>0</v>
      </c>
      <c r="CS410" s="17">
        <f>IFERROR('Tabela '!$AR410/'Tabela '!$AL410,"")</f>
        <v>0</v>
      </c>
      <c r="CT410" s="17">
        <f>IFERROR('Tabela '!$CS410-'Tabela '!$CR410,"")</f>
        <v>0</v>
      </c>
      <c r="CU410" s="17" t="str">
        <f t="shared" si="267"/>
        <v/>
      </c>
      <c r="CV410" s="21">
        <f>IFERROR('Tabela '!$AS410/'Tabela '!$K410,"")</f>
        <v>12.788971367974549</v>
      </c>
      <c r="CW410" s="21">
        <f>IFERROR('Tabela '!$AV410/'Tabela '!$J410,"")</f>
        <v>35.382250867625189</v>
      </c>
      <c r="CX410" s="17">
        <f>IFERROR('Tabela '!$AV410/'Tabela '!$AS410-1,"")</f>
        <v>1.9587893864013268</v>
      </c>
      <c r="CY410" s="20">
        <f>IFERROR('Tabela '!$CW410/'Tabela '!$CV410-1,"")</f>
        <v>1.7666221034967293</v>
      </c>
      <c r="CZ410" s="17">
        <f>IFERROR('Tabela '!$AU410/'Tabela '!$AT410,"")</f>
        <v>4.0915219956177314E-2</v>
      </c>
      <c r="DA410" s="17">
        <f t="shared" si="268"/>
        <v>2.5160787668616996E-2</v>
      </c>
      <c r="DB410" s="17">
        <f t="shared" si="269"/>
        <v>-1.5754432287560318E-2</v>
      </c>
      <c r="DC410" s="22" t="str">
        <f t="shared" si="270"/>
        <v/>
      </c>
      <c r="DD410" s="22" t="str">
        <f t="shared" si="271"/>
        <v/>
      </c>
      <c r="DE410" s="17" t="str">
        <f t="shared" si="272"/>
        <v/>
      </c>
      <c r="DH410" s="23"/>
      <c r="DQ410" s="23"/>
      <c r="DR410" s="23"/>
      <c r="DU410" s="23"/>
      <c r="DV410" s="23"/>
      <c r="DX410" s="23"/>
      <c r="EA410" s="23"/>
      <c r="EB410" s="23"/>
    </row>
    <row r="411" spans="1:132" ht="13.8" x14ac:dyDescent="0.25">
      <c r="A411" s="24" t="s">
        <v>133</v>
      </c>
      <c r="B411" s="24">
        <v>43</v>
      </c>
      <c r="C411" s="24">
        <v>4319372</v>
      </c>
      <c r="D411" s="24">
        <v>431937</v>
      </c>
      <c r="E411" s="55" t="s">
        <v>728</v>
      </c>
      <c r="F411" s="55" t="s">
        <v>786</v>
      </c>
      <c r="G411" s="55" t="s">
        <v>781</v>
      </c>
      <c r="H411" s="25" t="s">
        <v>523</v>
      </c>
      <c r="I411" s="26">
        <v>107.631</v>
      </c>
      <c r="J411" s="27">
        <v>2949</v>
      </c>
      <c r="K411" s="26">
        <v>2873</v>
      </c>
      <c r="L411" s="26">
        <v>230</v>
      </c>
      <c r="M411" s="26">
        <v>3</v>
      </c>
      <c r="N411" s="26">
        <v>1063</v>
      </c>
      <c r="O411" s="26">
        <v>1181</v>
      </c>
      <c r="P411" s="26">
        <v>1908</v>
      </c>
      <c r="Q411" s="28">
        <v>499</v>
      </c>
      <c r="R411" s="28">
        <v>63</v>
      </c>
      <c r="S411" s="28">
        <v>2117408</v>
      </c>
      <c r="T411" s="26">
        <v>2586</v>
      </c>
      <c r="U411" s="29">
        <v>1209</v>
      </c>
      <c r="V411" s="28">
        <v>661</v>
      </c>
      <c r="W411" s="28">
        <v>215</v>
      </c>
      <c r="X411" s="28">
        <v>69</v>
      </c>
      <c r="Y411" s="28">
        <v>210</v>
      </c>
      <c r="Z411" s="28">
        <v>279</v>
      </c>
      <c r="AA411" s="26">
        <v>1456</v>
      </c>
      <c r="AB411" s="28">
        <v>96</v>
      </c>
      <c r="AC411" s="28">
        <v>11</v>
      </c>
      <c r="AD411" s="28">
        <v>946</v>
      </c>
      <c r="AE411" s="28">
        <v>10</v>
      </c>
      <c r="AF411" s="28">
        <v>12</v>
      </c>
      <c r="AG411" s="30">
        <v>0.97873163186388246</v>
      </c>
      <c r="AH411" s="28">
        <v>520</v>
      </c>
      <c r="AI411" s="28">
        <v>140</v>
      </c>
      <c r="AJ411" s="26">
        <v>2055</v>
      </c>
      <c r="AK411" s="26">
        <v>487</v>
      </c>
      <c r="AL411" s="26">
        <v>671</v>
      </c>
      <c r="AM411" s="26">
        <v>48</v>
      </c>
      <c r="AN411" s="26">
        <v>115</v>
      </c>
      <c r="AO411" s="26">
        <v>3</v>
      </c>
      <c r="AP411" s="26">
        <v>1</v>
      </c>
      <c r="AQ411" s="26">
        <v>45</v>
      </c>
      <c r="AR411" s="26">
        <v>114</v>
      </c>
      <c r="AS411" s="26">
        <v>49810</v>
      </c>
      <c r="AT411" s="26">
        <v>47419</v>
      </c>
      <c r="AU411" s="26">
        <v>3056</v>
      </c>
      <c r="AV411" s="26">
        <v>102134</v>
      </c>
      <c r="AW411" s="26">
        <v>98107</v>
      </c>
      <c r="AX411" s="26">
        <v>7670</v>
      </c>
      <c r="AY411" s="31">
        <f>'Tabela '!$L411/'Tabela '!$J411</f>
        <v>7.7992539844014927E-2</v>
      </c>
      <c r="AZ411" s="31">
        <f>'Tabela '!$M411/'Tabela '!$J411</f>
        <v>1.017293997965412E-3</v>
      </c>
      <c r="BA411" s="31">
        <f t="shared" si="234"/>
        <v>1.3043478260869565E-2</v>
      </c>
      <c r="BB411" s="31">
        <f t="shared" si="235"/>
        <v>0.55712788259958068</v>
      </c>
      <c r="BC411" s="31">
        <f t="shared" si="236"/>
        <v>0.61897274633123689</v>
      </c>
      <c r="BD411" s="31">
        <f>'Tabela '!$BC411-'Tabela '!$BB411</f>
        <v>6.1844863731656208E-2</v>
      </c>
      <c r="BE411" s="31">
        <f t="shared" si="237"/>
        <v>0.36046117327907767</v>
      </c>
      <c r="BF411" s="31">
        <f t="shared" si="238"/>
        <v>0.40047473719905052</v>
      </c>
      <c r="BG411" s="31">
        <f t="shared" si="239"/>
        <v>0.1692099016615802</v>
      </c>
      <c r="BH411" s="29">
        <f t="shared" si="240"/>
        <v>4243.3026052104206</v>
      </c>
      <c r="BI411" s="32">
        <f t="shared" si="241"/>
        <v>718.00881654798241</v>
      </c>
      <c r="BJ411" s="30">
        <f t="shared" si="242"/>
        <v>2.0731666242387453E-2</v>
      </c>
      <c r="BK411" s="30">
        <f t="shared" si="243"/>
        <v>0.12625250501002003</v>
      </c>
      <c r="BL411" s="31">
        <f>IFERROR('Tabela '!$J411/'Tabela '!$K411-1,"")</f>
        <v>2.645318482422554E-2</v>
      </c>
      <c r="BM411" s="30">
        <f t="shared" si="244"/>
        <v>0.42081447963800905</v>
      </c>
      <c r="BN411" s="33">
        <f>IFERROR('Tabela '!$J411/'Tabela '!$I411,"")</f>
        <v>27.399169384285198</v>
      </c>
      <c r="BO411" s="31">
        <f t="shared" si="245"/>
        <v>2.1268368136117544E-2</v>
      </c>
      <c r="BP411" s="31">
        <f t="shared" si="246"/>
        <v>0.20108275328692962</v>
      </c>
      <c r="BQ411" s="31">
        <f t="shared" si="247"/>
        <v>5.4137664346481054E-2</v>
      </c>
      <c r="BR411" s="30">
        <v>0.4612</v>
      </c>
      <c r="BS411" s="31">
        <f t="shared" si="248"/>
        <v>3.7122969837587005E-2</v>
      </c>
      <c r="BT411" s="31">
        <f t="shared" si="249"/>
        <v>4.2536736272235113E-3</v>
      </c>
      <c r="BU411" s="31">
        <f t="shared" si="250"/>
        <v>1.0570824524312896E-2</v>
      </c>
      <c r="BV411" s="31">
        <f t="shared" si="251"/>
        <v>1.2684989429175475E-2</v>
      </c>
      <c r="BW411" s="31">
        <f t="shared" si="252"/>
        <v>7.4834667594848595E-2</v>
      </c>
      <c r="BX411" s="31">
        <f t="shared" si="253"/>
        <v>2.4016707274625827E-2</v>
      </c>
      <c r="BY411" s="31">
        <f t="shared" si="254"/>
        <v>7.3094326487991648E-2</v>
      </c>
      <c r="BZ411" s="31">
        <f t="shared" si="255"/>
        <v>9.7111033762617482E-2</v>
      </c>
      <c r="CA411" s="31">
        <f>IFERROR('Tabela '!$V411/'Tabela '!$K411,"")</f>
        <v>0.23007309432648798</v>
      </c>
      <c r="CB411" s="31">
        <f t="shared" si="256"/>
        <v>0.50678733031674206</v>
      </c>
      <c r="CC411" s="34">
        <f>IFERROR('Tabela '!$AJ411/'Tabela '!$K411,"")</f>
        <v>0.71528019491820394</v>
      </c>
      <c r="CD411" s="35">
        <f>IFERROR('Tabela '!$AJ411/'Tabela '!$AK411,"")</f>
        <v>4.2197125256673509</v>
      </c>
      <c r="CE411" s="34">
        <f t="shared" si="257"/>
        <v>0.76301703163017032</v>
      </c>
      <c r="CF411" s="31">
        <f t="shared" si="258"/>
        <v>0.16950922380786634</v>
      </c>
      <c r="CG411" s="31">
        <f t="shared" si="259"/>
        <v>0.22753475754493049</v>
      </c>
      <c r="CH411" s="31">
        <f t="shared" si="260"/>
        <v>0.37782340862423003</v>
      </c>
      <c r="CI411" s="31">
        <f t="shared" si="261"/>
        <v>5.802553373706415E-2</v>
      </c>
      <c r="CJ411" s="30">
        <f t="shared" si="262"/>
        <v>9.8562628336755637E-2</v>
      </c>
      <c r="CK411" s="30">
        <f t="shared" si="263"/>
        <v>0.17138599105812222</v>
      </c>
      <c r="CL411" s="30">
        <f t="shared" si="264"/>
        <v>7.282336272136658E-2</v>
      </c>
      <c r="CM411" s="30">
        <f t="shared" si="265"/>
        <v>1.3958333333333335</v>
      </c>
      <c r="CN411" s="30">
        <f>IFERROR('Tabela '!$AO411/'Tabela '!$AK411,"")</f>
        <v>6.1601642710472282E-3</v>
      </c>
      <c r="CO411" s="30">
        <f>IFERROR('Tabela '!$AP411/'Tabela '!$AL411,"")</f>
        <v>1.4903129657228018E-3</v>
      </c>
      <c r="CP411" s="30">
        <f>IFERROR('Tabela '!$CO411-'Tabela '!$CN411,"")</f>
        <v>-4.6698513053244264E-3</v>
      </c>
      <c r="CQ411" s="30">
        <f t="shared" si="266"/>
        <v>1.3958333333333335</v>
      </c>
      <c r="CR411" s="30">
        <f>IFERROR('Tabela '!$AQ411/'Tabela '!$AK411,"")</f>
        <v>9.2402464065708415E-2</v>
      </c>
      <c r="CS411" s="30">
        <f>IFERROR('Tabela '!$AR411/'Tabela '!$AL411,"")</f>
        <v>0.16989567809239942</v>
      </c>
      <c r="CT411" s="30">
        <f>IFERROR('Tabela '!$CS411-'Tabela '!$CR411,"")</f>
        <v>7.7493214026691001E-2</v>
      </c>
      <c r="CU411" s="30">
        <f t="shared" si="267"/>
        <v>1.5333333333333332</v>
      </c>
      <c r="CV411" s="35">
        <f>IFERROR('Tabela '!$AS411/'Tabela '!$K411,"")</f>
        <v>17.337278106508876</v>
      </c>
      <c r="CW411" s="35">
        <f>IFERROR('Tabela '!$AV411/'Tabela '!$J411,"")</f>
        <v>34.633435062733128</v>
      </c>
      <c r="CX411" s="30">
        <f>IFERROR('Tabela '!$AV411/'Tabela '!$AS411-1,"")</f>
        <v>1.0504717928126883</v>
      </c>
      <c r="CY411" s="34">
        <f>IFERROR('Tabela '!$CW411/'Tabela '!$CV411-1,"")</f>
        <v>0.99762816573443636</v>
      </c>
      <c r="CZ411" s="30">
        <f>IFERROR('Tabela '!$AU411/'Tabela '!$AT411,"")</f>
        <v>6.4446740757924045E-2</v>
      </c>
      <c r="DA411" s="30">
        <f t="shared" si="268"/>
        <v>7.8179946385069365E-2</v>
      </c>
      <c r="DB411" s="30">
        <f t="shared" si="269"/>
        <v>1.373320562714532E-2</v>
      </c>
      <c r="DC411" s="36">
        <f t="shared" si="270"/>
        <v>59.921568627450981</v>
      </c>
      <c r="DD411" s="36">
        <f t="shared" si="271"/>
        <v>66.120689655172413</v>
      </c>
      <c r="DE411" s="30">
        <f t="shared" si="272"/>
        <v>0.10345391767467049</v>
      </c>
      <c r="DH411" s="23"/>
      <c r="DQ411" s="23"/>
      <c r="DR411" s="23"/>
      <c r="DU411" s="23"/>
      <c r="DV411" s="23"/>
      <c r="DX411" s="23"/>
      <c r="EA411" s="23"/>
      <c r="EB411" s="23"/>
    </row>
    <row r="412" spans="1:132" ht="13.8" x14ac:dyDescent="0.25">
      <c r="A412" s="11" t="s">
        <v>133</v>
      </c>
      <c r="B412" s="11">
        <v>43</v>
      </c>
      <c r="C412" s="11">
        <v>4319406</v>
      </c>
      <c r="D412" s="11">
        <v>431940</v>
      </c>
      <c r="E412" s="54" t="s">
        <v>731</v>
      </c>
      <c r="F412" s="54" t="s">
        <v>782</v>
      </c>
      <c r="G412" s="54" t="s">
        <v>733</v>
      </c>
      <c r="H412" s="12" t="s">
        <v>524</v>
      </c>
      <c r="I412" s="13">
        <v>873.59299999999996</v>
      </c>
      <c r="J412" s="14">
        <v>16148</v>
      </c>
      <c r="K412" s="13">
        <v>16368</v>
      </c>
      <c r="L412" s="13">
        <v>768</v>
      </c>
      <c r="M412" s="13">
        <v>20</v>
      </c>
      <c r="N412" s="13">
        <v>5172</v>
      </c>
      <c r="O412" s="13">
        <v>5867</v>
      </c>
      <c r="P412" s="13">
        <v>9551</v>
      </c>
      <c r="Q412" s="15">
        <v>4478</v>
      </c>
      <c r="R412" s="15">
        <v>555</v>
      </c>
      <c r="S412" s="15">
        <v>18841842</v>
      </c>
      <c r="T412" s="13">
        <v>14543</v>
      </c>
      <c r="U412" s="16">
        <v>11929</v>
      </c>
      <c r="V412" s="15">
        <v>3746</v>
      </c>
      <c r="W412" s="15">
        <v>3622</v>
      </c>
      <c r="X412" s="15">
        <v>343</v>
      </c>
      <c r="Y412" s="15">
        <v>1834</v>
      </c>
      <c r="Z412" s="15">
        <v>2177</v>
      </c>
      <c r="AA412" s="13">
        <v>8050</v>
      </c>
      <c r="AB412" s="15">
        <v>470</v>
      </c>
      <c r="AC412" s="15">
        <v>2</v>
      </c>
      <c r="AD412" s="15">
        <v>5855</v>
      </c>
      <c r="AE412" s="15">
        <v>141</v>
      </c>
      <c r="AF412" s="15">
        <v>17</v>
      </c>
      <c r="AG412" s="17">
        <v>0.94595337963281301</v>
      </c>
      <c r="AH412" s="15">
        <v>2595</v>
      </c>
      <c r="AI412" s="15">
        <v>888</v>
      </c>
      <c r="AJ412" s="13">
        <v>10226</v>
      </c>
      <c r="AK412" s="13">
        <v>2023</v>
      </c>
      <c r="AL412" s="13">
        <v>2105</v>
      </c>
      <c r="AM412" s="13">
        <v>526</v>
      </c>
      <c r="AN412" s="13">
        <v>333</v>
      </c>
      <c r="AO412" s="13">
        <v>313</v>
      </c>
      <c r="AP412" s="13">
        <v>133</v>
      </c>
      <c r="AQ412" s="13">
        <v>213</v>
      </c>
      <c r="AR412" s="13">
        <v>200</v>
      </c>
      <c r="AS412" s="13">
        <v>182866</v>
      </c>
      <c r="AT412" s="13">
        <v>170368</v>
      </c>
      <c r="AU412" s="13">
        <v>25570</v>
      </c>
      <c r="AV412" s="13">
        <v>397931</v>
      </c>
      <c r="AW412" s="13">
        <v>370773</v>
      </c>
      <c r="AX412" s="13">
        <v>37752</v>
      </c>
      <c r="AY412" s="18">
        <f>'Tabela '!$L412/'Tabela '!$J412</f>
        <v>4.756006935843448E-2</v>
      </c>
      <c r="AZ412" s="18">
        <f>'Tabela '!$M412/'Tabela '!$J412</f>
        <v>1.2385434728758979E-3</v>
      </c>
      <c r="BA412" s="18">
        <f t="shared" si="234"/>
        <v>2.6041666666666668E-2</v>
      </c>
      <c r="BB412" s="18">
        <f t="shared" si="235"/>
        <v>0.54151397759396924</v>
      </c>
      <c r="BC412" s="18">
        <f t="shared" si="236"/>
        <v>0.61428122709663913</v>
      </c>
      <c r="BD412" s="18">
        <f>'Tabela '!$BC412-'Tabela '!$BB412</f>
        <v>7.2767249502669884E-2</v>
      </c>
      <c r="BE412" s="18">
        <f t="shared" si="237"/>
        <v>0.32028734208570719</v>
      </c>
      <c r="BF412" s="18">
        <f t="shared" si="238"/>
        <v>0.36332672776814467</v>
      </c>
      <c r="BG412" s="18">
        <f t="shared" si="239"/>
        <v>0.27730988357691355</v>
      </c>
      <c r="BH412" s="16">
        <f t="shared" si="240"/>
        <v>4207.6467172845023</v>
      </c>
      <c r="BI412" s="37">
        <f t="shared" si="241"/>
        <v>1166.8220213029476</v>
      </c>
      <c r="BJ412" s="17">
        <f t="shared" si="242"/>
        <v>4.7349520394239203E-2</v>
      </c>
      <c r="BK412" s="17">
        <f t="shared" si="243"/>
        <v>0.12393925859758821</v>
      </c>
      <c r="BL412" s="18">
        <f>IFERROR('Tabela '!$J412/'Tabela '!$K412-1,"")</f>
        <v>-1.3440860215053752E-2</v>
      </c>
      <c r="BM412" s="17">
        <f t="shared" si="244"/>
        <v>0.72880009775171062</v>
      </c>
      <c r="BN412" s="19">
        <f>IFERROR('Tabela '!$J412/'Tabela '!$I412,"")</f>
        <v>18.48458034805682</v>
      </c>
      <c r="BO412" s="18">
        <f t="shared" si="245"/>
        <v>5.4046620367186993E-2</v>
      </c>
      <c r="BP412" s="18">
        <f t="shared" si="246"/>
        <v>0.17843636113594169</v>
      </c>
      <c r="BQ412" s="18">
        <f t="shared" si="247"/>
        <v>6.1060303926287564E-2</v>
      </c>
      <c r="BR412" s="17">
        <v>0.4909</v>
      </c>
      <c r="BS412" s="18">
        <f t="shared" si="248"/>
        <v>3.2317953654679224E-2</v>
      </c>
      <c r="BT412" s="18">
        <f t="shared" si="249"/>
        <v>1.3752320704118819E-4</v>
      </c>
      <c r="BU412" s="18">
        <f t="shared" si="250"/>
        <v>2.408198121263877E-2</v>
      </c>
      <c r="BV412" s="18">
        <f t="shared" si="251"/>
        <v>2.9035012809564475E-3</v>
      </c>
      <c r="BW412" s="18">
        <f t="shared" si="252"/>
        <v>0.22128543499511241</v>
      </c>
      <c r="BX412" s="18">
        <f t="shared" si="253"/>
        <v>2.0955522971652003E-2</v>
      </c>
      <c r="BY412" s="18">
        <f t="shared" si="254"/>
        <v>0.11204789833822092</v>
      </c>
      <c r="BZ412" s="18">
        <f t="shared" si="255"/>
        <v>0.13300342130987292</v>
      </c>
      <c r="CA412" s="18">
        <f>IFERROR('Tabela '!$V412/'Tabela '!$K412,"")</f>
        <v>0.22886119257086998</v>
      </c>
      <c r="CB412" s="18">
        <f t="shared" si="256"/>
        <v>0.49181329423264908</v>
      </c>
      <c r="CC412" s="20">
        <f>IFERROR('Tabela '!$AJ412/'Tabela '!$K412,"")</f>
        <v>0.62475562072336266</v>
      </c>
      <c r="CD412" s="21">
        <f>IFERROR('Tabela '!$AJ412/'Tabela '!$AK412,"")</f>
        <v>5.0548690064260997</v>
      </c>
      <c r="CE412" s="20">
        <f t="shared" si="257"/>
        <v>0.80217093682769414</v>
      </c>
      <c r="CF412" s="18">
        <f t="shared" si="258"/>
        <v>0.12359481915933529</v>
      </c>
      <c r="CG412" s="18">
        <f t="shared" si="259"/>
        <v>0.13035670052018825</v>
      </c>
      <c r="CH412" s="18">
        <f t="shared" si="260"/>
        <v>4.0533860603064742E-2</v>
      </c>
      <c r="CI412" s="18">
        <f t="shared" si="261"/>
        <v>6.761881360852956E-3</v>
      </c>
      <c r="CJ412" s="17">
        <f t="shared" si="262"/>
        <v>0.26000988630746413</v>
      </c>
      <c r="CK412" s="17">
        <f t="shared" si="263"/>
        <v>0.15819477434679335</v>
      </c>
      <c r="CL412" s="17">
        <f t="shared" si="264"/>
        <v>-0.10181511196067078</v>
      </c>
      <c r="CM412" s="17">
        <f t="shared" si="265"/>
        <v>-0.36692015209125473</v>
      </c>
      <c r="CN412" s="17">
        <f>IFERROR('Tabela '!$AO412/'Tabela '!$AK412,"")</f>
        <v>0.15472071181413741</v>
      </c>
      <c r="CO412" s="17">
        <f>IFERROR('Tabela '!$AP412/'Tabela '!$AL412,"")</f>
        <v>6.3182897862232773E-2</v>
      </c>
      <c r="CP412" s="17">
        <f>IFERROR('Tabela '!$CO412-'Tabela '!$CN412,"")</f>
        <v>-9.1537813951904634E-2</v>
      </c>
      <c r="CQ412" s="17">
        <f t="shared" si="266"/>
        <v>-0.36692015209125473</v>
      </c>
      <c r="CR412" s="17">
        <f>IFERROR('Tabela '!$AQ412/'Tabela '!$AK412,"")</f>
        <v>0.10528917449332674</v>
      </c>
      <c r="CS412" s="17">
        <f>IFERROR('Tabela '!$AR412/'Tabela '!$AL412,"")</f>
        <v>9.5011876484560567E-2</v>
      </c>
      <c r="CT412" s="17">
        <f>IFERROR('Tabela '!$CS412-'Tabela '!$CR412,"")</f>
        <v>-1.0277298008766172E-2</v>
      </c>
      <c r="CU412" s="17">
        <f t="shared" si="267"/>
        <v>-6.1032863849765251E-2</v>
      </c>
      <c r="CV412" s="21">
        <f>IFERROR('Tabela '!$AS412/'Tabela '!$K412,"")</f>
        <v>11.172165200391007</v>
      </c>
      <c r="CW412" s="21">
        <f>IFERROR('Tabela '!$AV412/'Tabela '!$J412,"")</f>
        <v>24.642742135248948</v>
      </c>
      <c r="CX412" s="17">
        <f>IFERROR('Tabela '!$AV412/'Tabela '!$AS412-1,"")</f>
        <v>1.1760797523869937</v>
      </c>
      <c r="CY412" s="20">
        <f>IFERROR('Tabela '!$CW412/'Tabela '!$CV412-1,"")</f>
        <v>1.2057266154985333</v>
      </c>
      <c r="CZ412" s="17">
        <f>IFERROR('Tabela '!$AU412/'Tabela '!$AT412,"")</f>
        <v>0.15008687077385424</v>
      </c>
      <c r="DA412" s="17">
        <f t="shared" si="268"/>
        <v>0.10181971179131166</v>
      </c>
      <c r="DB412" s="17">
        <f t="shared" si="269"/>
        <v>-4.826715898254258E-2</v>
      </c>
      <c r="DC412" s="22">
        <f t="shared" si="270"/>
        <v>30.476758045292016</v>
      </c>
      <c r="DD412" s="22">
        <f t="shared" si="271"/>
        <v>81.012875536480692</v>
      </c>
      <c r="DE412" s="17">
        <f t="shared" si="272"/>
        <v>1.6581854741926985</v>
      </c>
      <c r="DH412" s="23"/>
      <c r="DQ412" s="23"/>
      <c r="DR412" s="23"/>
      <c r="DU412" s="23"/>
      <c r="DV412" s="23"/>
      <c r="DX412" s="23"/>
      <c r="EA412" s="23"/>
      <c r="EB412" s="23"/>
    </row>
    <row r="413" spans="1:132" ht="13.8" x14ac:dyDescent="0.25">
      <c r="A413" s="24" t="s">
        <v>133</v>
      </c>
      <c r="B413" s="24">
        <v>43</v>
      </c>
      <c r="C413" s="24">
        <v>4319505</v>
      </c>
      <c r="D413" s="24">
        <v>431950</v>
      </c>
      <c r="E413" s="55" t="s">
        <v>746</v>
      </c>
      <c r="F413" s="55" t="s">
        <v>747</v>
      </c>
      <c r="G413" s="55" t="s">
        <v>748</v>
      </c>
      <c r="H413" s="25" t="s">
        <v>525</v>
      </c>
      <c r="I413" s="26">
        <v>112.121</v>
      </c>
      <c r="J413" s="27">
        <v>25959</v>
      </c>
      <c r="K413" s="26">
        <v>21932</v>
      </c>
      <c r="L413" s="26">
        <v>2455</v>
      </c>
      <c r="M413" s="26">
        <v>39</v>
      </c>
      <c r="N413" s="26">
        <v>7527</v>
      </c>
      <c r="O413" s="26">
        <v>8758</v>
      </c>
      <c r="P413" s="26">
        <v>12420</v>
      </c>
      <c r="Q413" s="28">
        <v>6283</v>
      </c>
      <c r="R413" s="28">
        <v>1055</v>
      </c>
      <c r="S413" s="28">
        <v>27184883</v>
      </c>
      <c r="T413" s="26">
        <v>19129</v>
      </c>
      <c r="U413" s="29">
        <v>17608</v>
      </c>
      <c r="V413" s="28">
        <v>6055</v>
      </c>
      <c r="W413" s="28">
        <v>3879</v>
      </c>
      <c r="X413" s="28">
        <v>699</v>
      </c>
      <c r="Y413" s="28">
        <v>1848</v>
      </c>
      <c r="Z413" s="28">
        <v>2547</v>
      </c>
      <c r="AA413" s="26">
        <v>10738</v>
      </c>
      <c r="AB413" s="28">
        <v>165</v>
      </c>
      <c r="AC413" s="28">
        <v>15</v>
      </c>
      <c r="AD413" s="28">
        <v>7423</v>
      </c>
      <c r="AE413" s="28">
        <v>37</v>
      </c>
      <c r="AF413" s="28">
        <v>56</v>
      </c>
      <c r="AG413" s="30">
        <v>0.96706571174656286</v>
      </c>
      <c r="AH413" s="28">
        <v>4486</v>
      </c>
      <c r="AI413" s="28">
        <v>880</v>
      </c>
      <c r="AJ413" s="26">
        <v>14211</v>
      </c>
      <c r="AK413" s="26">
        <v>7111</v>
      </c>
      <c r="AL413" s="26">
        <v>7252</v>
      </c>
      <c r="AM413" s="26">
        <v>3993</v>
      </c>
      <c r="AN413" s="26">
        <v>3739</v>
      </c>
      <c r="AO413" s="26">
        <v>103</v>
      </c>
      <c r="AP413" s="26">
        <v>92</v>
      </c>
      <c r="AQ413" s="26">
        <v>3890</v>
      </c>
      <c r="AR413" s="26">
        <v>3647</v>
      </c>
      <c r="AS413" s="26">
        <v>389760</v>
      </c>
      <c r="AT413" s="26">
        <v>338978</v>
      </c>
      <c r="AU413" s="26">
        <v>78994</v>
      </c>
      <c r="AV413" s="26">
        <v>701699</v>
      </c>
      <c r="AW413" s="26">
        <v>617701</v>
      </c>
      <c r="AX413" s="26">
        <v>122032</v>
      </c>
      <c r="AY413" s="31">
        <f>'Tabela '!$L413/'Tabela '!$J413</f>
        <v>9.4572210023498596E-2</v>
      </c>
      <c r="AZ413" s="31">
        <f>'Tabela '!$M413/'Tabela '!$J413</f>
        <v>1.5023691205362302E-3</v>
      </c>
      <c r="BA413" s="31">
        <f t="shared" si="234"/>
        <v>1.5885947046843176E-2</v>
      </c>
      <c r="BB413" s="31">
        <f t="shared" si="235"/>
        <v>0.60603864734299517</v>
      </c>
      <c r="BC413" s="31">
        <f t="shared" si="236"/>
        <v>0.70515297906602259</v>
      </c>
      <c r="BD413" s="31">
        <f>'Tabela '!$BC413-'Tabela '!$BB413</f>
        <v>9.9114331723027416E-2</v>
      </c>
      <c r="BE413" s="31">
        <f t="shared" si="237"/>
        <v>0.28995724026349246</v>
      </c>
      <c r="BF413" s="31">
        <f t="shared" si="238"/>
        <v>0.33737817327323855</v>
      </c>
      <c r="BG413" s="31">
        <f t="shared" si="239"/>
        <v>0.24203551754690089</v>
      </c>
      <c r="BH413" s="29">
        <f t="shared" si="240"/>
        <v>4326.7361133216618</v>
      </c>
      <c r="BI413" s="32">
        <f t="shared" si="241"/>
        <v>1047.2238144766748</v>
      </c>
      <c r="BJ413" s="30">
        <f t="shared" si="242"/>
        <v>3.8741515949146287E-2</v>
      </c>
      <c r="BK413" s="30">
        <f t="shared" si="243"/>
        <v>0.16791341715740887</v>
      </c>
      <c r="BL413" s="31">
        <f>IFERROR('Tabela '!$J413/'Tabela '!$K413-1,"")</f>
        <v>0.18361298559182937</v>
      </c>
      <c r="BM413" s="30">
        <f t="shared" si="244"/>
        <v>0.80284515776035015</v>
      </c>
      <c r="BN413" s="33">
        <f>IFERROR('Tabela '!$J413/'Tabela '!$I413,"")</f>
        <v>231.52665423961614</v>
      </c>
      <c r="BO413" s="31">
        <f t="shared" si="245"/>
        <v>3.2934288253437138E-2</v>
      </c>
      <c r="BP413" s="31">
        <f t="shared" si="246"/>
        <v>0.23451304302368131</v>
      </c>
      <c r="BQ413" s="31">
        <f t="shared" si="247"/>
        <v>4.600345025876941E-2</v>
      </c>
      <c r="BR413" s="30">
        <v>0.44309999999999999</v>
      </c>
      <c r="BS413" s="31">
        <f t="shared" si="248"/>
        <v>8.6256469235192635E-3</v>
      </c>
      <c r="BT413" s="31">
        <f t="shared" si="249"/>
        <v>7.8414972031993308E-4</v>
      </c>
      <c r="BU413" s="31">
        <f t="shared" si="250"/>
        <v>4.9845076114778388E-3</v>
      </c>
      <c r="BV413" s="31">
        <f t="shared" si="251"/>
        <v>7.5441196281826753E-3</v>
      </c>
      <c r="BW413" s="31">
        <f t="shared" si="252"/>
        <v>0.17686485500638335</v>
      </c>
      <c r="BX413" s="31">
        <f t="shared" si="253"/>
        <v>3.1871238373153386E-2</v>
      </c>
      <c r="BY413" s="31">
        <f t="shared" si="254"/>
        <v>8.4260441364216676E-2</v>
      </c>
      <c r="BZ413" s="31">
        <f t="shared" si="255"/>
        <v>0.11613167973737007</v>
      </c>
      <c r="CA413" s="31">
        <f>IFERROR('Tabela '!$V413/'Tabela '!$K413,"")</f>
        <v>0.27608061280320995</v>
      </c>
      <c r="CB413" s="31">
        <f t="shared" si="256"/>
        <v>0.48960423126025898</v>
      </c>
      <c r="CC413" s="34">
        <f>IFERROR('Tabela '!$AJ413/'Tabela '!$K413,"")</f>
        <v>0.64795732263359473</v>
      </c>
      <c r="CD413" s="35">
        <f>IFERROR('Tabela '!$AJ413/'Tabela '!$AK413,"")</f>
        <v>1.9984531008297004</v>
      </c>
      <c r="CE413" s="34">
        <f t="shared" si="257"/>
        <v>0.49961297586376752</v>
      </c>
      <c r="CF413" s="31">
        <f t="shared" si="258"/>
        <v>0.32422943643990515</v>
      </c>
      <c r="CG413" s="31">
        <f t="shared" si="259"/>
        <v>0.27936361184945491</v>
      </c>
      <c r="CH413" s="31">
        <f t="shared" si="260"/>
        <v>1.9828434819294083E-2</v>
      </c>
      <c r="CI413" s="31">
        <f t="shared" si="261"/>
        <v>-4.4865824590450243E-2</v>
      </c>
      <c r="CJ413" s="30">
        <f t="shared" si="262"/>
        <v>0.56152439881873151</v>
      </c>
      <c r="CK413" s="30">
        <f t="shared" si="263"/>
        <v>0.51558190843905138</v>
      </c>
      <c r="CL413" s="30">
        <f t="shared" si="264"/>
        <v>-4.5942490379680123E-2</v>
      </c>
      <c r="CM413" s="30">
        <f t="shared" si="265"/>
        <v>-6.3611319809666944E-2</v>
      </c>
      <c r="CN413" s="30">
        <f>IFERROR('Tabela '!$AO413/'Tabela '!$AK413,"")</f>
        <v>1.4484601321895654E-2</v>
      </c>
      <c r="CO413" s="30">
        <f>IFERROR('Tabela '!$AP413/'Tabela '!$AL413,"")</f>
        <v>1.26861555432984E-2</v>
      </c>
      <c r="CP413" s="30">
        <f>IFERROR('Tabela '!$CO413-'Tabela '!$CN413,"")</f>
        <v>-1.7984457785972536E-3</v>
      </c>
      <c r="CQ413" s="30">
        <f t="shared" si="266"/>
        <v>-6.3611319809666944E-2</v>
      </c>
      <c r="CR413" s="30">
        <f>IFERROR('Tabela '!$AQ413/'Tabela '!$AK413,"")</f>
        <v>0.54703979749683584</v>
      </c>
      <c r="CS413" s="30">
        <f>IFERROR('Tabela '!$AR413/'Tabela '!$AL413,"")</f>
        <v>0.50289575289575295</v>
      </c>
      <c r="CT413" s="30">
        <f>IFERROR('Tabela '!$CS413-'Tabela '!$CR413,"")</f>
        <v>-4.4144044601082899E-2</v>
      </c>
      <c r="CU413" s="30">
        <f t="shared" si="267"/>
        <v>-6.2467866323907439E-2</v>
      </c>
      <c r="CV413" s="35">
        <f>IFERROR('Tabela '!$AS413/'Tabela '!$K413,"")</f>
        <v>17.771293087725699</v>
      </c>
      <c r="CW413" s="35">
        <f>IFERROR('Tabela '!$AV413/'Tabela '!$J413,"")</f>
        <v>27.031048961824414</v>
      </c>
      <c r="CX413" s="30">
        <f>IFERROR('Tabela '!$AV413/'Tabela '!$AS413-1,"")</f>
        <v>0.80033610426929402</v>
      </c>
      <c r="CY413" s="34">
        <f>IFERROR('Tabela '!$CW413/'Tabela '!$CV413-1,"")</f>
        <v>0.52105132858870329</v>
      </c>
      <c r="CZ413" s="30">
        <f>IFERROR('Tabela '!$AU413/'Tabela '!$AT413,"")</f>
        <v>0.23303577223300628</v>
      </c>
      <c r="DA413" s="30">
        <f t="shared" si="268"/>
        <v>0.19755836561702184</v>
      </c>
      <c r="DB413" s="30">
        <f t="shared" si="269"/>
        <v>-3.5477406615984447E-2</v>
      </c>
      <c r="DC413" s="36">
        <f t="shared" si="270"/>
        <v>19.28564453125</v>
      </c>
      <c r="DD413" s="36">
        <f t="shared" si="271"/>
        <v>31.853824066823282</v>
      </c>
      <c r="DE413" s="30">
        <f t="shared" si="272"/>
        <v>0.6516857404069698</v>
      </c>
      <c r="DH413" s="23"/>
      <c r="DQ413" s="23"/>
      <c r="DR413" s="23"/>
      <c r="DU413" s="23"/>
      <c r="DV413" s="23"/>
      <c r="DX413" s="23"/>
      <c r="EA413" s="23"/>
      <c r="EB413" s="23"/>
    </row>
    <row r="414" spans="1:132" ht="13.8" x14ac:dyDescent="0.25">
      <c r="A414" s="11" t="s">
        <v>133</v>
      </c>
      <c r="B414" s="11">
        <v>43</v>
      </c>
      <c r="C414" s="11">
        <v>4319604</v>
      </c>
      <c r="D414" s="11">
        <v>431960</v>
      </c>
      <c r="E414" s="54" t="s">
        <v>731</v>
      </c>
      <c r="F414" s="54" t="s">
        <v>782</v>
      </c>
      <c r="G414" s="54" t="s">
        <v>785</v>
      </c>
      <c r="H414" s="12" t="s">
        <v>526</v>
      </c>
      <c r="I414" s="13">
        <v>2202.6480000000001</v>
      </c>
      <c r="J414" s="14">
        <v>23555</v>
      </c>
      <c r="K414" s="13">
        <v>23798</v>
      </c>
      <c r="L414" s="13">
        <v>960</v>
      </c>
      <c r="M414" s="13">
        <v>25</v>
      </c>
      <c r="N414" s="13">
        <v>5183</v>
      </c>
      <c r="O414" s="13">
        <v>6060</v>
      </c>
      <c r="P414" s="13">
        <v>12591</v>
      </c>
      <c r="Q414" s="15">
        <v>6494</v>
      </c>
      <c r="R414" s="15">
        <v>1147</v>
      </c>
      <c r="S414" s="15">
        <v>29051523</v>
      </c>
      <c r="T414" s="13">
        <v>20994</v>
      </c>
      <c r="U414" s="16">
        <v>18821</v>
      </c>
      <c r="V414" s="15">
        <v>5475</v>
      </c>
      <c r="W414" s="15">
        <v>2183</v>
      </c>
      <c r="X414" s="15">
        <v>2636</v>
      </c>
      <c r="Y414" s="15">
        <v>1941</v>
      </c>
      <c r="Z414" s="15">
        <v>4577</v>
      </c>
      <c r="AA414" s="13">
        <v>11777</v>
      </c>
      <c r="AB414" s="15">
        <v>684</v>
      </c>
      <c r="AC414" s="15">
        <v>12</v>
      </c>
      <c r="AD414" s="15">
        <v>8379</v>
      </c>
      <c r="AE414" s="15">
        <v>129</v>
      </c>
      <c r="AF414" s="15">
        <v>53</v>
      </c>
      <c r="AG414" s="17">
        <v>0.92988472897018193</v>
      </c>
      <c r="AH414" s="15">
        <v>3623</v>
      </c>
      <c r="AI414" s="15">
        <v>1323</v>
      </c>
      <c r="AJ414" s="13">
        <v>14435</v>
      </c>
      <c r="AK414" s="13">
        <v>3528</v>
      </c>
      <c r="AL414" s="13">
        <v>3619</v>
      </c>
      <c r="AM414" s="13">
        <v>813</v>
      </c>
      <c r="AN414" s="13">
        <v>516</v>
      </c>
      <c r="AO414" s="13">
        <v>322</v>
      </c>
      <c r="AP414" s="13">
        <v>82</v>
      </c>
      <c r="AQ414" s="13">
        <v>491</v>
      </c>
      <c r="AR414" s="13">
        <v>434</v>
      </c>
      <c r="AS414" s="13">
        <v>328887</v>
      </c>
      <c r="AT414" s="13">
        <v>305506</v>
      </c>
      <c r="AU414" s="13">
        <v>30272</v>
      </c>
      <c r="AV414" s="13">
        <v>805172</v>
      </c>
      <c r="AW414" s="13">
        <v>740451</v>
      </c>
      <c r="AX414" s="13">
        <v>77543</v>
      </c>
      <c r="AY414" s="18">
        <f>'Tabela '!$L414/'Tabela '!$J414</f>
        <v>4.0755678199957547E-2</v>
      </c>
      <c r="AZ414" s="18">
        <f>'Tabela '!$M414/'Tabela '!$J414</f>
        <v>1.0613457864572277E-3</v>
      </c>
      <c r="BA414" s="18">
        <f t="shared" si="234"/>
        <v>2.6041666666666668E-2</v>
      </c>
      <c r="BB414" s="18">
        <f t="shared" si="235"/>
        <v>0.41164323723294416</v>
      </c>
      <c r="BC414" s="18">
        <f t="shared" si="236"/>
        <v>0.48129616392661423</v>
      </c>
      <c r="BD414" s="18">
        <f>'Tabela '!$BC414-'Tabela '!$BB414</f>
        <v>6.965292669367007E-2</v>
      </c>
      <c r="BE414" s="18">
        <f t="shared" si="237"/>
        <v>0.22003820844831246</v>
      </c>
      <c r="BF414" s="18">
        <f t="shared" si="238"/>
        <v>0.25727021863723198</v>
      </c>
      <c r="BG414" s="18">
        <f t="shared" si="239"/>
        <v>0.2756951814901295</v>
      </c>
      <c r="BH414" s="16">
        <f t="shared" si="240"/>
        <v>4473.5945488142897</v>
      </c>
      <c r="BI414" s="37">
        <f t="shared" si="241"/>
        <v>1233.3484610486096</v>
      </c>
      <c r="BJ414" s="17">
        <f t="shared" si="242"/>
        <v>3.6081139185167886E-2</v>
      </c>
      <c r="BK414" s="17">
        <f t="shared" si="243"/>
        <v>0.17662457653218355</v>
      </c>
      <c r="BL414" s="18">
        <f>IFERROR('Tabela '!$J414/'Tabela '!$K414-1,"")</f>
        <v>-1.0210942095974507E-2</v>
      </c>
      <c r="BM414" s="17">
        <f t="shared" si="244"/>
        <v>0.79086477855281956</v>
      </c>
      <c r="BN414" s="19">
        <f>IFERROR('Tabela '!$J414/'Tabela '!$I414,"")</f>
        <v>10.693946558869142</v>
      </c>
      <c r="BO414" s="18">
        <f t="shared" si="245"/>
        <v>7.0115271029818071E-2</v>
      </c>
      <c r="BP414" s="18">
        <f t="shared" si="246"/>
        <v>0.17257311612841764</v>
      </c>
      <c r="BQ414" s="18">
        <f t="shared" si="247"/>
        <v>6.3018005144326955E-2</v>
      </c>
      <c r="BR414" s="17">
        <v>0.52029999999999998</v>
      </c>
      <c r="BS414" s="18">
        <f t="shared" si="248"/>
        <v>3.2580737353529579E-2</v>
      </c>
      <c r="BT414" s="18">
        <f t="shared" si="249"/>
        <v>5.715918833952558E-4</v>
      </c>
      <c r="BU414" s="18">
        <f t="shared" si="250"/>
        <v>1.5395631936985321E-2</v>
      </c>
      <c r="BV414" s="18">
        <f t="shared" si="251"/>
        <v>6.3253371524048217E-3</v>
      </c>
      <c r="BW414" s="18">
        <f t="shared" si="252"/>
        <v>9.1730397512396006E-2</v>
      </c>
      <c r="BX414" s="18">
        <f t="shared" si="253"/>
        <v>0.11076561055550886</v>
      </c>
      <c r="BY414" s="18">
        <f t="shared" si="254"/>
        <v>8.1561475754265061E-2</v>
      </c>
      <c r="BZ414" s="18">
        <f t="shared" si="255"/>
        <v>0.19232708630977391</v>
      </c>
      <c r="CA414" s="18">
        <f>IFERROR('Tabela '!$V414/'Tabela '!$K414,"")</f>
        <v>0.23006134969325154</v>
      </c>
      <c r="CB414" s="18">
        <f t="shared" si="256"/>
        <v>0.49487351878309099</v>
      </c>
      <c r="CC414" s="20">
        <f>IFERROR('Tabela '!$AJ414/'Tabela '!$K414,"")</f>
        <v>0.60656357677115724</v>
      </c>
      <c r="CD414" s="21">
        <f>IFERROR('Tabela '!$AJ414/'Tabela '!$AK414,"")</f>
        <v>4.091553287981859</v>
      </c>
      <c r="CE414" s="20">
        <f t="shared" si="257"/>
        <v>0.75559404225839977</v>
      </c>
      <c r="CF414" s="18">
        <f t="shared" si="258"/>
        <v>0.14824775191192538</v>
      </c>
      <c r="CG414" s="18">
        <f t="shared" si="259"/>
        <v>0.1536404160475483</v>
      </c>
      <c r="CH414" s="18">
        <f t="shared" si="260"/>
        <v>2.5793650793650702E-2</v>
      </c>
      <c r="CI414" s="18">
        <f t="shared" si="261"/>
        <v>5.392664135622921E-3</v>
      </c>
      <c r="CJ414" s="17">
        <f t="shared" si="262"/>
        <v>0.23044217687074831</v>
      </c>
      <c r="CK414" s="17">
        <f t="shared" si="263"/>
        <v>0.14258082343188727</v>
      </c>
      <c r="CL414" s="17">
        <f t="shared" si="264"/>
        <v>-8.7861353438861034E-2</v>
      </c>
      <c r="CM414" s="17">
        <f t="shared" si="265"/>
        <v>-0.36531365313653141</v>
      </c>
      <c r="CN414" s="17">
        <f>IFERROR('Tabela '!$AO414/'Tabela '!$AK414,"")</f>
        <v>9.1269841269841265E-2</v>
      </c>
      <c r="CO414" s="17">
        <f>IFERROR('Tabela '!$AP414/'Tabela '!$AL414,"")</f>
        <v>2.265819287095883E-2</v>
      </c>
      <c r="CP414" s="17">
        <f>IFERROR('Tabela '!$CO414-'Tabela '!$CN414,"")</f>
        <v>-6.8611648398882438E-2</v>
      </c>
      <c r="CQ414" s="17">
        <f t="shared" si="266"/>
        <v>-0.36531365313653141</v>
      </c>
      <c r="CR414" s="17">
        <f>IFERROR('Tabela '!$AQ414/'Tabela '!$AK414,"")</f>
        <v>0.13917233560090703</v>
      </c>
      <c r="CS414" s="17">
        <f>IFERROR('Tabela '!$AR414/'Tabela '!$AL414,"")</f>
        <v>0.11992263056092843</v>
      </c>
      <c r="CT414" s="17">
        <f>IFERROR('Tabela '!$CS414-'Tabela '!$CR414,"")</f>
        <v>-1.9249705039978596E-2</v>
      </c>
      <c r="CU414" s="17">
        <f t="shared" si="267"/>
        <v>-0.11608961303462317</v>
      </c>
      <c r="CV414" s="21">
        <f>IFERROR('Tabela '!$AS414/'Tabela '!$K414,"")</f>
        <v>13.819942852340533</v>
      </c>
      <c r="CW414" s="21">
        <f>IFERROR('Tabela '!$AV414/'Tabela '!$J414,"")</f>
        <v>34.182636382933559</v>
      </c>
      <c r="CX414" s="17">
        <f>IFERROR('Tabela '!$AV414/'Tabela '!$AS414-1,"")</f>
        <v>1.4481721685563733</v>
      </c>
      <c r="CY414" s="20">
        <f>IFERROR('Tabela '!$CW414/'Tabela '!$CV414-1,"")</f>
        <v>1.4734282006921915</v>
      </c>
      <c r="CZ414" s="17">
        <f>IFERROR('Tabela '!$AU414/'Tabela '!$AT414,"")</f>
        <v>9.9088070283398694E-2</v>
      </c>
      <c r="DA414" s="17">
        <f t="shared" si="268"/>
        <v>0.10472401279760578</v>
      </c>
      <c r="DB414" s="17">
        <f t="shared" si="269"/>
        <v>5.6359425142070846E-3</v>
      </c>
      <c r="DC414" s="22">
        <f t="shared" si="270"/>
        <v>26.67136563876652</v>
      </c>
      <c r="DD414" s="22">
        <f t="shared" si="271"/>
        <v>129.6705685618729</v>
      </c>
      <c r="DE414" s="17">
        <f t="shared" si="272"/>
        <v>3.8617896180538365</v>
      </c>
      <c r="DH414" s="23"/>
      <c r="DQ414" s="23"/>
      <c r="DR414" s="23"/>
      <c r="DU414" s="23"/>
      <c r="DV414" s="23"/>
      <c r="DX414" s="23"/>
      <c r="EA414" s="23"/>
      <c r="EB414" s="23"/>
    </row>
    <row r="415" spans="1:132" ht="13.8" x14ac:dyDescent="0.25">
      <c r="A415" s="24" t="s">
        <v>133</v>
      </c>
      <c r="B415" s="24">
        <v>43</v>
      </c>
      <c r="C415" s="24">
        <v>4319703</v>
      </c>
      <c r="D415" s="24">
        <v>431970</v>
      </c>
      <c r="E415" s="55" t="s">
        <v>728</v>
      </c>
      <c r="F415" s="55" t="s">
        <v>762</v>
      </c>
      <c r="G415" s="55" t="s">
        <v>763</v>
      </c>
      <c r="H415" s="25" t="s">
        <v>527</v>
      </c>
      <c r="I415" s="26">
        <v>154.18799999999999</v>
      </c>
      <c r="J415" s="27">
        <v>3259</v>
      </c>
      <c r="K415" s="26">
        <v>3632</v>
      </c>
      <c r="L415" s="26">
        <v>204</v>
      </c>
      <c r="M415" s="26">
        <v>3</v>
      </c>
      <c r="N415" s="26">
        <v>1303</v>
      </c>
      <c r="O415" s="26">
        <v>1466</v>
      </c>
      <c r="P415" s="26">
        <v>2373</v>
      </c>
      <c r="Q415" s="28">
        <v>816</v>
      </c>
      <c r="R415" s="28">
        <v>86</v>
      </c>
      <c r="S415" s="28">
        <v>3343070</v>
      </c>
      <c r="T415" s="26">
        <v>3279</v>
      </c>
      <c r="U415" s="29">
        <v>1744</v>
      </c>
      <c r="V415" s="28">
        <v>731</v>
      </c>
      <c r="W415" s="28">
        <v>215</v>
      </c>
      <c r="X415" s="28">
        <v>102</v>
      </c>
      <c r="Y415" s="28">
        <v>420</v>
      </c>
      <c r="Z415" s="28">
        <v>522</v>
      </c>
      <c r="AA415" s="26">
        <v>1811</v>
      </c>
      <c r="AB415" s="28">
        <v>165</v>
      </c>
      <c r="AC415" s="28">
        <v>7</v>
      </c>
      <c r="AD415" s="28">
        <v>1202</v>
      </c>
      <c r="AE415" s="28">
        <v>29</v>
      </c>
      <c r="AF415" s="28">
        <v>11</v>
      </c>
      <c r="AG415" s="30">
        <v>0.91369319914608116</v>
      </c>
      <c r="AH415" s="28">
        <v>469</v>
      </c>
      <c r="AI415" s="28">
        <v>162</v>
      </c>
      <c r="AJ415" s="26">
        <v>2511</v>
      </c>
      <c r="AK415" s="26">
        <v>447</v>
      </c>
      <c r="AL415" s="26">
        <v>463</v>
      </c>
      <c r="AM415" s="26">
        <v>81</v>
      </c>
      <c r="AN415" s="26">
        <v>46</v>
      </c>
      <c r="AO415" s="26">
        <v>63</v>
      </c>
      <c r="AP415" s="26">
        <v>7</v>
      </c>
      <c r="AQ415" s="26">
        <v>18</v>
      </c>
      <c r="AR415" s="26">
        <v>39</v>
      </c>
      <c r="AS415" s="26">
        <v>56726</v>
      </c>
      <c r="AT415" s="26">
        <v>53252</v>
      </c>
      <c r="AU415" s="26">
        <v>6796</v>
      </c>
      <c r="AV415" s="26">
        <v>91182</v>
      </c>
      <c r="AW415" s="26">
        <v>85774</v>
      </c>
      <c r="AX415" s="26">
        <v>9344</v>
      </c>
      <c r="AY415" s="31">
        <f>'Tabela '!$L415/'Tabela '!$J415</f>
        <v>6.2595888309297326E-2</v>
      </c>
      <c r="AZ415" s="31">
        <f>'Tabela '!$M415/'Tabela '!$J415</f>
        <v>9.2052776925437253E-4</v>
      </c>
      <c r="BA415" s="31">
        <f t="shared" si="234"/>
        <v>1.4705882352941176E-2</v>
      </c>
      <c r="BB415" s="31">
        <f t="shared" si="235"/>
        <v>0.54909397387273495</v>
      </c>
      <c r="BC415" s="31">
        <f t="shared" si="236"/>
        <v>0.61778339654445846</v>
      </c>
      <c r="BD415" s="31">
        <f>'Tabela '!$BC415-'Tabela '!$BB415</f>
        <v>6.868942267172351E-2</v>
      </c>
      <c r="BE415" s="31">
        <f t="shared" si="237"/>
        <v>0.39981589444614912</v>
      </c>
      <c r="BF415" s="31">
        <f t="shared" si="238"/>
        <v>0.44983123657563667</v>
      </c>
      <c r="BG415" s="31">
        <f t="shared" si="239"/>
        <v>0.2503835532371893</v>
      </c>
      <c r="BH415" s="29">
        <f t="shared" si="240"/>
        <v>4096.8995098039213</v>
      </c>
      <c r="BI415" s="32">
        <f t="shared" si="241"/>
        <v>1025.796256520405</v>
      </c>
      <c r="BJ415" s="30">
        <f t="shared" si="242"/>
        <v>3.6663705555921126E-2</v>
      </c>
      <c r="BK415" s="30">
        <f t="shared" si="243"/>
        <v>0.1053921568627451</v>
      </c>
      <c r="BL415" s="31">
        <f>IFERROR('Tabela '!$J415/'Tabela '!$K415-1,"")</f>
        <v>-0.10269823788546251</v>
      </c>
      <c r="BM415" s="30">
        <f t="shared" si="244"/>
        <v>0.48017621145374451</v>
      </c>
      <c r="BN415" s="33">
        <f>IFERROR('Tabela '!$J415/'Tabela '!$I415,"")</f>
        <v>21.136534620074197</v>
      </c>
      <c r="BO415" s="31">
        <f t="shared" si="245"/>
        <v>8.6306800853918841E-2</v>
      </c>
      <c r="BP415" s="31">
        <f t="shared" si="246"/>
        <v>0.14303141201585851</v>
      </c>
      <c r="BQ415" s="31">
        <f t="shared" si="247"/>
        <v>4.9405306495882893E-2</v>
      </c>
      <c r="BR415" s="30">
        <v>0.52700000000000002</v>
      </c>
      <c r="BS415" s="31">
        <f t="shared" si="248"/>
        <v>5.0320219579139978E-2</v>
      </c>
      <c r="BT415" s="31">
        <f t="shared" si="249"/>
        <v>2.1347971942665446E-3</v>
      </c>
      <c r="BU415" s="31">
        <f t="shared" si="250"/>
        <v>2.4126455906821963E-2</v>
      </c>
      <c r="BV415" s="31">
        <f t="shared" si="251"/>
        <v>9.1514143094841936E-3</v>
      </c>
      <c r="BW415" s="31">
        <f t="shared" si="252"/>
        <v>5.9196035242290751E-2</v>
      </c>
      <c r="BX415" s="31">
        <f t="shared" si="253"/>
        <v>2.8083700440528634E-2</v>
      </c>
      <c r="BY415" s="31">
        <f t="shared" si="254"/>
        <v>0.11563876651982379</v>
      </c>
      <c r="BZ415" s="31">
        <f t="shared" si="255"/>
        <v>0.14372246696035243</v>
      </c>
      <c r="CA415" s="31">
        <f>IFERROR('Tabela '!$V415/'Tabela '!$K415,"")</f>
        <v>0.20126651982378854</v>
      </c>
      <c r="CB415" s="31">
        <f t="shared" si="256"/>
        <v>0.49862334801762115</v>
      </c>
      <c r="CC415" s="34">
        <f>IFERROR('Tabela '!$AJ415/'Tabela '!$K415,"")</f>
        <v>0.69135462555066074</v>
      </c>
      <c r="CD415" s="35">
        <f>IFERROR('Tabela '!$AJ415/'Tabela '!$AK415,"")</f>
        <v>5.6174496644295306</v>
      </c>
      <c r="CE415" s="34">
        <f t="shared" si="257"/>
        <v>0.82198327359617684</v>
      </c>
      <c r="CF415" s="31">
        <f t="shared" si="258"/>
        <v>0.1230726872246696</v>
      </c>
      <c r="CG415" s="31">
        <f t="shared" si="259"/>
        <v>0.14206811905492484</v>
      </c>
      <c r="CH415" s="31">
        <f t="shared" si="260"/>
        <v>3.5794183445190253E-2</v>
      </c>
      <c r="CI415" s="31">
        <f t="shared" si="261"/>
        <v>1.8995431830255233E-2</v>
      </c>
      <c r="CJ415" s="30">
        <f t="shared" si="262"/>
        <v>0.18120805369127516</v>
      </c>
      <c r="CK415" s="30">
        <f t="shared" si="263"/>
        <v>9.9352051835853133E-2</v>
      </c>
      <c r="CL415" s="30">
        <f t="shared" si="264"/>
        <v>-8.1856001855422023E-2</v>
      </c>
      <c r="CM415" s="30">
        <f t="shared" si="265"/>
        <v>-0.4320987654320988</v>
      </c>
      <c r="CN415" s="30">
        <f>IFERROR('Tabela '!$AO415/'Tabela '!$AK415,"")</f>
        <v>0.14093959731543623</v>
      </c>
      <c r="CO415" s="30">
        <f>IFERROR('Tabela '!$AP415/'Tabela '!$AL415,"")</f>
        <v>1.511879049676026E-2</v>
      </c>
      <c r="CP415" s="30">
        <f>IFERROR('Tabela '!$CO415-'Tabela '!$CN415,"")</f>
        <v>-0.12582080681867597</v>
      </c>
      <c r="CQ415" s="30">
        <f t="shared" si="266"/>
        <v>-0.4320987654320988</v>
      </c>
      <c r="CR415" s="30">
        <f>IFERROR('Tabela '!$AQ415/'Tabela '!$AK415,"")</f>
        <v>4.0268456375838924E-2</v>
      </c>
      <c r="CS415" s="30">
        <f>IFERROR('Tabela '!$AR415/'Tabela '!$AL415,"")</f>
        <v>8.4233261339092869E-2</v>
      </c>
      <c r="CT415" s="30">
        <f>IFERROR('Tabela '!$CS415-'Tabela '!$CR415,"")</f>
        <v>4.3964804963253945E-2</v>
      </c>
      <c r="CU415" s="30">
        <f t="shared" si="267"/>
        <v>1.1666666666666665</v>
      </c>
      <c r="CV415" s="35">
        <f>IFERROR('Tabela '!$AS415/'Tabela '!$K415,"")</f>
        <v>15.618392070484582</v>
      </c>
      <c r="CW415" s="35">
        <f>IFERROR('Tabela '!$AV415/'Tabela '!$J415,"")</f>
        <v>27.978521018717398</v>
      </c>
      <c r="CX415" s="30">
        <f>IFERROR('Tabela '!$AV415/'Tabela '!$AS415-1,"")</f>
        <v>0.60741106370976272</v>
      </c>
      <c r="CY415" s="34">
        <f>IFERROR('Tabela '!$CW415/'Tabela '!$CV415-1,"")</f>
        <v>0.79138293445653818</v>
      </c>
      <c r="CZ415" s="30">
        <f>IFERROR('Tabela '!$AU415/'Tabela '!$AT415,"")</f>
        <v>0.12761961992037857</v>
      </c>
      <c r="DA415" s="30">
        <f t="shared" si="268"/>
        <v>0.10893744024995919</v>
      </c>
      <c r="DB415" s="30">
        <f t="shared" si="269"/>
        <v>-1.868217967041938E-2</v>
      </c>
      <c r="DC415" s="36">
        <f t="shared" si="270"/>
        <v>47.194444444444443</v>
      </c>
      <c r="DD415" s="36">
        <f t="shared" si="271"/>
        <v>176.30188679245282</v>
      </c>
      <c r="DE415" s="30">
        <f t="shared" si="272"/>
        <v>2.7356491609937033</v>
      </c>
      <c r="DH415" s="23"/>
      <c r="DQ415" s="23"/>
      <c r="DR415" s="23"/>
      <c r="DU415" s="23"/>
      <c r="DV415" s="23"/>
      <c r="DX415" s="23"/>
      <c r="EA415" s="23"/>
      <c r="EB415" s="23"/>
    </row>
    <row r="416" spans="1:132" ht="13.8" x14ac:dyDescent="0.25">
      <c r="A416" s="11" t="s">
        <v>133</v>
      </c>
      <c r="B416" s="11">
        <v>43</v>
      </c>
      <c r="C416" s="11">
        <v>4319711</v>
      </c>
      <c r="D416" s="11">
        <v>431971</v>
      </c>
      <c r="E416" s="54" t="s">
        <v>730</v>
      </c>
      <c r="F416" s="54" t="s">
        <v>754</v>
      </c>
      <c r="G416" s="54" t="s">
        <v>758</v>
      </c>
      <c r="H416" s="12" t="s">
        <v>528</v>
      </c>
      <c r="I416" s="13">
        <v>91.897999999999996</v>
      </c>
      <c r="J416" s="14">
        <v>2245</v>
      </c>
      <c r="K416" s="13">
        <v>2168</v>
      </c>
      <c r="L416" s="13">
        <v>247</v>
      </c>
      <c r="M416" s="13">
        <v>3</v>
      </c>
      <c r="N416" s="13">
        <v>1252</v>
      </c>
      <c r="O416" s="13">
        <v>1380</v>
      </c>
      <c r="P416" s="13">
        <v>1677</v>
      </c>
      <c r="Q416" s="15">
        <v>365</v>
      </c>
      <c r="R416" s="15">
        <v>32</v>
      </c>
      <c r="S416" s="15">
        <v>1463320</v>
      </c>
      <c r="T416" s="13">
        <v>1983</v>
      </c>
      <c r="U416" s="16">
        <v>746</v>
      </c>
      <c r="V416" s="15">
        <v>467</v>
      </c>
      <c r="W416" s="15">
        <v>33</v>
      </c>
      <c r="X416" s="15">
        <v>62</v>
      </c>
      <c r="Y416" s="15">
        <v>102</v>
      </c>
      <c r="Z416" s="15">
        <v>164</v>
      </c>
      <c r="AA416" s="13">
        <v>1112</v>
      </c>
      <c r="AB416" s="15">
        <v>32</v>
      </c>
      <c r="AC416" s="15">
        <v>6</v>
      </c>
      <c r="AD416" s="15">
        <v>741</v>
      </c>
      <c r="AE416" s="15">
        <v>4</v>
      </c>
      <c r="AF416" s="15">
        <v>9</v>
      </c>
      <c r="AG416" s="17">
        <v>0.96016137165910243</v>
      </c>
      <c r="AH416" s="15">
        <v>367</v>
      </c>
      <c r="AI416" s="15">
        <v>72</v>
      </c>
      <c r="AJ416" s="13">
        <v>1545</v>
      </c>
      <c r="AK416" s="13">
        <v>300</v>
      </c>
      <c r="AL416" s="13">
        <v>422</v>
      </c>
      <c r="AM416" s="13">
        <v>169</v>
      </c>
      <c r="AN416" s="13">
        <v>235</v>
      </c>
      <c r="AO416" s="13">
        <v>6</v>
      </c>
      <c r="AP416" s="13">
        <v>3</v>
      </c>
      <c r="AQ416" s="13">
        <v>163</v>
      </c>
      <c r="AR416" s="13">
        <v>232</v>
      </c>
      <c r="AS416" s="13">
        <v>38531</v>
      </c>
      <c r="AT416" s="13">
        <v>36632</v>
      </c>
      <c r="AU416" s="13">
        <v>8745</v>
      </c>
      <c r="AV416" s="13">
        <v>68493</v>
      </c>
      <c r="AW416" s="13">
        <v>64860</v>
      </c>
      <c r="AX416" s="13">
        <v>17832</v>
      </c>
      <c r="AY416" s="18">
        <f>'Tabela '!$L416/'Tabela '!$J416</f>
        <v>0.11002227171492204</v>
      </c>
      <c r="AZ416" s="18">
        <f>'Tabela '!$M416/'Tabela '!$J416</f>
        <v>1.3363028953229399E-3</v>
      </c>
      <c r="BA416" s="18">
        <f t="shared" si="234"/>
        <v>1.2145748987854251E-2</v>
      </c>
      <c r="BB416" s="18">
        <f t="shared" si="235"/>
        <v>0.74657125819916514</v>
      </c>
      <c r="BC416" s="18">
        <f t="shared" si="236"/>
        <v>0.82289803220035773</v>
      </c>
      <c r="BD416" s="18">
        <f>'Tabela '!$BC416-'Tabela '!$BB416</f>
        <v>7.6326774001192588E-2</v>
      </c>
      <c r="BE416" s="18">
        <f t="shared" si="237"/>
        <v>0.55768374164810686</v>
      </c>
      <c r="BF416" s="18">
        <f t="shared" si="238"/>
        <v>0.6146993318485523</v>
      </c>
      <c r="BG416" s="18">
        <f t="shared" si="239"/>
        <v>0.16258351893095768</v>
      </c>
      <c r="BH416" s="16">
        <f t="shared" si="240"/>
        <v>4009.0958904109589</v>
      </c>
      <c r="BI416" s="37">
        <f t="shared" si="241"/>
        <v>651.81291759465478</v>
      </c>
      <c r="BJ416" s="17">
        <f t="shared" si="242"/>
        <v>2.1364519001941803E-2</v>
      </c>
      <c r="BK416" s="17">
        <f t="shared" si="243"/>
        <v>8.7671232876712329E-2</v>
      </c>
      <c r="BL416" s="18">
        <f>IFERROR('Tabela '!$J416/'Tabela '!$K416-1,"")</f>
        <v>3.5516605166051596E-2</v>
      </c>
      <c r="BM416" s="17">
        <f t="shared" si="244"/>
        <v>0.3440959409594096</v>
      </c>
      <c r="BN416" s="19">
        <f>IFERROR('Tabela '!$J416/'Tabela '!$I416,"")</f>
        <v>24.429258525756818</v>
      </c>
      <c r="BO416" s="18">
        <f t="shared" si="245"/>
        <v>3.9838628340897575E-2</v>
      </c>
      <c r="BP416" s="18">
        <f t="shared" si="246"/>
        <v>0.18507312153303077</v>
      </c>
      <c r="BQ416" s="18">
        <f t="shared" si="247"/>
        <v>3.6308623298033284E-2</v>
      </c>
      <c r="BR416" s="17">
        <v>0.42659999999999998</v>
      </c>
      <c r="BS416" s="18">
        <f t="shared" si="248"/>
        <v>1.6137165910237016E-2</v>
      </c>
      <c r="BT416" s="18">
        <f t="shared" si="249"/>
        <v>3.0257186081694403E-3</v>
      </c>
      <c r="BU416" s="18">
        <f t="shared" si="250"/>
        <v>5.3981106612685558E-3</v>
      </c>
      <c r="BV416" s="18">
        <f t="shared" si="251"/>
        <v>1.2145748987854251E-2</v>
      </c>
      <c r="BW416" s="18">
        <f t="shared" si="252"/>
        <v>1.522140221402214E-2</v>
      </c>
      <c r="BX416" s="18">
        <f t="shared" si="253"/>
        <v>2.859778597785978E-2</v>
      </c>
      <c r="BY416" s="18">
        <f t="shared" si="254"/>
        <v>4.7047970479704798E-2</v>
      </c>
      <c r="BZ416" s="18">
        <f t="shared" si="255"/>
        <v>7.5645756457564578E-2</v>
      </c>
      <c r="CA416" s="18">
        <f>IFERROR('Tabela '!$V416/'Tabela '!$K416,"")</f>
        <v>0.21540590405904059</v>
      </c>
      <c r="CB416" s="18">
        <f t="shared" si="256"/>
        <v>0.51291512915129156</v>
      </c>
      <c r="CC416" s="20">
        <f>IFERROR('Tabela '!$AJ416/'Tabela '!$K416,"")</f>
        <v>0.71263837638376382</v>
      </c>
      <c r="CD416" s="21">
        <f>IFERROR('Tabela '!$AJ416/'Tabela '!$AK416,"")</f>
        <v>5.15</v>
      </c>
      <c r="CE416" s="20">
        <f t="shared" si="257"/>
        <v>0.80582524271844658</v>
      </c>
      <c r="CF416" s="18">
        <f t="shared" si="258"/>
        <v>0.13837638376383765</v>
      </c>
      <c r="CG416" s="18">
        <f t="shared" si="259"/>
        <v>0.18797327394209354</v>
      </c>
      <c r="CH416" s="18">
        <f t="shared" si="260"/>
        <v>0.40666666666666673</v>
      </c>
      <c r="CI416" s="18">
        <f t="shared" si="261"/>
        <v>4.9596890178255887E-2</v>
      </c>
      <c r="CJ416" s="17">
        <f t="shared" si="262"/>
        <v>0.56333333333333335</v>
      </c>
      <c r="CK416" s="17">
        <f t="shared" si="263"/>
        <v>0.55687203791469198</v>
      </c>
      <c r="CL416" s="17">
        <f t="shared" si="264"/>
        <v>-6.4612954186413774E-3</v>
      </c>
      <c r="CM416" s="17">
        <f t="shared" si="265"/>
        <v>0.39053254437869822</v>
      </c>
      <c r="CN416" s="17">
        <f>IFERROR('Tabela '!$AO416/'Tabela '!$AK416,"")</f>
        <v>0.02</v>
      </c>
      <c r="CO416" s="17">
        <f>IFERROR('Tabela '!$AP416/'Tabela '!$AL416,"")</f>
        <v>7.1090047393364926E-3</v>
      </c>
      <c r="CP416" s="17">
        <f>IFERROR('Tabela '!$CO416-'Tabela '!$CN416,"")</f>
        <v>-1.2890995260663507E-2</v>
      </c>
      <c r="CQ416" s="17">
        <f t="shared" si="266"/>
        <v>0.39053254437869822</v>
      </c>
      <c r="CR416" s="17">
        <f>IFERROR('Tabela '!$AQ416/'Tabela '!$AK416,"")</f>
        <v>0.54333333333333333</v>
      </c>
      <c r="CS416" s="17">
        <f>IFERROR('Tabela '!$AR416/'Tabela '!$AL416,"")</f>
        <v>0.54976303317535546</v>
      </c>
      <c r="CT416" s="17">
        <f>IFERROR('Tabela '!$CS416-'Tabela '!$CR416,"")</f>
        <v>6.4296998420221296E-3</v>
      </c>
      <c r="CU416" s="17">
        <f t="shared" si="267"/>
        <v>0.42331288343558282</v>
      </c>
      <c r="CV416" s="21">
        <f>IFERROR('Tabela '!$AS416/'Tabela '!$K416,"")</f>
        <v>17.77260147601476</v>
      </c>
      <c r="CW416" s="21">
        <f>IFERROR('Tabela '!$AV416/'Tabela '!$J416,"")</f>
        <v>30.50913140311804</v>
      </c>
      <c r="CX416" s="17">
        <f>IFERROR('Tabela '!$AV416/'Tabela '!$AS416-1,"")</f>
        <v>0.77760764060107457</v>
      </c>
      <c r="CY416" s="20">
        <f>IFERROR('Tabela '!$CW416/'Tabela '!$CV416-1,"")</f>
        <v>0.71663846985440061</v>
      </c>
      <c r="CZ416" s="17">
        <f>IFERROR('Tabela '!$AU416/'Tabela '!$AT416,"")</f>
        <v>0.2387257043022494</v>
      </c>
      <c r="DA416" s="17">
        <f t="shared" si="268"/>
        <v>0.27493061979648475</v>
      </c>
      <c r="DB416" s="17">
        <f t="shared" si="269"/>
        <v>3.6204915494235351E-2</v>
      </c>
      <c r="DC416" s="22">
        <f t="shared" si="270"/>
        <v>49.971428571428568</v>
      </c>
      <c r="DD416" s="22">
        <f t="shared" si="271"/>
        <v>74.924369747899163</v>
      </c>
      <c r="DE416" s="17">
        <f t="shared" si="272"/>
        <v>0.49934416305115548</v>
      </c>
      <c r="DH416" s="23"/>
      <c r="DQ416" s="23"/>
      <c r="DR416" s="23"/>
      <c r="DU416" s="23"/>
      <c r="DV416" s="23"/>
      <c r="DX416" s="23"/>
      <c r="EA416" s="23"/>
      <c r="EB416" s="23"/>
    </row>
    <row r="417" spans="1:132" ht="13.8" x14ac:dyDescent="0.25">
      <c r="A417" s="24" t="s">
        <v>133</v>
      </c>
      <c r="B417" s="24">
        <v>43</v>
      </c>
      <c r="C417" s="24">
        <v>4319737</v>
      </c>
      <c r="D417" s="24">
        <v>431973</v>
      </c>
      <c r="E417" s="55" t="s">
        <v>728</v>
      </c>
      <c r="F417" s="55" t="s">
        <v>734</v>
      </c>
      <c r="G417" s="55" t="s">
        <v>775</v>
      </c>
      <c r="H417" s="25" t="s">
        <v>529</v>
      </c>
      <c r="I417" s="26">
        <v>107.97</v>
      </c>
      <c r="J417" s="27">
        <v>2729</v>
      </c>
      <c r="K417" s="26">
        <v>2647</v>
      </c>
      <c r="L417" s="26">
        <v>64</v>
      </c>
      <c r="M417" s="26">
        <v>0</v>
      </c>
      <c r="N417" s="26">
        <v>491</v>
      </c>
      <c r="O417" s="26">
        <v>626</v>
      </c>
      <c r="P417" s="26">
        <v>1548</v>
      </c>
      <c r="Q417" s="28">
        <v>824</v>
      </c>
      <c r="R417" s="28">
        <v>61</v>
      </c>
      <c r="S417" s="28">
        <v>3288209</v>
      </c>
      <c r="T417" s="26">
        <v>2162</v>
      </c>
      <c r="U417" s="29">
        <v>510</v>
      </c>
      <c r="V417" s="28">
        <v>644</v>
      </c>
      <c r="W417" s="28">
        <v>799</v>
      </c>
      <c r="X417" s="28">
        <v>48</v>
      </c>
      <c r="Y417" s="28">
        <v>139</v>
      </c>
      <c r="Z417" s="28">
        <v>187</v>
      </c>
      <c r="AA417" s="26">
        <v>1375</v>
      </c>
      <c r="AB417" s="28">
        <v>123</v>
      </c>
      <c r="AC417" s="28">
        <v>7</v>
      </c>
      <c r="AD417" s="28">
        <v>736</v>
      </c>
      <c r="AE417" s="28">
        <v>62</v>
      </c>
      <c r="AF417" s="28">
        <v>10</v>
      </c>
      <c r="AG417" s="30">
        <v>0.8714153561517114</v>
      </c>
      <c r="AH417" s="28">
        <v>328</v>
      </c>
      <c r="AI417" s="28">
        <v>99</v>
      </c>
      <c r="AJ417" s="26">
        <v>1330</v>
      </c>
      <c r="AK417" s="26">
        <v>195</v>
      </c>
      <c r="AL417" s="26">
        <v>236</v>
      </c>
      <c r="AM417" s="26">
        <v>8</v>
      </c>
      <c r="AN417" s="26">
        <v>7</v>
      </c>
      <c r="AO417" s="26">
        <v>0</v>
      </c>
      <c r="AP417" s="26">
        <v>0</v>
      </c>
      <c r="AQ417" s="26">
        <v>8</v>
      </c>
      <c r="AR417" s="26">
        <v>7</v>
      </c>
      <c r="AS417" s="26">
        <v>27286</v>
      </c>
      <c r="AT417" s="26">
        <v>26656</v>
      </c>
      <c r="AU417" s="26">
        <v>1040</v>
      </c>
      <c r="AV417" s="26">
        <v>55405</v>
      </c>
      <c r="AW417" s="26">
        <v>54537</v>
      </c>
      <c r="AX417" s="26">
        <v>1818</v>
      </c>
      <c r="AY417" s="31">
        <f>'Tabela '!$L417/'Tabela '!$J417</f>
        <v>2.3451813851227556E-2</v>
      </c>
      <c r="AZ417" s="31">
        <f>'Tabela '!$M417/'Tabela '!$J417</f>
        <v>0</v>
      </c>
      <c r="BA417" s="31">
        <f t="shared" si="234"/>
        <v>0</v>
      </c>
      <c r="BB417" s="31">
        <f t="shared" si="235"/>
        <v>0.31718346253229973</v>
      </c>
      <c r="BC417" s="31">
        <f t="shared" si="236"/>
        <v>0.40439276485788112</v>
      </c>
      <c r="BD417" s="31">
        <f>'Tabela '!$BC417-'Tabela '!$BB417</f>
        <v>8.7209302325581384E-2</v>
      </c>
      <c r="BE417" s="31">
        <f t="shared" si="237"/>
        <v>0.17991938438988642</v>
      </c>
      <c r="BF417" s="31">
        <f t="shared" si="238"/>
        <v>0.22938805423231953</v>
      </c>
      <c r="BG417" s="31">
        <f t="shared" si="239"/>
        <v>0.30194210333455479</v>
      </c>
      <c r="BH417" s="29">
        <f t="shared" si="240"/>
        <v>3990.5449029126212</v>
      </c>
      <c r="BI417" s="32">
        <f t="shared" si="241"/>
        <v>1204.9135214364237</v>
      </c>
      <c r="BJ417" s="30">
        <f t="shared" si="242"/>
        <v>5.9348596697049005E-2</v>
      </c>
      <c r="BK417" s="30">
        <f t="shared" si="243"/>
        <v>7.4029126213592228E-2</v>
      </c>
      <c r="BL417" s="31">
        <f>IFERROR('Tabela '!$J417/'Tabela '!$K417-1,"")</f>
        <v>3.0978466188137599E-2</v>
      </c>
      <c r="BM417" s="30">
        <f t="shared" si="244"/>
        <v>0.19267094824329428</v>
      </c>
      <c r="BN417" s="33">
        <f>IFERROR('Tabela '!$J417/'Tabela '!$I417,"")</f>
        <v>25.275539501713439</v>
      </c>
      <c r="BO417" s="31">
        <f t="shared" si="245"/>
        <v>0.1285846438482886</v>
      </c>
      <c r="BP417" s="31">
        <f t="shared" si="246"/>
        <v>0.1517113783533765</v>
      </c>
      <c r="BQ417" s="31">
        <f t="shared" si="247"/>
        <v>4.5790934320074007E-2</v>
      </c>
      <c r="BR417" s="30">
        <v>0.59279999999999999</v>
      </c>
      <c r="BS417" s="31">
        <f t="shared" si="248"/>
        <v>5.6891766882516188E-2</v>
      </c>
      <c r="BT417" s="31">
        <f t="shared" si="249"/>
        <v>3.2377428307123032E-3</v>
      </c>
      <c r="BU417" s="31">
        <f t="shared" si="250"/>
        <v>8.4239130434782608E-2</v>
      </c>
      <c r="BV417" s="31">
        <f t="shared" si="251"/>
        <v>1.358695652173913E-2</v>
      </c>
      <c r="BW417" s="31">
        <f t="shared" si="252"/>
        <v>0.30185115224782771</v>
      </c>
      <c r="BX417" s="31">
        <f t="shared" si="253"/>
        <v>1.8133736305251228E-2</v>
      </c>
      <c r="BY417" s="31">
        <f t="shared" si="254"/>
        <v>5.2512278050623348E-2</v>
      </c>
      <c r="BZ417" s="31">
        <f t="shared" si="255"/>
        <v>7.0646014355874573E-2</v>
      </c>
      <c r="CA417" s="31">
        <f>IFERROR('Tabela '!$V417/'Tabela '!$K417,"")</f>
        <v>0.2432942954287873</v>
      </c>
      <c r="CB417" s="31">
        <f t="shared" si="256"/>
        <v>0.51945598791084246</v>
      </c>
      <c r="CC417" s="34">
        <f>IFERROR('Tabela '!$AJ417/'Tabela '!$K417,"")</f>
        <v>0.50245561012466944</v>
      </c>
      <c r="CD417" s="35">
        <f>IFERROR('Tabela '!$AJ417/'Tabela '!$AK417,"")</f>
        <v>6.8205128205128203</v>
      </c>
      <c r="CE417" s="34">
        <f t="shared" si="257"/>
        <v>0.85338345864661658</v>
      </c>
      <c r="CF417" s="31">
        <f t="shared" si="258"/>
        <v>7.366830374008311E-2</v>
      </c>
      <c r="CG417" s="31">
        <f t="shared" si="259"/>
        <v>8.6478563576401615E-2</v>
      </c>
      <c r="CH417" s="31">
        <f t="shared" si="260"/>
        <v>0.21025641025641018</v>
      </c>
      <c r="CI417" s="31">
        <f t="shared" si="261"/>
        <v>1.2810259836318505E-2</v>
      </c>
      <c r="CJ417" s="30">
        <f t="shared" si="262"/>
        <v>4.1025641025641026E-2</v>
      </c>
      <c r="CK417" s="30">
        <f t="shared" si="263"/>
        <v>2.9661016949152543E-2</v>
      </c>
      <c r="CL417" s="30">
        <f t="shared" si="264"/>
        <v>-1.1364624076488482E-2</v>
      </c>
      <c r="CM417" s="30">
        <f t="shared" si="265"/>
        <v>-0.125</v>
      </c>
      <c r="CN417" s="30">
        <f>IFERROR('Tabela '!$AO417/'Tabela '!$AK417,"")</f>
        <v>0</v>
      </c>
      <c r="CO417" s="30">
        <f>IFERROR('Tabela '!$AP417/'Tabela '!$AL417,"")</f>
        <v>0</v>
      </c>
      <c r="CP417" s="30">
        <f>IFERROR('Tabela '!$CO417-'Tabela '!$CN417,"")</f>
        <v>0</v>
      </c>
      <c r="CQ417" s="30">
        <f t="shared" si="266"/>
        <v>-0.125</v>
      </c>
      <c r="CR417" s="30">
        <f>IFERROR('Tabela '!$AQ417/'Tabela '!$AK417,"")</f>
        <v>4.1025641025641026E-2</v>
      </c>
      <c r="CS417" s="30">
        <f>IFERROR('Tabela '!$AR417/'Tabela '!$AL417,"")</f>
        <v>2.9661016949152543E-2</v>
      </c>
      <c r="CT417" s="30">
        <f>IFERROR('Tabela '!$CS417-'Tabela '!$CR417,"")</f>
        <v>-1.1364624076488482E-2</v>
      </c>
      <c r="CU417" s="30">
        <f t="shared" si="267"/>
        <v>-0.125</v>
      </c>
      <c r="CV417" s="35">
        <f>IFERROR('Tabela '!$AS417/'Tabela '!$K417,"")</f>
        <v>10.308273517189271</v>
      </c>
      <c r="CW417" s="35">
        <f>IFERROR('Tabela '!$AV417/'Tabela '!$J417,"")</f>
        <v>20.302308537925981</v>
      </c>
      <c r="CX417" s="30">
        <f>IFERROR('Tabela '!$AV417/'Tabela '!$AS417-1,"")</f>
        <v>1.0305284761416109</v>
      </c>
      <c r="CY417" s="34">
        <f>IFERROR('Tabela '!$CW417/'Tabela '!$CV417-1,"")</f>
        <v>0.9695158945939335</v>
      </c>
      <c r="CZ417" s="30">
        <f>IFERROR('Tabela '!$AU417/'Tabela '!$AT417,"")</f>
        <v>3.9015606242496996E-2</v>
      </c>
      <c r="DA417" s="30">
        <f t="shared" si="268"/>
        <v>3.3335166950877383E-2</v>
      </c>
      <c r="DB417" s="30">
        <f t="shared" si="269"/>
        <v>-5.6804392916196128E-3</v>
      </c>
      <c r="DC417" s="36">
        <f t="shared" si="270"/>
        <v>130</v>
      </c>
      <c r="DD417" s="36">
        <f t="shared" si="271"/>
        <v>259.71428571428572</v>
      </c>
      <c r="DE417" s="30">
        <f t="shared" si="272"/>
        <v>0.99780219780219781</v>
      </c>
      <c r="DH417" s="23"/>
      <c r="DQ417" s="23"/>
      <c r="DR417" s="23"/>
      <c r="DU417" s="23"/>
      <c r="DV417" s="23"/>
      <c r="DX417" s="23"/>
      <c r="EA417" s="23"/>
      <c r="EB417" s="23"/>
    </row>
    <row r="418" spans="1:132" ht="13.8" x14ac:dyDescent="0.25">
      <c r="A418" s="11" t="s">
        <v>133</v>
      </c>
      <c r="B418" s="11">
        <v>43</v>
      </c>
      <c r="C418" s="11">
        <v>4319752</v>
      </c>
      <c r="D418" s="11">
        <v>431975</v>
      </c>
      <c r="E418" s="54" t="s">
        <v>746</v>
      </c>
      <c r="F418" s="54" t="s">
        <v>747</v>
      </c>
      <c r="G418" s="54" t="s">
        <v>748</v>
      </c>
      <c r="H418" s="12" t="s">
        <v>530</v>
      </c>
      <c r="I418" s="13">
        <v>32.417000000000002</v>
      </c>
      <c r="J418" s="14">
        <v>2266</v>
      </c>
      <c r="K418" s="13">
        <v>1944</v>
      </c>
      <c r="L418" s="13">
        <v>268</v>
      </c>
      <c r="M418" s="13">
        <v>6</v>
      </c>
      <c r="N418" s="13">
        <v>1157</v>
      </c>
      <c r="O418" s="13">
        <v>1347</v>
      </c>
      <c r="P418" s="13">
        <v>1744</v>
      </c>
      <c r="Q418" s="15">
        <v>290</v>
      </c>
      <c r="R418" s="15">
        <v>21</v>
      </c>
      <c r="S418" s="15">
        <v>1110578</v>
      </c>
      <c r="T418" s="13">
        <v>1756</v>
      </c>
      <c r="U418" s="16">
        <v>1353</v>
      </c>
      <c r="V418" s="15">
        <v>530</v>
      </c>
      <c r="W418" s="15">
        <v>510</v>
      </c>
      <c r="X418" s="15">
        <v>9</v>
      </c>
      <c r="Y418" s="15">
        <v>88</v>
      </c>
      <c r="Z418" s="15">
        <v>97</v>
      </c>
      <c r="AA418" s="13">
        <v>994</v>
      </c>
      <c r="AB418" s="15">
        <v>17</v>
      </c>
      <c r="AC418" s="15">
        <v>1</v>
      </c>
      <c r="AD418" s="15">
        <v>637</v>
      </c>
      <c r="AE418" s="15">
        <v>0</v>
      </c>
      <c r="AF418" s="15">
        <v>3</v>
      </c>
      <c r="AG418" s="17">
        <v>0.98917995444191342</v>
      </c>
      <c r="AH418" s="15">
        <v>298</v>
      </c>
      <c r="AI418" s="15">
        <v>57</v>
      </c>
      <c r="AJ418" s="13">
        <v>1475</v>
      </c>
      <c r="AK418" s="13">
        <v>811</v>
      </c>
      <c r="AL418" s="13">
        <v>631</v>
      </c>
      <c r="AM418" s="13">
        <v>613</v>
      </c>
      <c r="AN418" s="13">
        <v>366</v>
      </c>
      <c r="AO418" s="13">
        <v>107</v>
      </c>
      <c r="AP418" s="13">
        <v>110</v>
      </c>
      <c r="AQ418" s="13">
        <v>506</v>
      </c>
      <c r="AR418" s="13">
        <v>256</v>
      </c>
      <c r="AS418" s="13">
        <v>32137</v>
      </c>
      <c r="AT418" s="13">
        <v>29434</v>
      </c>
      <c r="AU418" s="13">
        <v>8944</v>
      </c>
      <c r="AV418" s="13">
        <v>75827</v>
      </c>
      <c r="AW418" s="13">
        <v>67938</v>
      </c>
      <c r="AX418" s="13">
        <v>28311</v>
      </c>
      <c r="AY418" s="18">
        <f>'Tabela '!$L418/'Tabela '!$J418</f>
        <v>0.11827007943512798</v>
      </c>
      <c r="AZ418" s="18">
        <f>'Tabela '!$M418/'Tabela '!$J418</f>
        <v>2.6478375992939102E-3</v>
      </c>
      <c r="BA418" s="18">
        <f t="shared" si="234"/>
        <v>2.2388059701492536E-2</v>
      </c>
      <c r="BB418" s="18">
        <f t="shared" si="235"/>
        <v>0.6634174311926605</v>
      </c>
      <c r="BC418" s="18">
        <f t="shared" si="236"/>
        <v>0.77236238532110091</v>
      </c>
      <c r="BD418" s="18">
        <f>'Tabela '!$BC418-'Tabela '!$BB418</f>
        <v>0.10894495412844041</v>
      </c>
      <c r="BE418" s="18">
        <f t="shared" si="237"/>
        <v>0.51059135039717563</v>
      </c>
      <c r="BF418" s="18">
        <f t="shared" si="238"/>
        <v>0.59443954104148278</v>
      </c>
      <c r="BG418" s="18">
        <f t="shared" si="239"/>
        <v>0.12797881729920565</v>
      </c>
      <c r="BH418" s="16">
        <f t="shared" si="240"/>
        <v>3829.5793103448277</v>
      </c>
      <c r="BI418" s="37">
        <f t="shared" si="241"/>
        <v>490.10503089143867</v>
      </c>
      <c r="BJ418" s="17">
        <f t="shared" si="242"/>
        <v>1.4646207815158189E-2</v>
      </c>
      <c r="BK418" s="17">
        <f t="shared" si="243"/>
        <v>7.2413793103448282E-2</v>
      </c>
      <c r="BL418" s="18">
        <f>IFERROR('Tabela '!$J418/'Tabela '!$K418-1,"")</f>
        <v>0.16563786008230452</v>
      </c>
      <c r="BM418" s="17">
        <f t="shared" si="244"/>
        <v>0.69598765432098764</v>
      </c>
      <c r="BN418" s="19">
        <f>IFERROR('Tabela '!$J418/'Tabela '!$I418,"")</f>
        <v>69.901594842212418</v>
      </c>
      <c r="BO418" s="18">
        <f t="shared" si="245"/>
        <v>1.0820045558086577E-2</v>
      </c>
      <c r="BP418" s="18">
        <f t="shared" si="246"/>
        <v>0.16970387243735763</v>
      </c>
      <c r="BQ418" s="18">
        <f t="shared" si="247"/>
        <v>3.2460136674259683E-2</v>
      </c>
      <c r="BR418" s="17">
        <v>0.29070000000000001</v>
      </c>
      <c r="BS418" s="18">
        <f t="shared" si="248"/>
        <v>9.6810933940774495E-3</v>
      </c>
      <c r="BT418" s="18">
        <f t="shared" si="249"/>
        <v>5.6947608200455578E-4</v>
      </c>
      <c r="BU418" s="18">
        <f t="shared" si="250"/>
        <v>0</v>
      </c>
      <c r="BV418" s="18">
        <f t="shared" si="251"/>
        <v>4.7095761381475663E-3</v>
      </c>
      <c r="BW418" s="18">
        <f t="shared" si="252"/>
        <v>0.26234567901234568</v>
      </c>
      <c r="BX418" s="18">
        <f t="shared" si="253"/>
        <v>4.6296296296296294E-3</v>
      </c>
      <c r="BY418" s="18">
        <f t="shared" si="254"/>
        <v>4.5267489711934158E-2</v>
      </c>
      <c r="BZ418" s="18">
        <f t="shared" si="255"/>
        <v>4.9897119341563788E-2</v>
      </c>
      <c r="CA418" s="18">
        <f>IFERROR('Tabela '!$V418/'Tabela '!$K418,"")</f>
        <v>0.27263374485596709</v>
      </c>
      <c r="CB418" s="18">
        <f t="shared" si="256"/>
        <v>0.51131687242798352</v>
      </c>
      <c r="CC418" s="20">
        <f>IFERROR('Tabela '!$AJ418/'Tabela '!$K418,"")</f>
        <v>0.75874485596707819</v>
      </c>
      <c r="CD418" s="21">
        <f>IFERROR('Tabela '!$AJ418/'Tabela '!$AK418,"")</f>
        <v>1.8187422934648583</v>
      </c>
      <c r="CE418" s="20">
        <f t="shared" si="257"/>
        <v>0.45016949152542374</v>
      </c>
      <c r="CF418" s="18">
        <f t="shared" si="258"/>
        <v>0.41718106995884774</v>
      </c>
      <c r="CG418" s="18">
        <f t="shared" si="259"/>
        <v>0.27846425419240955</v>
      </c>
      <c r="CH418" s="18">
        <f t="shared" si="260"/>
        <v>-0.22194821208384707</v>
      </c>
      <c r="CI418" s="18">
        <f t="shared" si="261"/>
        <v>-0.13871681576643818</v>
      </c>
      <c r="CJ418" s="17">
        <f t="shared" si="262"/>
        <v>0.75585696670776814</v>
      </c>
      <c r="CK418" s="17">
        <f t="shared" si="263"/>
        <v>0.58003169572107771</v>
      </c>
      <c r="CL418" s="17">
        <f t="shared" si="264"/>
        <v>-0.17582527098669043</v>
      </c>
      <c r="CM418" s="17">
        <f t="shared" si="265"/>
        <v>-0.40293637846655794</v>
      </c>
      <c r="CN418" s="17">
        <f>IFERROR('Tabela '!$AO418/'Tabela '!$AK418,"")</f>
        <v>0.13193588162762021</v>
      </c>
      <c r="CO418" s="17">
        <f>IFERROR('Tabela '!$AP418/'Tabela '!$AL418,"")</f>
        <v>0.17432646592709986</v>
      </c>
      <c r="CP418" s="17">
        <f>IFERROR('Tabela '!$CO418-'Tabela '!$CN418,"")</f>
        <v>4.2390584299479644E-2</v>
      </c>
      <c r="CQ418" s="17">
        <f t="shared" si="266"/>
        <v>-0.40293637846655794</v>
      </c>
      <c r="CR418" s="17">
        <f>IFERROR('Tabela '!$AQ418/'Tabela '!$AK418,"")</f>
        <v>0.62392108508014799</v>
      </c>
      <c r="CS418" s="17">
        <f>IFERROR('Tabela '!$AR418/'Tabela '!$AL418,"")</f>
        <v>0.40570522979397783</v>
      </c>
      <c r="CT418" s="17">
        <f>IFERROR('Tabela '!$CS418-'Tabela '!$CR418,"")</f>
        <v>-0.21821585528617016</v>
      </c>
      <c r="CU418" s="17">
        <f t="shared" si="267"/>
        <v>-0.49407114624505932</v>
      </c>
      <c r="CV418" s="21">
        <f>IFERROR('Tabela '!$AS418/'Tabela '!$K418,"")</f>
        <v>16.531378600823047</v>
      </c>
      <c r="CW418" s="21">
        <f>IFERROR('Tabela '!$AV418/'Tabela '!$J418,"")</f>
        <v>33.462930273609885</v>
      </c>
      <c r="CX418" s="17">
        <f>IFERROR('Tabela '!$AV418/'Tabela '!$AS418-1,"")</f>
        <v>1.3594921741295081</v>
      </c>
      <c r="CY418" s="20">
        <f>IFERROR('Tabela '!$CW418/'Tabela '!$CV418-1,"")</f>
        <v>1.0242068784235494</v>
      </c>
      <c r="CZ418" s="17">
        <f>IFERROR('Tabela '!$AU418/'Tabela '!$AT418,"")</f>
        <v>0.30386627709451652</v>
      </c>
      <c r="DA418" s="17">
        <f t="shared" si="268"/>
        <v>0.41671818422679502</v>
      </c>
      <c r="DB418" s="17">
        <f t="shared" si="269"/>
        <v>0.1128519071322785</v>
      </c>
      <c r="DC418" s="22">
        <f t="shared" si="270"/>
        <v>12.422222222222222</v>
      </c>
      <c r="DD418" s="22">
        <f t="shared" si="271"/>
        <v>59.476890756302524</v>
      </c>
      <c r="DE418" s="17">
        <f t="shared" si="272"/>
        <v>3.7879429052479665</v>
      </c>
      <c r="DH418" s="23"/>
      <c r="DQ418" s="23"/>
      <c r="DR418" s="23"/>
      <c r="DU418" s="23"/>
      <c r="DV418" s="23"/>
      <c r="DX418" s="23"/>
      <c r="EA418" s="23"/>
      <c r="EB418" s="23"/>
    </row>
    <row r="419" spans="1:132" ht="13.8" x14ac:dyDescent="0.25">
      <c r="A419" s="24" t="s">
        <v>133</v>
      </c>
      <c r="B419" s="24">
        <v>43</v>
      </c>
      <c r="C419" s="24">
        <v>4319802</v>
      </c>
      <c r="D419" s="24">
        <v>431980</v>
      </c>
      <c r="E419" s="55" t="s">
        <v>731</v>
      </c>
      <c r="F419" s="55" t="s">
        <v>782</v>
      </c>
      <c r="G419" s="55" t="s">
        <v>783</v>
      </c>
      <c r="H419" s="25" t="s">
        <v>531</v>
      </c>
      <c r="I419" s="26">
        <v>1175.2280000000001</v>
      </c>
      <c r="J419" s="27">
        <v>8732</v>
      </c>
      <c r="K419" s="26">
        <v>8440</v>
      </c>
      <c r="L419" s="26">
        <v>138</v>
      </c>
      <c r="M419" s="26">
        <v>13</v>
      </c>
      <c r="N419" s="26">
        <v>2214</v>
      </c>
      <c r="O419" s="26">
        <v>2477</v>
      </c>
      <c r="P419" s="26">
        <v>4977</v>
      </c>
      <c r="Q419" s="28">
        <v>2450</v>
      </c>
      <c r="R419" s="28">
        <v>369</v>
      </c>
      <c r="S419" s="28">
        <v>10748785</v>
      </c>
      <c r="T419" s="26">
        <v>7410</v>
      </c>
      <c r="U419" s="29">
        <v>5881</v>
      </c>
      <c r="V419" s="28">
        <v>1977</v>
      </c>
      <c r="W419" s="28">
        <v>1325</v>
      </c>
      <c r="X419" s="28">
        <v>232</v>
      </c>
      <c r="Y419" s="28">
        <v>1717</v>
      </c>
      <c r="Z419" s="28">
        <v>1949</v>
      </c>
      <c r="AA419" s="26">
        <v>4206</v>
      </c>
      <c r="AB419" s="28">
        <v>332</v>
      </c>
      <c r="AC419" s="28">
        <v>6</v>
      </c>
      <c r="AD419" s="28">
        <v>2842</v>
      </c>
      <c r="AE419" s="28">
        <v>48</v>
      </c>
      <c r="AF419" s="28">
        <v>26</v>
      </c>
      <c r="AG419" s="30">
        <v>0.93144399460188931</v>
      </c>
      <c r="AH419" s="28">
        <v>1152</v>
      </c>
      <c r="AI419" s="28">
        <v>485</v>
      </c>
      <c r="AJ419" s="26">
        <v>5060</v>
      </c>
      <c r="AK419" s="26">
        <v>1013</v>
      </c>
      <c r="AL419" s="26">
        <v>1145</v>
      </c>
      <c r="AM419" s="26">
        <v>70</v>
      </c>
      <c r="AN419" s="26">
        <v>26</v>
      </c>
      <c r="AO419" s="26">
        <v>37</v>
      </c>
      <c r="AP419" s="26">
        <v>11</v>
      </c>
      <c r="AQ419" s="26">
        <v>33</v>
      </c>
      <c r="AR419" s="26">
        <v>15</v>
      </c>
      <c r="AS419" s="26">
        <v>101807</v>
      </c>
      <c r="AT419" s="26">
        <v>97145</v>
      </c>
      <c r="AU419" s="26">
        <v>6037</v>
      </c>
      <c r="AV419" s="26">
        <v>274618</v>
      </c>
      <c r="AW419" s="26">
        <v>264801</v>
      </c>
      <c r="AX419" s="26">
        <v>14691</v>
      </c>
      <c r="AY419" s="31">
        <f>'Tabela '!$L419/'Tabela '!$J419</f>
        <v>1.5803939532753091E-2</v>
      </c>
      <c r="AZ419" s="31">
        <f>'Tabela '!$M419/'Tabela '!$J419</f>
        <v>1.488776912505726E-3</v>
      </c>
      <c r="BA419" s="31">
        <f t="shared" si="234"/>
        <v>9.420289855072464E-2</v>
      </c>
      <c r="BB419" s="31">
        <f t="shared" si="235"/>
        <v>0.44484629294755879</v>
      </c>
      <c r="BC419" s="31">
        <f t="shared" si="236"/>
        <v>0.4976893711070926</v>
      </c>
      <c r="BD419" s="31">
        <f>'Tabela '!$BC419-'Tabela '!$BB419</f>
        <v>5.2843078159533818E-2</v>
      </c>
      <c r="BE419" s="31">
        <f t="shared" si="237"/>
        <v>0.25355016032982136</v>
      </c>
      <c r="BF419" s="31">
        <f t="shared" si="238"/>
        <v>0.28366926248282182</v>
      </c>
      <c r="BG419" s="31">
        <f t="shared" si="239"/>
        <v>0.28057718735684839</v>
      </c>
      <c r="BH419" s="29">
        <f t="shared" si="240"/>
        <v>4387.2591836734691</v>
      </c>
      <c r="BI419" s="32">
        <f t="shared" si="241"/>
        <v>1230.9648419606046</v>
      </c>
      <c r="BJ419" s="30">
        <f t="shared" si="242"/>
        <v>3.9140861123451484E-2</v>
      </c>
      <c r="BK419" s="30">
        <f t="shared" si="243"/>
        <v>0.15061224489795919</v>
      </c>
      <c r="BL419" s="31">
        <f>IFERROR('Tabela '!$J419/'Tabela '!$K419-1,"")</f>
        <v>3.4597156398104234E-2</v>
      </c>
      <c r="BM419" s="30">
        <f t="shared" si="244"/>
        <v>0.69680094786729863</v>
      </c>
      <c r="BN419" s="33">
        <f>IFERROR('Tabela '!$J419/'Tabela '!$I419,"")</f>
        <v>7.4300476162923275</v>
      </c>
      <c r="BO419" s="31">
        <f t="shared" si="245"/>
        <v>6.8556005398110686E-2</v>
      </c>
      <c r="BP419" s="31">
        <f t="shared" si="246"/>
        <v>0.15546558704453442</v>
      </c>
      <c r="BQ419" s="31">
        <f t="shared" si="247"/>
        <v>6.5452091767881235E-2</v>
      </c>
      <c r="BR419" s="30">
        <v>0.52110000000000001</v>
      </c>
      <c r="BS419" s="31">
        <f t="shared" si="248"/>
        <v>4.4804318488529012E-2</v>
      </c>
      <c r="BT419" s="31">
        <f t="shared" si="249"/>
        <v>8.0971659919028337E-4</v>
      </c>
      <c r="BU419" s="31">
        <f t="shared" si="250"/>
        <v>1.688951442646024E-2</v>
      </c>
      <c r="BV419" s="31">
        <f t="shared" si="251"/>
        <v>9.1484869809992965E-3</v>
      </c>
      <c r="BW419" s="31">
        <f t="shared" si="252"/>
        <v>0.15699052132701422</v>
      </c>
      <c r="BX419" s="31">
        <f t="shared" si="253"/>
        <v>2.7488151658767772E-2</v>
      </c>
      <c r="BY419" s="31">
        <f t="shared" si="254"/>
        <v>0.20343601895734598</v>
      </c>
      <c r="BZ419" s="31">
        <f t="shared" si="255"/>
        <v>0.23092417061611376</v>
      </c>
      <c r="CA419" s="31">
        <f>IFERROR('Tabela '!$V419/'Tabela '!$K419,"")</f>
        <v>0.23424170616113743</v>
      </c>
      <c r="CB419" s="31">
        <f t="shared" si="256"/>
        <v>0.49834123222748816</v>
      </c>
      <c r="CC419" s="34">
        <f>IFERROR('Tabela '!$AJ419/'Tabela '!$K419,"")</f>
        <v>0.59952606635071093</v>
      </c>
      <c r="CD419" s="35">
        <f>IFERROR('Tabela '!$AJ419/'Tabela '!$AK419,"")</f>
        <v>4.9950641658440276</v>
      </c>
      <c r="CE419" s="34">
        <f t="shared" si="257"/>
        <v>0.79980237154150202</v>
      </c>
      <c r="CF419" s="31">
        <f t="shared" si="258"/>
        <v>0.12002369668246446</v>
      </c>
      <c r="CG419" s="31">
        <f t="shared" si="259"/>
        <v>0.13112688960146587</v>
      </c>
      <c r="CH419" s="31">
        <f t="shared" si="260"/>
        <v>0.13030602171767036</v>
      </c>
      <c r="CI419" s="31">
        <f t="shared" si="261"/>
        <v>1.1103192919001414E-2</v>
      </c>
      <c r="CJ419" s="30">
        <f t="shared" si="262"/>
        <v>6.9101678183613027E-2</v>
      </c>
      <c r="CK419" s="30">
        <f t="shared" si="263"/>
        <v>2.2707423580786028E-2</v>
      </c>
      <c r="CL419" s="30">
        <f t="shared" si="264"/>
        <v>-4.6394254602826999E-2</v>
      </c>
      <c r="CM419" s="30">
        <f t="shared" si="265"/>
        <v>-0.62857142857142856</v>
      </c>
      <c r="CN419" s="30">
        <f>IFERROR('Tabela '!$AO419/'Tabela '!$AK419,"")</f>
        <v>3.6525172754195458E-2</v>
      </c>
      <c r="CO419" s="30">
        <f>IFERROR('Tabela '!$AP419/'Tabela '!$AL419,"")</f>
        <v>9.6069868995633193E-3</v>
      </c>
      <c r="CP419" s="30">
        <f>IFERROR('Tabela '!$CO419-'Tabela '!$CN419,"")</f>
        <v>-2.691818585463214E-2</v>
      </c>
      <c r="CQ419" s="30">
        <f t="shared" si="266"/>
        <v>-0.62857142857142856</v>
      </c>
      <c r="CR419" s="30">
        <f>IFERROR('Tabela '!$AQ419/'Tabela '!$AK419,"")</f>
        <v>3.257650542941757E-2</v>
      </c>
      <c r="CS419" s="30">
        <f>IFERROR('Tabela '!$AR419/'Tabela '!$AL419,"")</f>
        <v>1.3100436681222707E-2</v>
      </c>
      <c r="CT419" s="30">
        <f>IFERROR('Tabela '!$CS419-'Tabela '!$CR419,"")</f>
        <v>-1.9476068748194863E-2</v>
      </c>
      <c r="CU419" s="30">
        <f t="shared" si="267"/>
        <v>-0.54545454545454541</v>
      </c>
      <c r="CV419" s="35">
        <f>IFERROR('Tabela '!$AS419/'Tabela '!$K419,"")</f>
        <v>12.062440758293839</v>
      </c>
      <c r="CW419" s="35">
        <f>IFERROR('Tabela '!$AV419/'Tabela '!$J419,"")</f>
        <v>31.449610627576728</v>
      </c>
      <c r="CX419" s="30">
        <f>IFERROR('Tabela '!$AV419/'Tabela '!$AS419-1,"")</f>
        <v>1.6974373078472009</v>
      </c>
      <c r="CY419" s="34">
        <f>IFERROR('Tabela '!$CW419/'Tabela '!$CV419-1,"")</f>
        <v>1.6072344111578536</v>
      </c>
      <c r="CZ419" s="30">
        <f>IFERROR('Tabela '!$AU419/'Tabela '!$AT419,"")</f>
        <v>6.2144217406968967E-2</v>
      </c>
      <c r="DA419" s="30">
        <f t="shared" si="268"/>
        <v>5.5479397736413381E-2</v>
      </c>
      <c r="DB419" s="30">
        <f t="shared" si="269"/>
        <v>-6.6648196705555857E-3</v>
      </c>
      <c r="DC419" s="36">
        <f t="shared" si="270"/>
        <v>56.420560747663551</v>
      </c>
      <c r="DD419" s="36">
        <f t="shared" si="271"/>
        <v>397.05405405405406</v>
      </c>
      <c r="DE419" s="30">
        <f t="shared" si="272"/>
        <v>6.0373999973138623</v>
      </c>
      <c r="DH419" s="23"/>
      <c r="DQ419" s="23"/>
      <c r="DR419" s="23"/>
      <c r="DU419" s="23"/>
      <c r="DV419" s="23"/>
      <c r="DX419" s="23"/>
      <c r="EA419" s="23"/>
      <c r="EB419" s="23"/>
    </row>
    <row r="420" spans="1:132" ht="13.8" x14ac:dyDescent="0.25">
      <c r="A420" s="11" t="s">
        <v>133</v>
      </c>
      <c r="B420" s="11">
        <v>43</v>
      </c>
      <c r="C420" s="11">
        <v>4319901</v>
      </c>
      <c r="D420" s="11">
        <v>431990</v>
      </c>
      <c r="E420" s="54" t="s">
        <v>746</v>
      </c>
      <c r="F420" s="54" t="s">
        <v>749</v>
      </c>
      <c r="G420" s="54" t="s">
        <v>761</v>
      </c>
      <c r="H420" s="12" t="s">
        <v>532</v>
      </c>
      <c r="I420" s="13">
        <v>138.02699999999999</v>
      </c>
      <c r="J420" s="14">
        <v>80037</v>
      </c>
      <c r="K420" s="13">
        <v>74985</v>
      </c>
      <c r="L420" s="13">
        <v>10704</v>
      </c>
      <c r="M420" s="13">
        <v>282</v>
      </c>
      <c r="N420" s="13">
        <v>28609</v>
      </c>
      <c r="O420" s="13">
        <v>31672</v>
      </c>
      <c r="P420" s="13">
        <v>46480</v>
      </c>
      <c r="Q420" s="15">
        <v>19868</v>
      </c>
      <c r="R420" s="15">
        <v>3010</v>
      </c>
      <c r="S420" s="15">
        <v>83913158</v>
      </c>
      <c r="T420" s="13">
        <v>63931</v>
      </c>
      <c r="U420" s="16">
        <v>72286</v>
      </c>
      <c r="V420" s="15">
        <v>21632</v>
      </c>
      <c r="W420" s="15">
        <v>24381</v>
      </c>
      <c r="X420" s="15">
        <v>1532</v>
      </c>
      <c r="Y420" s="15">
        <v>9357</v>
      </c>
      <c r="Z420" s="15">
        <v>10889</v>
      </c>
      <c r="AA420" s="13">
        <v>36989</v>
      </c>
      <c r="AB420" s="15">
        <v>535</v>
      </c>
      <c r="AC420" s="15">
        <v>33</v>
      </c>
      <c r="AD420" s="15">
        <v>24502</v>
      </c>
      <c r="AE420" s="15">
        <v>96</v>
      </c>
      <c r="AF420" s="15">
        <v>101</v>
      </c>
      <c r="AG420" s="17">
        <v>0.96386729442680386</v>
      </c>
      <c r="AH420" s="15">
        <v>13991</v>
      </c>
      <c r="AI420" s="15">
        <v>2093</v>
      </c>
      <c r="AJ420" s="13">
        <v>48529</v>
      </c>
      <c r="AK420" s="13">
        <v>24914</v>
      </c>
      <c r="AL420" s="13">
        <v>23857</v>
      </c>
      <c r="AM420" s="13">
        <v>16782</v>
      </c>
      <c r="AN420" s="13">
        <v>14371</v>
      </c>
      <c r="AO420" s="13">
        <v>418</v>
      </c>
      <c r="AP420" s="13">
        <v>285</v>
      </c>
      <c r="AQ420" s="13">
        <v>16364</v>
      </c>
      <c r="AR420" s="13">
        <v>14086</v>
      </c>
      <c r="AS420" s="13">
        <v>1571774</v>
      </c>
      <c r="AT420" s="13">
        <v>1413798</v>
      </c>
      <c r="AU420" s="13">
        <v>720724</v>
      </c>
      <c r="AV420" s="13">
        <v>3312010</v>
      </c>
      <c r="AW420" s="13">
        <v>2989135</v>
      </c>
      <c r="AX420" s="13">
        <v>1539044</v>
      </c>
      <c r="AY420" s="18">
        <f>'Tabela '!$L420/'Tabela '!$J420</f>
        <v>0.13373814610742532</v>
      </c>
      <c r="AZ420" s="18">
        <f>'Tabela '!$M420/'Tabela '!$J420</f>
        <v>3.5233704411709583E-3</v>
      </c>
      <c r="BA420" s="18">
        <f t="shared" si="234"/>
        <v>2.6345291479820628E-2</v>
      </c>
      <c r="BB420" s="18">
        <f t="shared" si="235"/>
        <v>0.61551204819277106</v>
      </c>
      <c r="BC420" s="18">
        <f t="shared" si="236"/>
        <v>0.68141135972461275</v>
      </c>
      <c r="BD420" s="18">
        <f>'Tabela '!$BC420-'Tabela '!$BB420</f>
        <v>6.5899311531841698E-2</v>
      </c>
      <c r="BE420" s="18">
        <f t="shared" si="237"/>
        <v>0.35744718067893599</v>
      </c>
      <c r="BF420" s="18">
        <f t="shared" si="238"/>
        <v>0.39571698089633545</v>
      </c>
      <c r="BG420" s="18">
        <f t="shared" si="239"/>
        <v>0.24823519122405888</v>
      </c>
      <c r="BH420" s="16">
        <f t="shared" si="240"/>
        <v>4223.5332192470305</v>
      </c>
      <c r="BI420" s="37">
        <f t="shared" si="241"/>
        <v>1048.4295763209516</v>
      </c>
      <c r="BJ420" s="17">
        <f t="shared" si="242"/>
        <v>2.5336021932300928E-2</v>
      </c>
      <c r="BK420" s="17">
        <f t="shared" si="243"/>
        <v>0.15149989933561506</v>
      </c>
      <c r="BL420" s="18">
        <f>IFERROR('Tabela '!$J420/'Tabela '!$K420-1,"")</f>
        <v>6.737347469493904E-2</v>
      </c>
      <c r="BM420" s="17">
        <f t="shared" si="244"/>
        <v>0.96400613456024542</v>
      </c>
      <c r="BN420" s="19">
        <f>IFERROR('Tabela '!$J420/'Tabela '!$I420,"")</f>
        <v>579.86480905909718</v>
      </c>
      <c r="BO420" s="18">
        <f t="shared" si="245"/>
        <v>3.6132705573196144E-2</v>
      </c>
      <c r="BP420" s="18">
        <f t="shared" si="246"/>
        <v>0.21884531760804618</v>
      </c>
      <c r="BQ420" s="18">
        <f t="shared" si="247"/>
        <v>3.27384211102595E-2</v>
      </c>
      <c r="BR420" s="17">
        <v>0.41620000000000001</v>
      </c>
      <c r="BS420" s="18">
        <f t="shared" si="248"/>
        <v>8.3683971782077555E-3</v>
      </c>
      <c r="BT420" s="18">
        <f t="shared" si="249"/>
        <v>5.1618150818851579E-4</v>
      </c>
      <c r="BU420" s="18">
        <f t="shared" si="250"/>
        <v>3.9180475063260141E-3</v>
      </c>
      <c r="BV420" s="18">
        <f t="shared" si="251"/>
        <v>4.1221124806138272E-3</v>
      </c>
      <c r="BW420" s="18">
        <f t="shared" si="252"/>
        <v>0.32514502900580117</v>
      </c>
      <c r="BX420" s="18">
        <f t="shared" si="253"/>
        <v>2.0430752817230113E-2</v>
      </c>
      <c r="BY420" s="18">
        <f t="shared" si="254"/>
        <v>0.12478495699139829</v>
      </c>
      <c r="BZ420" s="18">
        <f t="shared" si="255"/>
        <v>0.14521570980862841</v>
      </c>
      <c r="CA420" s="18">
        <f>IFERROR('Tabela '!$V420/'Tabela '!$K420,"")</f>
        <v>0.28848436353937457</v>
      </c>
      <c r="CB420" s="18">
        <f t="shared" si="256"/>
        <v>0.49328532373141293</v>
      </c>
      <c r="CC420" s="20">
        <f>IFERROR('Tabela '!$AJ420/'Tabela '!$K420,"")</f>
        <v>0.64718276988731083</v>
      </c>
      <c r="CD420" s="21">
        <f>IFERROR('Tabela '!$AJ420/'Tabela '!$AK420,"")</f>
        <v>1.9478606406036767</v>
      </c>
      <c r="CE420" s="20">
        <f t="shared" si="257"/>
        <v>0.48661625007727338</v>
      </c>
      <c r="CF420" s="18">
        <f t="shared" si="258"/>
        <v>0.33225311729012469</v>
      </c>
      <c r="CG420" s="18">
        <f t="shared" si="259"/>
        <v>0.29807464047877857</v>
      </c>
      <c r="CH420" s="18">
        <f t="shared" si="260"/>
        <v>-4.2425945251665764E-2</v>
      </c>
      <c r="CI420" s="18">
        <f t="shared" si="261"/>
        <v>-3.4178476811346115E-2</v>
      </c>
      <c r="CJ420" s="17">
        <f t="shared" si="262"/>
        <v>0.67359717427952148</v>
      </c>
      <c r="CK420" s="17">
        <f t="shared" si="263"/>
        <v>0.60238085257995555</v>
      </c>
      <c r="CL420" s="17">
        <f t="shared" si="264"/>
        <v>-7.1216321699565932E-2</v>
      </c>
      <c r="CM420" s="17">
        <f t="shared" si="265"/>
        <v>-0.14366583243951858</v>
      </c>
      <c r="CN420" s="17">
        <f>IFERROR('Tabela '!$AO420/'Tabela '!$AK420,"")</f>
        <v>1.6777715340772256E-2</v>
      </c>
      <c r="CO420" s="17">
        <f>IFERROR('Tabela '!$AP420/'Tabela '!$AL420,"")</f>
        <v>1.1946179318439033E-2</v>
      </c>
      <c r="CP420" s="17">
        <f>IFERROR('Tabela '!$CO420-'Tabela '!$CN420,"")</f>
        <v>-4.8315360223332229E-3</v>
      </c>
      <c r="CQ420" s="17">
        <f t="shared" si="266"/>
        <v>-0.14366583243951858</v>
      </c>
      <c r="CR420" s="17">
        <f>IFERROR('Tabela '!$AQ420/'Tabela '!$AK420,"")</f>
        <v>0.65681945893874927</v>
      </c>
      <c r="CS420" s="17">
        <f>IFERROR('Tabela '!$AR420/'Tabela '!$AL420,"")</f>
        <v>0.59043467326151655</v>
      </c>
      <c r="CT420" s="17">
        <f>IFERROR('Tabela '!$CS420-'Tabela '!$CR420,"")</f>
        <v>-6.6384785677232716E-2</v>
      </c>
      <c r="CU420" s="17">
        <f t="shared" si="267"/>
        <v>-0.13920801759960888</v>
      </c>
      <c r="CV420" s="21">
        <f>IFERROR('Tabela '!$AS420/'Tabela '!$K420,"")</f>
        <v>20.961178902447156</v>
      </c>
      <c r="CW420" s="21">
        <f>IFERROR('Tabela '!$AV420/'Tabela '!$J420,"")</f>
        <v>41.380986293839101</v>
      </c>
      <c r="CX420" s="17">
        <f>IFERROR('Tabela '!$AV420/'Tabela '!$AS420-1,"")</f>
        <v>1.1071795308994803</v>
      </c>
      <c r="CY420" s="20">
        <f>IFERROR('Tabela '!$CW420/'Tabela '!$CV420-1,"")</f>
        <v>0.97417265920133866</v>
      </c>
      <c r="CZ420" s="17">
        <f>IFERROR('Tabela '!$AU420/'Tabela '!$AT420,"")</f>
        <v>0.50977862466915358</v>
      </c>
      <c r="DA420" s="17">
        <f t="shared" si="268"/>
        <v>0.51487938818420709</v>
      </c>
      <c r="DB420" s="17">
        <f t="shared" si="269"/>
        <v>5.100763515053508E-3</v>
      </c>
      <c r="DC420" s="22">
        <f t="shared" si="270"/>
        <v>41.902558139534882</v>
      </c>
      <c r="DD420" s="22">
        <f t="shared" si="271"/>
        <v>105.01118995633188</v>
      </c>
      <c r="DE420" s="17">
        <f t="shared" si="272"/>
        <v>1.5060806456409228</v>
      </c>
      <c r="DH420" s="23"/>
      <c r="DQ420" s="23"/>
      <c r="DR420" s="23"/>
      <c r="DU420" s="23"/>
      <c r="DV420" s="23"/>
      <c r="DX420" s="23"/>
      <c r="EA420" s="23"/>
      <c r="EB420" s="23"/>
    </row>
    <row r="421" spans="1:132" ht="13.8" x14ac:dyDescent="0.25">
      <c r="A421" s="24" t="s">
        <v>133</v>
      </c>
      <c r="B421" s="24">
        <v>43</v>
      </c>
      <c r="C421" s="24">
        <v>4320008</v>
      </c>
      <c r="D421" s="24">
        <v>432000</v>
      </c>
      <c r="E421" s="55" t="s">
        <v>746</v>
      </c>
      <c r="F421" s="55" t="s">
        <v>749</v>
      </c>
      <c r="G421" s="55" t="s">
        <v>761</v>
      </c>
      <c r="H421" s="25" t="s">
        <v>533</v>
      </c>
      <c r="I421" s="26">
        <v>58.308999999999997</v>
      </c>
      <c r="J421" s="27">
        <v>141808</v>
      </c>
      <c r="K421" s="26">
        <v>130957</v>
      </c>
      <c r="L421" s="26">
        <v>11063</v>
      </c>
      <c r="M421" s="26">
        <v>373</v>
      </c>
      <c r="N421" s="26">
        <v>38246</v>
      </c>
      <c r="O421" s="26">
        <v>44203</v>
      </c>
      <c r="P421" s="26">
        <v>74237</v>
      </c>
      <c r="Q421" s="28">
        <v>39046</v>
      </c>
      <c r="R421" s="28">
        <v>7103</v>
      </c>
      <c r="S421" s="28">
        <v>171927203</v>
      </c>
      <c r="T421" s="26">
        <v>112275</v>
      </c>
      <c r="U421" s="29">
        <v>130469</v>
      </c>
      <c r="V421" s="28">
        <v>37929</v>
      </c>
      <c r="W421" s="28">
        <v>21631</v>
      </c>
      <c r="X421" s="28">
        <v>6729</v>
      </c>
      <c r="Y421" s="28">
        <v>10423</v>
      </c>
      <c r="Z421" s="28">
        <v>17152</v>
      </c>
      <c r="AA421" s="26">
        <v>63747</v>
      </c>
      <c r="AB421" s="28">
        <v>896</v>
      </c>
      <c r="AC421" s="28">
        <v>25</v>
      </c>
      <c r="AD421" s="28">
        <v>42778</v>
      </c>
      <c r="AE421" s="28">
        <v>309</v>
      </c>
      <c r="AF421" s="28">
        <v>110</v>
      </c>
      <c r="AG421" s="30">
        <v>0.96874638165219329</v>
      </c>
      <c r="AH421" s="28">
        <v>24259</v>
      </c>
      <c r="AI421" s="28">
        <v>4251</v>
      </c>
      <c r="AJ421" s="26">
        <v>74528</v>
      </c>
      <c r="AK421" s="26">
        <v>22719</v>
      </c>
      <c r="AL421" s="26">
        <v>20740</v>
      </c>
      <c r="AM421" s="26">
        <v>10286</v>
      </c>
      <c r="AN421" s="26">
        <v>7742</v>
      </c>
      <c r="AO421" s="26">
        <v>2099</v>
      </c>
      <c r="AP421" s="26">
        <v>1969</v>
      </c>
      <c r="AQ421" s="26">
        <v>8187</v>
      </c>
      <c r="AR421" s="26">
        <v>5773</v>
      </c>
      <c r="AS421" s="26">
        <v>2242808</v>
      </c>
      <c r="AT421" s="26">
        <v>1956569</v>
      </c>
      <c r="AU421" s="26">
        <v>921947</v>
      </c>
      <c r="AV421" s="26">
        <v>3391582</v>
      </c>
      <c r="AW421" s="26">
        <v>2997774</v>
      </c>
      <c r="AX421" s="26">
        <v>1030956</v>
      </c>
      <c r="AY421" s="31">
        <f>'Tabela '!$L421/'Tabela '!$J421</f>
        <v>7.8013934333747037E-2</v>
      </c>
      <c r="AZ421" s="31">
        <f>'Tabela '!$M421/'Tabela '!$J421</f>
        <v>2.6303170484034753E-3</v>
      </c>
      <c r="BA421" s="31">
        <f t="shared" si="234"/>
        <v>3.3715990237729365E-2</v>
      </c>
      <c r="BB421" s="31">
        <f t="shared" si="235"/>
        <v>0.51518784433638209</v>
      </c>
      <c r="BC421" s="31">
        <f t="shared" si="236"/>
        <v>0.59543084984576422</v>
      </c>
      <c r="BD421" s="31">
        <f>'Tabela '!$BC421-'Tabela '!$BB421</f>
        <v>8.0243005509382126E-2</v>
      </c>
      <c r="BE421" s="31">
        <f t="shared" si="237"/>
        <v>0.26970269660385876</v>
      </c>
      <c r="BF421" s="31">
        <f t="shared" si="238"/>
        <v>0.3117101997066456</v>
      </c>
      <c r="BG421" s="31">
        <f t="shared" si="239"/>
        <v>0.27534412727067586</v>
      </c>
      <c r="BH421" s="29">
        <f t="shared" si="240"/>
        <v>4403.1963069200428</v>
      </c>
      <c r="BI421" s="32">
        <f t="shared" si="241"/>
        <v>1212.3942443303622</v>
      </c>
      <c r="BJ421" s="30">
        <f t="shared" si="242"/>
        <v>5.0692332663636028E-2</v>
      </c>
      <c r="BK421" s="30">
        <f t="shared" si="243"/>
        <v>0.18191364032167187</v>
      </c>
      <c r="BL421" s="31">
        <f>IFERROR('Tabela '!$J421/'Tabela '!$K421-1,"")</f>
        <v>8.2859259146131903E-2</v>
      </c>
      <c r="BM421" s="30">
        <f t="shared" si="244"/>
        <v>0.99627358598623972</v>
      </c>
      <c r="BN421" s="33">
        <f>IFERROR('Tabela '!$J421/'Tabela '!$I421,"")</f>
        <v>2432.0087808057078</v>
      </c>
      <c r="BO421" s="31">
        <f t="shared" si="245"/>
        <v>3.1253618347806711E-2</v>
      </c>
      <c r="BP421" s="31">
        <f t="shared" si="246"/>
        <v>0.21606769093743042</v>
      </c>
      <c r="BQ421" s="31">
        <f t="shared" si="247"/>
        <v>3.7862391449565796E-2</v>
      </c>
      <c r="BR421" s="30">
        <v>0.4501</v>
      </c>
      <c r="BS421" s="31">
        <f t="shared" si="248"/>
        <v>7.9804052549543539E-3</v>
      </c>
      <c r="BT421" s="31">
        <f t="shared" si="249"/>
        <v>2.2266755733689602E-4</v>
      </c>
      <c r="BU421" s="31">
        <f t="shared" si="250"/>
        <v>7.2233390995371455E-3</v>
      </c>
      <c r="BV421" s="31">
        <f t="shared" si="251"/>
        <v>2.5714152134274628E-3</v>
      </c>
      <c r="BW421" s="31">
        <f t="shared" si="252"/>
        <v>0.16517635559763891</v>
      </c>
      <c r="BX421" s="31">
        <f t="shared" si="253"/>
        <v>5.1383278480722681E-2</v>
      </c>
      <c r="BY421" s="31">
        <f t="shared" si="254"/>
        <v>7.9591010789801228E-2</v>
      </c>
      <c r="BZ421" s="31">
        <f t="shared" si="255"/>
        <v>0.1309742892705239</v>
      </c>
      <c r="CA421" s="31">
        <f>IFERROR('Tabela '!$V421/'Tabela '!$K421,"")</f>
        <v>0.2896294203440824</v>
      </c>
      <c r="CB421" s="31">
        <f t="shared" si="256"/>
        <v>0.48677810273601257</v>
      </c>
      <c r="CC421" s="34">
        <f>IFERROR('Tabela '!$AJ421/'Tabela '!$K421,"")</f>
        <v>0.56910283528181005</v>
      </c>
      <c r="CD421" s="35">
        <f>IFERROR('Tabela '!$AJ421/'Tabela '!$AK421,"")</f>
        <v>3.2804260750913334</v>
      </c>
      <c r="CE421" s="34">
        <f t="shared" si="257"/>
        <v>0.6951615500214684</v>
      </c>
      <c r="CF421" s="31">
        <f t="shared" si="258"/>
        <v>0.17348442618569454</v>
      </c>
      <c r="CG421" s="31">
        <f t="shared" si="259"/>
        <v>0.14625409003723344</v>
      </c>
      <c r="CH421" s="31">
        <f t="shared" si="260"/>
        <v>-8.7107707205422824E-2</v>
      </c>
      <c r="CI421" s="31">
        <f t="shared" si="261"/>
        <v>-2.7230336148461098E-2</v>
      </c>
      <c r="CJ421" s="30">
        <f t="shared" si="262"/>
        <v>0.45274880056340505</v>
      </c>
      <c r="CK421" s="30">
        <f t="shared" si="263"/>
        <v>0.37328833172613307</v>
      </c>
      <c r="CL421" s="30">
        <f t="shared" si="264"/>
        <v>-7.946046883727198E-2</v>
      </c>
      <c r="CM421" s="30">
        <f t="shared" si="265"/>
        <v>-0.24732646315380125</v>
      </c>
      <c r="CN421" s="30">
        <f>IFERROR('Tabela '!$AO421/'Tabela '!$AK421,"")</f>
        <v>9.2389629825256392E-2</v>
      </c>
      <c r="CO421" s="30">
        <f>IFERROR('Tabela '!$AP421/'Tabela '!$AL421,"")</f>
        <v>9.4937319189971073E-2</v>
      </c>
      <c r="CP421" s="30">
        <f>IFERROR('Tabela '!$CO421-'Tabela '!$CN421,"")</f>
        <v>2.5476893647146809E-3</v>
      </c>
      <c r="CQ421" s="30">
        <f t="shared" si="266"/>
        <v>-0.24732646315380125</v>
      </c>
      <c r="CR421" s="30">
        <f>IFERROR('Tabela '!$AQ421/'Tabela '!$AK421,"")</f>
        <v>0.36035917073814866</v>
      </c>
      <c r="CS421" s="30">
        <f>IFERROR('Tabela '!$AR421/'Tabela '!$AL421,"")</f>
        <v>0.27835101253616201</v>
      </c>
      <c r="CT421" s="30">
        <f>IFERROR('Tabela '!$CS421-'Tabela '!$CR421,"")</f>
        <v>-8.2008158201986647E-2</v>
      </c>
      <c r="CU421" s="30">
        <f t="shared" si="267"/>
        <v>-0.29485770123366317</v>
      </c>
      <c r="CV421" s="35">
        <f>IFERROR('Tabela '!$AS421/'Tabela '!$K421,"")</f>
        <v>17.126293363470452</v>
      </c>
      <c r="CW421" s="35">
        <f>IFERROR('Tabela '!$AV421/'Tabela '!$J421,"")</f>
        <v>23.916718379781113</v>
      </c>
      <c r="CX421" s="30">
        <f>IFERROR('Tabela '!$AV421/'Tabela '!$AS421-1,"")</f>
        <v>0.51220345210111606</v>
      </c>
      <c r="CY421" s="34">
        <f>IFERROR('Tabela '!$CW421/'Tabela '!$CV421-1,"")</f>
        <v>0.39649122388585867</v>
      </c>
      <c r="CZ421" s="30">
        <f>IFERROR('Tabela '!$AU421/'Tabela '!$AT421,"")</f>
        <v>0.47120597331348907</v>
      </c>
      <c r="DA421" s="30">
        <f t="shared" si="268"/>
        <v>0.34390717912691215</v>
      </c>
      <c r="DB421" s="30">
        <f t="shared" si="269"/>
        <v>-0.12729879418657691</v>
      </c>
      <c r="DC421" s="36">
        <f t="shared" si="270"/>
        <v>74.44061364553896</v>
      </c>
      <c r="DD421" s="36">
        <f t="shared" si="271"/>
        <v>106.16373185047884</v>
      </c>
      <c r="DE421" s="30">
        <f t="shared" si="272"/>
        <v>0.42615336778381008</v>
      </c>
      <c r="DH421" s="23"/>
      <c r="DQ421" s="23"/>
      <c r="DR421" s="23"/>
      <c r="DU421" s="23"/>
      <c r="DV421" s="23"/>
      <c r="DX421" s="23"/>
      <c r="EA421" s="23"/>
      <c r="EB421" s="23"/>
    </row>
    <row r="422" spans="1:132" ht="13.8" x14ac:dyDescent="0.25">
      <c r="A422" s="11" t="s">
        <v>133</v>
      </c>
      <c r="B422" s="11">
        <v>43</v>
      </c>
      <c r="C422" s="11">
        <v>4320107</v>
      </c>
      <c r="D422" s="11">
        <v>432010</v>
      </c>
      <c r="E422" s="54" t="s">
        <v>728</v>
      </c>
      <c r="F422" s="54" t="s">
        <v>740</v>
      </c>
      <c r="G422" s="54" t="s">
        <v>776</v>
      </c>
      <c r="H422" s="12" t="s">
        <v>130</v>
      </c>
      <c r="I422" s="13">
        <v>353.387</v>
      </c>
      <c r="J422" s="14">
        <v>24763</v>
      </c>
      <c r="K422" s="13">
        <v>21285</v>
      </c>
      <c r="L422" s="13">
        <v>2739</v>
      </c>
      <c r="M422" s="13">
        <v>44</v>
      </c>
      <c r="N422" s="13">
        <v>7242</v>
      </c>
      <c r="O422" s="13">
        <v>8181</v>
      </c>
      <c r="P422" s="13">
        <v>12344</v>
      </c>
      <c r="Q422" s="15">
        <v>4365</v>
      </c>
      <c r="R422" s="15">
        <v>786</v>
      </c>
      <c r="S422" s="15">
        <v>18740777</v>
      </c>
      <c r="T422" s="13">
        <v>18561</v>
      </c>
      <c r="U422" s="16">
        <v>17940</v>
      </c>
      <c r="V422" s="15">
        <v>6095</v>
      </c>
      <c r="W422" s="15">
        <v>4275</v>
      </c>
      <c r="X422" s="15">
        <v>451</v>
      </c>
      <c r="Y422" s="15">
        <v>3830</v>
      </c>
      <c r="Z422" s="15">
        <v>4281</v>
      </c>
      <c r="AA422" s="13">
        <v>10269</v>
      </c>
      <c r="AB422" s="15">
        <v>318</v>
      </c>
      <c r="AC422" s="15">
        <v>31</v>
      </c>
      <c r="AD422" s="15">
        <v>6968</v>
      </c>
      <c r="AE422" s="15">
        <v>58</v>
      </c>
      <c r="AF422" s="15">
        <v>63</v>
      </c>
      <c r="AG422" s="17">
        <v>0.95280426701147569</v>
      </c>
      <c r="AH422" s="15">
        <v>3683</v>
      </c>
      <c r="AI422" s="15">
        <v>1147</v>
      </c>
      <c r="AJ422" s="13">
        <v>14399</v>
      </c>
      <c r="AK422" s="13">
        <v>7283</v>
      </c>
      <c r="AL422" s="13">
        <v>6865</v>
      </c>
      <c r="AM422" s="13">
        <v>3308</v>
      </c>
      <c r="AN422" s="13">
        <v>2367</v>
      </c>
      <c r="AO422" s="13">
        <v>566</v>
      </c>
      <c r="AP422" s="13">
        <v>320</v>
      </c>
      <c r="AQ422" s="13">
        <v>2742</v>
      </c>
      <c r="AR422" s="13">
        <v>2047</v>
      </c>
      <c r="AS422" s="13">
        <v>449684</v>
      </c>
      <c r="AT422" s="13">
        <v>402089</v>
      </c>
      <c r="AU422" s="13">
        <v>106555</v>
      </c>
      <c r="AV422" s="13">
        <v>919707</v>
      </c>
      <c r="AW422" s="13">
        <v>813887</v>
      </c>
      <c r="AX422" s="13">
        <v>150449</v>
      </c>
      <c r="AY422" s="18">
        <f>'Tabela '!$L422/'Tabela '!$J422</f>
        <v>0.1106085692363607</v>
      </c>
      <c r="AZ422" s="18">
        <f>'Tabela '!$M422/'Tabela '!$J422</f>
        <v>1.7768444857246698E-3</v>
      </c>
      <c r="BA422" s="18">
        <f t="shared" si="234"/>
        <v>1.6064257028112448E-2</v>
      </c>
      <c r="BB422" s="18">
        <f t="shared" si="235"/>
        <v>0.58668178872326637</v>
      </c>
      <c r="BC422" s="18">
        <f t="shared" si="236"/>
        <v>0.66275113415424503</v>
      </c>
      <c r="BD422" s="18">
        <f>'Tabela '!$BC422-'Tabela '!$BB422</f>
        <v>7.6069345430978652E-2</v>
      </c>
      <c r="BE422" s="18">
        <f t="shared" si="237"/>
        <v>0.29245244921859226</v>
      </c>
      <c r="BF422" s="18">
        <f t="shared" si="238"/>
        <v>0.33037192585712555</v>
      </c>
      <c r="BG422" s="18">
        <f t="shared" si="239"/>
        <v>0.17627104954973147</v>
      </c>
      <c r="BH422" s="16">
        <f t="shared" si="240"/>
        <v>4293.419702176403</v>
      </c>
      <c r="BI422" s="37">
        <f t="shared" si="241"/>
        <v>756.80559706013003</v>
      </c>
      <c r="BJ422" s="17">
        <f t="shared" si="242"/>
        <v>2.0376899382085815E-2</v>
      </c>
      <c r="BK422" s="17">
        <f t="shared" si="243"/>
        <v>0.18006872852233677</v>
      </c>
      <c r="BL422" s="18">
        <f>IFERROR('Tabela '!$J422/'Tabela '!$K422-1,"")</f>
        <v>0.16340145642471215</v>
      </c>
      <c r="BM422" s="17">
        <f t="shared" si="244"/>
        <v>0.84284707540521497</v>
      </c>
      <c r="BN422" s="19">
        <f>IFERROR('Tabela '!$J422/'Tabela '!$I422,"")</f>
        <v>70.073319052483541</v>
      </c>
      <c r="BO422" s="18">
        <f t="shared" si="245"/>
        <v>4.7195732988524308E-2</v>
      </c>
      <c r="BP422" s="18">
        <f t="shared" si="246"/>
        <v>0.19842680890038253</v>
      </c>
      <c r="BQ422" s="18">
        <f t="shared" si="247"/>
        <v>6.1796239426755023E-2</v>
      </c>
      <c r="BR422" s="17">
        <v>0.52749999999999997</v>
      </c>
      <c r="BS422" s="18">
        <f t="shared" si="248"/>
        <v>1.7132697591724585E-2</v>
      </c>
      <c r="BT422" s="18">
        <f t="shared" si="249"/>
        <v>1.6701686331555411E-3</v>
      </c>
      <c r="BU422" s="18">
        <f t="shared" si="250"/>
        <v>8.3237657864523532E-3</v>
      </c>
      <c r="BV422" s="18">
        <f t="shared" si="251"/>
        <v>9.0413318025258319E-3</v>
      </c>
      <c r="BW422" s="18">
        <f t="shared" si="252"/>
        <v>0.20084566596194503</v>
      </c>
      <c r="BX422" s="18">
        <f t="shared" si="253"/>
        <v>2.1188630490956071E-2</v>
      </c>
      <c r="BY422" s="18">
        <f t="shared" si="254"/>
        <v>0.17993892412497065</v>
      </c>
      <c r="BZ422" s="18">
        <f t="shared" si="255"/>
        <v>0.20112755461592671</v>
      </c>
      <c r="CA422" s="18">
        <f>IFERROR('Tabela '!$V422/'Tabela '!$K422,"")</f>
        <v>0.2863518910030538</v>
      </c>
      <c r="CB422" s="18">
        <f t="shared" si="256"/>
        <v>0.4824524312896406</v>
      </c>
      <c r="CC422" s="20">
        <f>IFERROR('Tabela '!$AJ422/'Tabela '!$K422,"")</f>
        <v>0.67648578811369509</v>
      </c>
      <c r="CD422" s="21">
        <f>IFERROR('Tabela '!$AJ422/'Tabela '!$AK422,"")</f>
        <v>1.9770698887820952</v>
      </c>
      <c r="CE422" s="20">
        <f t="shared" si="257"/>
        <v>0.49420098617959579</v>
      </c>
      <c r="CF422" s="18">
        <f t="shared" si="258"/>
        <v>0.3421658444914259</v>
      </c>
      <c r="CG422" s="18">
        <f t="shared" si="259"/>
        <v>0.27722812260226953</v>
      </c>
      <c r="CH422" s="18">
        <f t="shared" si="260"/>
        <v>-5.7393931072360238E-2</v>
      </c>
      <c r="CI422" s="18">
        <f t="shared" si="261"/>
        <v>-6.4937721889156363E-2</v>
      </c>
      <c r="CJ422" s="17">
        <f t="shared" si="262"/>
        <v>0.45420843059178911</v>
      </c>
      <c r="CK422" s="17">
        <f t="shared" si="263"/>
        <v>0.34479242534595772</v>
      </c>
      <c r="CL422" s="17">
        <f t="shared" si="264"/>
        <v>-0.10941600524583139</v>
      </c>
      <c r="CM422" s="17">
        <f t="shared" si="265"/>
        <v>-0.28446191051995162</v>
      </c>
      <c r="CN422" s="17">
        <f>IFERROR('Tabela '!$AO422/'Tabela '!$AK422,"")</f>
        <v>7.7715227241521356E-2</v>
      </c>
      <c r="CO422" s="17">
        <f>IFERROR('Tabela '!$AP422/'Tabela '!$AL422,"")</f>
        <v>4.6613255644573928E-2</v>
      </c>
      <c r="CP422" s="17">
        <f>IFERROR('Tabela '!$CO422-'Tabela '!$CN422,"")</f>
        <v>-3.1101971596947428E-2</v>
      </c>
      <c r="CQ422" s="17">
        <f t="shared" si="266"/>
        <v>-0.28446191051995162</v>
      </c>
      <c r="CR422" s="17">
        <f>IFERROR('Tabela '!$AQ422/'Tabela '!$AK422,"")</f>
        <v>0.37649320335026776</v>
      </c>
      <c r="CS422" s="17">
        <f>IFERROR('Tabela '!$AR422/'Tabela '!$AL422,"")</f>
        <v>0.29817916970138381</v>
      </c>
      <c r="CT422" s="17">
        <f>IFERROR('Tabela '!$CS422-'Tabela '!$CR422,"")</f>
        <v>-7.8314033648883952E-2</v>
      </c>
      <c r="CU422" s="17">
        <f t="shared" si="267"/>
        <v>-0.25346462436177974</v>
      </c>
      <c r="CV422" s="21">
        <f>IFERROR('Tabela '!$AS422/'Tabela '!$K422,"")</f>
        <v>21.126802912849424</v>
      </c>
      <c r="CW422" s="21">
        <f>IFERROR('Tabela '!$AV422/'Tabela '!$J422,"")</f>
        <v>37.140370714372246</v>
      </c>
      <c r="CX422" s="17">
        <f>IFERROR('Tabela '!$AV422/'Tabela '!$AS422-1,"")</f>
        <v>1.04522953896514</v>
      </c>
      <c r="CY422" s="20">
        <f>IFERROR('Tabela '!$CW422/'Tabela '!$CV422-1,"")</f>
        <v>0.75797402321499829</v>
      </c>
      <c r="CZ422" s="17">
        <f>IFERROR('Tabela '!$AU422/'Tabela '!$AT422,"")</f>
        <v>0.26500351912138853</v>
      </c>
      <c r="DA422" s="17">
        <f t="shared" si="268"/>
        <v>0.18485244266095907</v>
      </c>
      <c r="DB422" s="17">
        <f t="shared" si="269"/>
        <v>-8.015107646042946E-2</v>
      </c>
      <c r="DC422" s="22">
        <f t="shared" si="270"/>
        <v>27.505162622612286</v>
      </c>
      <c r="DD422" s="22">
        <f t="shared" si="271"/>
        <v>55.991440267956833</v>
      </c>
      <c r="DE422" s="17">
        <f t="shared" si="272"/>
        <v>1.0356702134866009</v>
      </c>
      <c r="DH422" s="23"/>
      <c r="DQ422" s="23"/>
      <c r="DR422" s="23"/>
      <c r="DU422" s="23"/>
      <c r="DV422" s="23"/>
      <c r="DX422" s="23"/>
      <c r="EA422" s="23"/>
      <c r="EB422" s="23"/>
    </row>
    <row r="423" spans="1:132" ht="13.8" x14ac:dyDescent="0.25">
      <c r="A423" s="24" t="s">
        <v>133</v>
      </c>
      <c r="B423" s="24">
        <v>43</v>
      </c>
      <c r="C423" s="24">
        <v>4320206</v>
      </c>
      <c r="D423" s="24">
        <v>432020</v>
      </c>
      <c r="E423" s="55" t="s">
        <v>728</v>
      </c>
      <c r="F423" s="55" t="s">
        <v>742</v>
      </c>
      <c r="G423" s="55" t="s">
        <v>743</v>
      </c>
      <c r="H423" s="25" t="s">
        <v>534</v>
      </c>
      <c r="I423" s="26">
        <v>301.42</v>
      </c>
      <c r="J423" s="27">
        <v>10713</v>
      </c>
      <c r="K423" s="26">
        <v>10897</v>
      </c>
      <c r="L423" s="26">
        <v>1790</v>
      </c>
      <c r="M423" s="26">
        <v>25</v>
      </c>
      <c r="N423" s="26">
        <v>3229</v>
      </c>
      <c r="O423" s="26">
        <v>3773</v>
      </c>
      <c r="P423" s="26">
        <v>6746</v>
      </c>
      <c r="Q423" s="28">
        <v>2979</v>
      </c>
      <c r="R423" s="28">
        <v>402</v>
      </c>
      <c r="S423" s="28">
        <v>12391527</v>
      </c>
      <c r="T423" s="26">
        <v>9522</v>
      </c>
      <c r="U423" s="29">
        <v>5923</v>
      </c>
      <c r="V423" s="28">
        <v>2602</v>
      </c>
      <c r="W423" s="28">
        <v>1407</v>
      </c>
      <c r="X423" s="28">
        <v>183</v>
      </c>
      <c r="Y423" s="28">
        <v>1767</v>
      </c>
      <c r="Z423" s="28">
        <v>1950</v>
      </c>
      <c r="AA423" s="26">
        <v>5349</v>
      </c>
      <c r="AB423" s="28">
        <v>541</v>
      </c>
      <c r="AC423" s="28">
        <v>9</v>
      </c>
      <c r="AD423" s="28">
        <v>3699</v>
      </c>
      <c r="AE423" s="28">
        <v>172</v>
      </c>
      <c r="AF423" s="28">
        <v>22</v>
      </c>
      <c r="AG423" s="30">
        <v>0.9263810123923546</v>
      </c>
      <c r="AH423" s="28">
        <v>1682</v>
      </c>
      <c r="AI423" s="28">
        <v>596</v>
      </c>
      <c r="AJ423" s="26">
        <v>6917</v>
      </c>
      <c r="AK423" s="26">
        <v>1373</v>
      </c>
      <c r="AL423" s="26">
        <v>2833</v>
      </c>
      <c r="AM423" s="26">
        <v>212</v>
      </c>
      <c r="AN423" s="26">
        <v>1112</v>
      </c>
      <c r="AO423" s="26">
        <v>79</v>
      </c>
      <c r="AP423" s="26">
        <v>43</v>
      </c>
      <c r="AQ423" s="26">
        <v>133</v>
      </c>
      <c r="AR423" s="26">
        <v>1069</v>
      </c>
      <c r="AS423" s="26">
        <v>152152</v>
      </c>
      <c r="AT423" s="26">
        <v>143339</v>
      </c>
      <c r="AU423" s="26">
        <v>10781</v>
      </c>
      <c r="AV423" s="26">
        <v>357772</v>
      </c>
      <c r="AW423" s="26">
        <v>326492</v>
      </c>
      <c r="AX423" s="26">
        <v>31285</v>
      </c>
      <c r="AY423" s="31">
        <f>'Tabela '!$L423/'Tabela '!$J423</f>
        <v>0.16708671707271538</v>
      </c>
      <c r="AZ423" s="31">
        <f>'Tabela '!$M423/'Tabela '!$J423</f>
        <v>2.3336133669373659E-3</v>
      </c>
      <c r="BA423" s="31">
        <f t="shared" si="234"/>
        <v>1.3966480446927373E-2</v>
      </c>
      <c r="BB423" s="31">
        <f t="shared" si="235"/>
        <v>0.47865401719537504</v>
      </c>
      <c r="BC423" s="31">
        <f t="shared" si="236"/>
        <v>0.55929439667951375</v>
      </c>
      <c r="BD423" s="31">
        <f>'Tabela '!$BC423-'Tabela '!$BB423</f>
        <v>8.0640379484138713E-2</v>
      </c>
      <c r="BE423" s="31">
        <f t="shared" si="237"/>
        <v>0.30140950247363019</v>
      </c>
      <c r="BF423" s="31">
        <f t="shared" si="238"/>
        <v>0.35218892933818724</v>
      </c>
      <c r="BG423" s="31">
        <f t="shared" si="239"/>
        <v>0.27807336880425654</v>
      </c>
      <c r="BH423" s="29">
        <f t="shared" si="240"/>
        <v>4159.6263846928496</v>
      </c>
      <c r="BI423" s="32">
        <f t="shared" si="241"/>
        <v>1156.6813217586109</v>
      </c>
      <c r="BJ423" s="30">
        <f t="shared" si="242"/>
        <v>3.463526212224545E-2</v>
      </c>
      <c r="BK423" s="30">
        <f t="shared" si="243"/>
        <v>0.13494461228600202</v>
      </c>
      <c r="BL423" s="31">
        <f>IFERROR('Tabela '!$J423/'Tabela '!$K423-1,"")</f>
        <v>-1.6885381297604862E-2</v>
      </c>
      <c r="BM423" s="30">
        <f t="shared" si="244"/>
        <v>0.54354409470496468</v>
      </c>
      <c r="BN423" s="33">
        <f>IFERROR('Tabela '!$J423/'Tabela '!$I423,"")</f>
        <v>35.541768960254792</v>
      </c>
      <c r="BO423" s="31">
        <f t="shared" si="245"/>
        <v>7.3618987607645403E-2</v>
      </c>
      <c r="BP423" s="31">
        <f t="shared" si="246"/>
        <v>0.17664356227683259</v>
      </c>
      <c r="BQ423" s="31">
        <f t="shared" si="247"/>
        <v>6.2591892459567311E-2</v>
      </c>
      <c r="BR423" s="30">
        <v>0.52690000000000003</v>
      </c>
      <c r="BS423" s="31">
        <f t="shared" si="248"/>
        <v>5.6815795001050197E-2</v>
      </c>
      <c r="BT423" s="31">
        <f t="shared" si="249"/>
        <v>9.4517958412098301E-4</v>
      </c>
      <c r="BU423" s="31">
        <f t="shared" si="250"/>
        <v>4.6499053798323871E-2</v>
      </c>
      <c r="BV423" s="31">
        <f t="shared" si="251"/>
        <v>5.9475533928088674E-3</v>
      </c>
      <c r="BW423" s="31">
        <f t="shared" si="252"/>
        <v>0.1291181059007066</v>
      </c>
      <c r="BX423" s="31">
        <f t="shared" si="253"/>
        <v>1.6793612920987428E-2</v>
      </c>
      <c r="BY423" s="31">
        <f t="shared" si="254"/>
        <v>0.16215472148297697</v>
      </c>
      <c r="BZ423" s="31">
        <f t="shared" si="255"/>
        <v>0.1789483344039644</v>
      </c>
      <c r="CA423" s="31">
        <f>IFERROR('Tabela '!$V423/'Tabela '!$K423,"")</f>
        <v>0.2387813159585207</v>
      </c>
      <c r="CB423" s="31">
        <f t="shared" si="256"/>
        <v>0.49086904652656693</v>
      </c>
      <c r="CC423" s="34">
        <f>IFERROR('Tabela '!$AJ423/'Tabela '!$K423,"")</f>
        <v>0.63476186106267785</v>
      </c>
      <c r="CD423" s="35">
        <f>IFERROR('Tabela '!$AJ423/'Tabela '!$AK423,"")</f>
        <v>5.0378732702112163</v>
      </c>
      <c r="CE423" s="34">
        <f t="shared" si="257"/>
        <v>0.80150354199797602</v>
      </c>
      <c r="CF423" s="31">
        <f t="shared" si="258"/>
        <v>0.12599798109571442</v>
      </c>
      <c r="CG423" s="31">
        <f t="shared" si="259"/>
        <v>0.26444506674134227</v>
      </c>
      <c r="CH423" s="31">
        <f t="shared" si="260"/>
        <v>1.0633648943918428</v>
      </c>
      <c r="CI423" s="31">
        <f t="shared" si="261"/>
        <v>0.13844708564562785</v>
      </c>
      <c r="CJ423" s="30">
        <f t="shared" si="262"/>
        <v>0.15440640932265115</v>
      </c>
      <c r="CK423" s="30">
        <f t="shared" si="263"/>
        <v>0.39251676667843277</v>
      </c>
      <c r="CL423" s="30">
        <f t="shared" si="264"/>
        <v>0.23811035735578162</v>
      </c>
      <c r="CM423" s="30">
        <f t="shared" si="265"/>
        <v>4.2452830188679247</v>
      </c>
      <c r="CN423" s="30">
        <f>IFERROR('Tabela '!$AO423/'Tabela '!$AK423,"")</f>
        <v>5.7538237436270942E-2</v>
      </c>
      <c r="CO423" s="30">
        <f>IFERROR('Tabela '!$AP423/'Tabela '!$AL423,"")</f>
        <v>1.5178256265442993E-2</v>
      </c>
      <c r="CP423" s="30">
        <f>IFERROR('Tabela '!$CO423-'Tabela '!$CN423,"")</f>
        <v>-4.2359981170827947E-2</v>
      </c>
      <c r="CQ423" s="30">
        <f t="shared" si="266"/>
        <v>4.2452830188679247</v>
      </c>
      <c r="CR423" s="30">
        <f>IFERROR('Tabela '!$AQ423/'Tabela '!$AK423,"")</f>
        <v>9.6868171886380194E-2</v>
      </c>
      <c r="CS423" s="30">
        <f>IFERROR('Tabela '!$AR423/'Tabela '!$AL423,"")</f>
        <v>0.37733851041298977</v>
      </c>
      <c r="CT423" s="30">
        <f>IFERROR('Tabela '!$CS423-'Tabela '!$CR423,"")</f>
        <v>0.28047033852660957</v>
      </c>
      <c r="CU423" s="30">
        <f t="shared" si="267"/>
        <v>7.0375939849624061</v>
      </c>
      <c r="CV423" s="35">
        <f>IFERROR('Tabela '!$AS423/'Tabela '!$K423,"")</f>
        <v>13.962742039093328</v>
      </c>
      <c r="CW423" s="35">
        <f>IFERROR('Tabela '!$AV423/'Tabela '!$J423,"")</f>
        <v>33.396060860636609</v>
      </c>
      <c r="CX423" s="30">
        <f>IFERROR('Tabela '!$AV423/'Tabela '!$AS423-1,"")</f>
        <v>1.3514117461485884</v>
      </c>
      <c r="CY423" s="34">
        <f>IFERROR('Tabela '!$CW423/'Tabela '!$CV423-1,"")</f>
        <v>1.3917981702400044</v>
      </c>
      <c r="CZ423" s="30">
        <f>IFERROR('Tabela '!$AU423/'Tabela '!$AT423,"")</f>
        <v>7.5213305520479418E-2</v>
      </c>
      <c r="DA423" s="30">
        <f t="shared" si="268"/>
        <v>9.5821643409333149E-2</v>
      </c>
      <c r="DB423" s="30">
        <f t="shared" si="269"/>
        <v>2.0608337888853731E-2</v>
      </c>
      <c r="DC423" s="36">
        <f t="shared" si="270"/>
        <v>37.048109965635739</v>
      </c>
      <c r="DD423" s="36">
        <f t="shared" si="271"/>
        <v>27.086580086580085</v>
      </c>
      <c r="DE423" s="30">
        <f t="shared" si="272"/>
        <v>-0.26888091965543037</v>
      </c>
      <c r="DH423" s="23"/>
      <c r="DQ423" s="23"/>
      <c r="DR423" s="23"/>
      <c r="DU423" s="23"/>
      <c r="DV423" s="23"/>
      <c r="DX423" s="23"/>
      <c r="EA423" s="23"/>
      <c r="EB423" s="23"/>
    </row>
    <row r="424" spans="1:132" ht="13.8" x14ac:dyDescent="0.25">
      <c r="A424" s="11" t="s">
        <v>133</v>
      </c>
      <c r="B424" s="11">
        <v>43</v>
      </c>
      <c r="C424" s="11">
        <v>4320230</v>
      </c>
      <c r="D424" s="11">
        <v>432023</v>
      </c>
      <c r="E424" s="54" t="s">
        <v>728</v>
      </c>
      <c r="F424" s="54" t="s">
        <v>774</v>
      </c>
      <c r="G424" s="54" t="s">
        <v>775</v>
      </c>
      <c r="H424" s="12" t="s">
        <v>535</v>
      </c>
      <c r="I424" s="13">
        <v>119.297</v>
      </c>
      <c r="J424" s="14">
        <v>2891</v>
      </c>
      <c r="K424" s="13">
        <v>3011</v>
      </c>
      <c r="L424" s="13">
        <v>147</v>
      </c>
      <c r="M424" s="13">
        <v>2</v>
      </c>
      <c r="N424" s="13">
        <v>855</v>
      </c>
      <c r="O424" s="13">
        <v>1015</v>
      </c>
      <c r="P424" s="13">
        <v>1811</v>
      </c>
      <c r="Q424" s="15">
        <v>659</v>
      </c>
      <c r="R424" s="15">
        <v>69</v>
      </c>
      <c r="S424" s="15">
        <v>2658962</v>
      </c>
      <c r="T424" s="13">
        <v>2619</v>
      </c>
      <c r="U424" s="16">
        <v>1581</v>
      </c>
      <c r="V424" s="15">
        <v>654</v>
      </c>
      <c r="W424" s="15">
        <v>510</v>
      </c>
      <c r="X424" s="15">
        <v>82</v>
      </c>
      <c r="Y424" s="15">
        <v>559</v>
      </c>
      <c r="Z424" s="15">
        <v>641</v>
      </c>
      <c r="AA424" s="13">
        <v>1531</v>
      </c>
      <c r="AB424" s="15">
        <v>115</v>
      </c>
      <c r="AC424" s="15">
        <v>4</v>
      </c>
      <c r="AD424" s="15">
        <v>1027</v>
      </c>
      <c r="AE424" s="15">
        <v>31</v>
      </c>
      <c r="AF424" s="15">
        <v>7</v>
      </c>
      <c r="AG424" s="17">
        <v>0.91981672394043523</v>
      </c>
      <c r="AH424" s="15">
        <v>432</v>
      </c>
      <c r="AI424" s="15">
        <v>96</v>
      </c>
      <c r="AJ424" s="13">
        <v>1807</v>
      </c>
      <c r="AK424" s="13">
        <v>325</v>
      </c>
      <c r="AL424" s="13">
        <v>398</v>
      </c>
      <c r="AM424" s="13">
        <v>31</v>
      </c>
      <c r="AN424" s="13">
        <v>55</v>
      </c>
      <c r="AO424" s="13">
        <v>31</v>
      </c>
      <c r="AP424" s="13">
        <v>36</v>
      </c>
      <c r="AQ424" s="13">
        <v>0</v>
      </c>
      <c r="AR424" s="13">
        <v>19</v>
      </c>
      <c r="AS424" s="13">
        <v>49861</v>
      </c>
      <c r="AT424" s="13">
        <v>46856</v>
      </c>
      <c r="AU424" s="13">
        <v>2716</v>
      </c>
      <c r="AV424" s="13">
        <v>100496</v>
      </c>
      <c r="AW424" s="13">
        <v>93505</v>
      </c>
      <c r="AX424" s="13">
        <v>6022</v>
      </c>
      <c r="AY424" s="18">
        <f>'Tabela '!$L424/'Tabela '!$J424</f>
        <v>5.0847457627118647E-2</v>
      </c>
      <c r="AZ424" s="18">
        <f>'Tabela '!$M424/'Tabela '!$J424</f>
        <v>6.9180214458664825E-4</v>
      </c>
      <c r="BA424" s="18">
        <f t="shared" si="234"/>
        <v>1.3605442176870748E-2</v>
      </c>
      <c r="BB424" s="18">
        <f t="shared" si="235"/>
        <v>0.4721148536720044</v>
      </c>
      <c r="BC424" s="18">
        <f t="shared" si="236"/>
        <v>0.56046383213694095</v>
      </c>
      <c r="BD424" s="18">
        <f>'Tabela '!$BC424-'Tabela '!$BB424</f>
        <v>8.8348978464936556E-2</v>
      </c>
      <c r="BE424" s="18">
        <f t="shared" si="237"/>
        <v>0.29574541681079214</v>
      </c>
      <c r="BF424" s="18">
        <f t="shared" si="238"/>
        <v>0.35108958837772397</v>
      </c>
      <c r="BG424" s="18">
        <f t="shared" si="239"/>
        <v>0.2279488066413006</v>
      </c>
      <c r="BH424" s="16">
        <f t="shared" si="240"/>
        <v>4034.8437025796661</v>
      </c>
      <c r="BI424" s="37">
        <f t="shared" si="241"/>
        <v>919.73780698720168</v>
      </c>
      <c r="BJ424" s="17">
        <f t="shared" si="242"/>
        <v>2.6458386403438942E-2</v>
      </c>
      <c r="BK424" s="17">
        <f t="shared" si="243"/>
        <v>0.1047040971168437</v>
      </c>
      <c r="BL424" s="18">
        <f>IFERROR('Tabela '!$J424/'Tabela '!$K424-1,"")</f>
        <v>-3.9853869146462939E-2</v>
      </c>
      <c r="BM424" s="17">
        <f t="shared" si="244"/>
        <v>0.52507472600464966</v>
      </c>
      <c r="BN424" s="19">
        <f>IFERROR('Tabela '!$J424/'Tabela '!$I424,"")</f>
        <v>24.23363538060471</v>
      </c>
      <c r="BO424" s="18">
        <f t="shared" si="245"/>
        <v>8.0183276059564768E-2</v>
      </c>
      <c r="BP424" s="18">
        <f t="shared" si="246"/>
        <v>0.16494845360824742</v>
      </c>
      <c r="BQ424" s="18">
        <f t="shared" si="247"/>
        <v>3.6655211912943873E-2</v>
      </c>
      <c r="BR424" s="17">
        <v>0.5736</v>
      </c>
      <c r="BS424" s="18">
        <f t="shared" si="248"/>
        <v>4.3909889270714014E-2</v>
      </c>
      <c r="BT424" s="18">
        <f t="shared" si="249"/>
        <v>1.5273004963726614E-3</v>
      </c>
      <c r="BU424" s="18">
        <f t="shared" si="250"/>
        <v>3.0185004868549171E-2</v>
      </c>
      <c r="BV424" s="18">
        <f t="shared" si="251"/>
        <v>6.815968841285297E-3</v>
      </c>
      <c r="BW424" s="18">
        <f t="shared" si="252"/>
        <v>0.16937894387246763</v>
      </c>
      <c r="BX424" s="18">
        <f t="shared" si="253"/>
        <v>2.723347725008303E-2</v>
      </c>
      <c r="BY424" s="18">
        <f t="shared" si="254"/>
        <v>0.18565260710727333</v>
      </c>
      <c r="BZ424" s="18">
        <f t="shared" si="255"/>
        <v>0.21288608435735634</v>
      </c>
      <c r="CA424" s="18">
        <f>IFERROR('Tabela '!$V424/'Tabela '!$K424,"")</f>
        <v>0.21720358684822319</v>
      </c>
      <c r="CB424" s="18">
        <f t="shared" si="256"/>
        <v>0.50846894719362334</v>
      </c>
      <c r="CC424" s="20">
        <f>IFERROR('Tabela '!$AJ424/'Tabela '!$K424,"")</f>
        <v>0.60013284623048824</v>
      </c>
      <c r="CD424" s="21">
        <f>IFERROR('Tabela '!$AJ424/'Tabela '!$AK424,"")</f>
        <v>5.56</v>
      </c>
      <c r="CE424" s="20">
        <f t="shared" si="257"/>
        <v>0.82014388489208634</v>
      </c>
      <c r="CF424" s="18">
        <f t="shared" si="258"/>
        <v>0.10793756227167055</v>
      </c>
      <c r="CG424" s="18">
        <f t="shared" si="259"/>
        <v>0.137668626772743</v>
      </c>
      <c r="CH424" s="18">
        <f t="shared" si="260"/>
        <v>0.22461538461538466</v>
      </c>
      <c r="CI424" s="18">
        <f t="shared" si="261"/>
        <v>2.9731064501072449E-2</v>
      </c>
      <c r="CJ424" s="17">
        <f t="shared" si="262"/>
        <v>9.5384615384615387E-2</v>
      </c>
      <c r="CK424" s="17">
        <f t="shared" si="263"/>
        <v>0.13819095477386933</v>
      </c>
      <c r="CL424" s="17">
        <f t="shared" si="264"/>
        <v>4.2806339389253947E-2</v>
      </c>
      <c r="CM424" s="17">
        <f t="shared" si="265"/>
        <v>0.77419354838709675</v>
      </c>
      <c r="CN424" s="17">
        <f>IFERROR('Tabela '!$AO424/'Tabela '!$AK424,"")</f>
        <v>9.5384615384615387E-2</v>
      </c>
      <c r="CO424" s="17">
        <f>IFERROR('Tabela '!$AP424/'Tabela '!$AL424,"")</f>
        <v>9.0452261306532666E-2</v>
      </c>
      <c r="CP424" s="17">
        <f>IFERROR('Tabela '!$CO424-'Tabela '!$CN424,"")</f>
        <v>-4.9323540780827207E-3</v>
      </c>
      <c r="CQ424" s="17">
        <f t="shared" si="266"/>
        <v>0.77419354838709675</v>
      </c>
      <c r="CR424" s="17">
        <f>IFERROR('Tabela '!$AQ424/'Tabela '!$AK424,"")</f>
        <v>0</v>
      </c>
      <c r="CS424" s="17">
        <f>IFERROR('Tabela '!$AR424/'Tabela '!$AL424,"")</f>
        <v>4.7738693467336682E-2</v>
      </c>
      <c r="CT424" s="17">
        <f>IFERROR('Tabela '!$CS424-'Tabela '!$CR424,"")</f>
        <v>4.7738693467336682E-2</v>
      </c>
      <c r="CU424" s="17" t="str">
        <f t="shared" si="267"/>
        <v/>
      </c>
      <c r="CV424" s="21">
        <f>IFERROR('Tabela '!$AS424/'Tabela '!$K424,"")</f>
        <v>16.559614745931583</v>
      </c>
      <c r="CW424" s="21">
        <f>IFERROR('Tabela '!$AV424/'Tabela '!$J424,"")</f>
        <v>34.761674161189902</v>
      </c>
      <c r="CX424" s="17">
        <f>IFERROR('Tabela '!$AV424/'Tabela '!$AS424-1,"")</f>
        <v>1.0155231543691463</v>
      </c>
      <c r="CY424" s="20">
        <f>IFERROR('Tabela '!$CW424/'Tabela '!$CV424-1,"")</f>
        <v>1.0991837488085436</v>
      </c>
      <c r="CZ424" s="17">
        <f>IFERROR('Tabela '!$AU424/'Tabela '!$AT424,"")</f>
        <v>5.7964828410449032E-2</v>
      </c>
      <c r="DA424" s="17">
        <f t="shared" si="268"/>
        <v>6.4402973103042618E-2</v>
      </c>
      <c r="DB424" s="17">
        <f t="shared" si="269"/>
        <v>6.4381446925935865E-3</v>
      </c>
      <c r="DC424" s="22">
        <f t="shared" si="270"/>
        <v>43.806451612903224</v>
      </c>
      <c r="DD424" s="22">
        <f t="shared" si="271"/>
        <v>66.175824175824175</v>
      </c>
      <c r="DE424" s="17">
        <f t="shared" si="272"/>
        <v>0.51064105261454307</v>
      </c>
      <c r="DH424" s="23"/>
      <c r="DQ424" s="23"/>
      <c r="DR424" s="23"/>
      <c r="DU424" s="23"/>
      <c r="DV424" s="23"/>
      <c r="DX424" s="23"/>
      <c r="EA424" s="23"/>
      <c r="EB424" s="23"/>
    </row>
    <row r="425" spans="1:132" ht="13.8" x14ac:dyDescent="0.25">
      <c r="A425" s="24" t="s">
        <v>133</v>
      </c>
      <c r="B425" s="24">
        <v>43</v>
      </c>
      <c r="C425" s="24">
        <v>4320263</v>
      </c>
      <c r="D425" s="24">
        <v>432026</v>
      </c>
      <c r="E425" s="55" t="s">
        <v>764</v>
      </c>
      <c r="F425" s="55" t="s">
        <v>770</v>
      </c>
      <c r="G425" s="55" t="s">
        <v>771</v>
      </c>
      <c r="H425" s="25" t="s">
        <v>536</v>
      </c>
      <c r="I425" s="26">
        <v>245.809</v>
      </c>
      <c r="J425" s="27">
        <v>7444</v>
      </c>
      <c r="K425" s="26">
        <v>7158</v>
      </c>
      <c r="L425" s="26">
        <v>399</v>
      </c>
      <c r="M425" s="26">
        <v>7</v>
      </c>
      <c r="N425" s="26">
        <v>1859</v>
      </c>
      <c r="O425" s="26">
        <v>2242</v>
      </c>
      <c r="P425" s="26">
        <v>4339</v>
      </c>
      <c r="Q425" s="28">
        <v>2153</v>
      </c>
      <c r="R425" s="28">
        <v>176</v>
      </c>
      <c r="S425" s="28">
        <v>8940229</v>
      </c>
      <c r="T425" s="26">
        <v>6159</v>
      </c>
      <c r="U425" s="29">
        <v>1807</v>
      </c>
      <c r="V425" s="28">
        <v>1815</v>
      </c>
      <c r="W425" s="28">
        <v>722</v>
      </c>
      <c r="X425" s="28">
        <v>156</v>
      </c>
      <c r="Y425" s="28">
        <v>1836</v>
      </c>
      <c r="Z425" s="28">
        <v>1992</v>
      </c>
      <c r="AA425" s="26">
        <v>3698</v>
      </c>
      <c r="AB425" s="28">
        <v>289</v>
      </c>
      <c r="AC425" s="28">
        <v>5</v>
      </c>
      <c r="AD425" s="28">
        <v>2230</v>
      </c>
      <c r="AE425" s="28">
        <v>106</v>
      </c>
      <c r="AF425" s="28">
        <v>4</v>
      </c>
      <c r="AG425" s="30">
        <v>0.91102451696704012</v>
      </c>
      <c r="AH425" s="28">
        <v>1122</v>
      </c>
      <c r="AI425" s="28">
        <v>184</v>
      </c>
      <c r="AJ425" s="26">
        <v>4086</v>
      </c>
      <c r="AK425" s="26">
        <v>319</v>
      </c>
      <c r="AL425" s="26">
        <v>420</v>
      </c>
      <c r="AM425" s="26">
        <v>13</v>
      </c>
      <c r="AN425" s="26">
        <v>27</v>
      </c>
      <c r="AO425" s="26">
        <v>6</v>
      </c>
      <c r="AP425" s="26">
        <v>12</v>
      </c>
      <c r="AQ425" s="26">
        <v>7</v>
      </c>
      <c r="AR425" s="26">
        <v>15</v>
      </c>
      <c r="AS425" s="26">
        <v>73685</v>
      </c>
      <c r="AT425" s="26">
        <v>71878</v>
      </c>
      <c r="AU425" s="26">
        <v>2816</v>
      </c>
      <c r="AV425" s="26">
        <v>130978</v>
      </c>
      <c r="AW425" s="26">
        <v>127805</v>
      </c>
      <c r="AX425" s="26">
        <v>5432</v>
      </c>
      <c r="AY425" s="31">
        <f>'Tabela '!$L425/'Tabela '!$J425</f>
        <v>5.3600214938205264E-2</v>
      </c>
      <c r="AZ425" s="31">
        <f>'Tabela '!$M425/'Tabela '!$J425</f>
        <v>9.4035464803868892E-4</v>
      </c>
      <c r="BA425" s="31">
        <f t="shared" si="234"/>
        <v>1.7543859649122806E-2</v>
      </c>
      <c r="BB425" s="31">
        <f t="shared" si="235"/>
        <v>0.42843973265729429</v>
      </c>
      <c r="BC425" s="31">
        <f t="shared" si="236"/>
        <v>0.51670891910578476</v>
      </c>
      <c r="BD425" s="31">
        <f>'Tabela '!$BC425-'Tabela '!$BB425</f>
        <v>8.8269186448490466E-2</v>
      </c>
      <c r="BE425" s="31">
        <f t="shared" si="237"/>
        <v>0.24973132724341751</v>
      </c>
      <c r="BF425" s="31">
        <f t="shared" si="238"/>
        <v>0.30118216012896293</v>
      </c>
      <c r="BG425" s="31">
        <f t="shared" si="239"/>
        <v>0.28922622246104246</v>
      </c>
      <c r="BH425" s="29">
        <f t="shared" si="240"/>
        <v>4152.4519275429629</v>
      </c>
      <c r="BI425" s="32">
        <f t="shared" si="241"/>
        <v>1200.9979849543256</v>
      </c>
      <c r="BJ425" s="30">
        <f t="shared" si="242"/>
        <v>6.8257485990013592E-2</v>
      </c>
      <c r="BK425" s="30">
        <f t="shared" si="243"/>
        <v>8.1746400371574546E-2</v>
      </c>
      <c r="BL425" s="31">
        <f>IFERROR('Tabela '!$J425/'Tabela '!$K425-1,"")</f>
        <v>3.9955294775076755E-2</v>
      </c>
      <c r="BM425" s="30">
        <f t="shared" si="244"/>
        <v>0.25244481698798549</v>
      </c>
      <c r="BN425" s="33">
        <f>IFERROR('Tabela '!$J425/'Tabela '!$I425,"")</f>
        <v>30.283675536697192</v>
      </c>
      <c r="BO425" s="31">
        <f t="shared" si="245"/>
        <v>8.8975483032959879E-2</v>
      </c>
      <c r="BP425" s="31">
        <f t="shared" si="246"/>
        <v>0.1821724305893814</v>
      </c>
      <c r="BQ425" s="31">
        <f t="shared" si="247"/>
        <v>2.9874979704497484E-2</v>
      </c>
      <c r="BR425" s="30">
        <v>0.49380000000000002</v>
      </c>
      <c r="BS425" s="31">
        <f t="shared" si="248"/>
        <v>4.6923201818477027E-2</v>
      </c>
      <c r="BT425" s="31">
        <f t="shared" si="249"/>
        <v>8.1182010066569246E-4</v>
      </c>
      <c r="BU425" s="31">
        <f t="shared" si="250"/>
        <v>4.7533632286995517E-2</v>
      </c>
      <c r="BV425" s="31">
        <f t="shared" si="251"/>
        <v>1.7937219730941704E-3</v>
      </c>
      <c r="BW425" s="31">
        <f t="shared" si="252"/>
        <v>0.10086616373288627</v>
      </c>
      <c r="BX425" s="31">
        <f t="shared" si="253"/>
        <v>2.179379715004191E-2</v>
      </c>
      <c r="BY425" s="31">
        <f t="shared" si="254"/>
        <v>0.25649622799664712</v>
      </c>
      <c r="BZ425" s="31">
        <f t="shared" si="255"/>
        <v>0.27829002514668905</v>
      </c>
      <c r="CA425" s="31">
        <f>IFERROR('Tabela '!$V425/'Tabela '!$K425,"")</f>
        <v>0.25356244761106456</v>
      </c>
      <c r="CB425" s="31">
        <f t="shared" si="256"/>
        <v>0.51662475551830123</v>
      </c>
      <c r="CC425" s="34">
        <f>IFERROR('Tabela '!$AJ425/'Tabela '!$K425,"")</f>
        <v>0.57082984073763621</v>
      </c>
      <c r="CD425" s="35">
        <f>IFERROR('Tabela '!$AJ425/'Tabela '!$AK425,"")</f>
        <v>12.808777429467085</v>
      </c>
      <c r="CE425" s="34">
        <f t="shared" si="257"/>
        <v>0.92192853646598139</v>
      </c>
      <c r="CF425" s="31">
        <f t="shared" si="258"/>
        <v>4.4565521095278011E-2</v>
      </c>
      <c r="CG425" s="31">
        <f t="shared" si="259"/>
        <v>5.6421278882321332E-2</v>
      </c>
      <c r="CH425" s="31">
        <f t="shared" si="260"/>
        <v>0.31661442006269591</v>
      </c>
      <c r="CI425" s="31">
        <f t="shared" si="261"/>
        <v>1.1855757787043321E-2</v>
      </c>
      <c r="CJ425" s="30">
        <f t="shared" si="262"/>
        <v>4.0752351097178688E-2</v>
      </c>
      <c r="CK425" s="30">
        <f t="shared" si="263"/>
        <v>6.4285714285714279E-2</v>
      </c>
      <c r="CL425" s="30">
        <f t="shared" si="264"/>
        <v>2.3533363188535592E-2</v>
      </c>
      <c r="CM425" s="30">
        <f t="shared" si="265"/>
        <v>1.0769230769230771</v>
      </c>
      <c r="CN425" s="30">
        <f>IFERROR('Tabela '!$AO425/'Tabela '!$AK425,"")</f>
        <v>1.8808777429467086E-2</v>
      </c>
      <c r="CO425" s="30">
        <f>IFERROR('Tabela '!$AP425/'Tabela '!$AL425,"")</f>
        <v>2.8571428571428571E-2</v>
      </c>
      <c r="CP425" s="30">
        <f>IFERROR('Tabela '!$CO425-'Tabela '!$CN425,"")</f>
        <v>9.7626511419614849E-3</v>
      </c>
      <c r="CQ425" s="30">
        <f t="shared" si="266"/>
        <v>1.0769230769230771</v>
      </c>
      <c r="CR425" s="30">
        <f>IFERROR('Tabela '!$AQ425/'Tabela '!$AK425,"")</f>
        <v>2.1943573667711599E-2</v>
      </c>
      <c r="CS425" s="30">
        <f>IFERROR('Tabela '!$AR425/'Tabela '!$AL425,"")</f>
        <v>3.5714285714285712E-2</v>
      </c>
      <c r="CT425" s="30">
        <f>IFERROR('Tabela '!$CS425-'Tabela '!$CR425,"")</f>
        <v>1.3770712046574114E-2</v>
      </c>
      <c r="CU425" s="30">
        <f t="shared" si="267"/>
        <v>1.1428571428571428</v>
      </c>
      <c r="CV425" s="35">
        <f>IFERROR('Tabela '!$AS425/'Tabela '!$K425,"")</f>
        <v>10.29407655769768</v>
      </c>
      <c r="CW425" s="35">
        <f>IFERROR('Tabela '!$AV425/'Tabela '!$J425,"")</f>
        <v>17.595110155830199</v>
      </c>
      <c r="CX425" s="30">
        <f>IFERROR('Tabela '!$AV425/'Tabela '!$AS425-1,"")</f>
        <v>0.77753952636221757</v>
      </c>
      <c r="CY425" s="34">
        <f>IFERROR('Tabela '!$CW425/'Tabela '!$CV425-1,"")</f>
        <v>0.70924609480128331</v>
      </c>
      <c r="CZ425" s="30">
        <f>IFERROR('Tabela '!$AU425/'Tabela '!$AT425,"")</f>
        <v>3.9177495200200342E-2</v>
      </c>
      <c r="DA425" s="30">
        <f t="shared" si="268"/>
        <v>4.2502249520754272E-2</v>
      </c>
      <c r="DB425" s="30">
        <f t="shared" si="269"/>
        <v>3.3247543205539298E-3</v>
      </c>
      <c r="DC425" s="36">
        <f t="shared" si="270"/>
        <v>148.21052631578948</v>
      </c>
      <c r="DD425" s="36">
        <f t="shared" si="271"/>
        <v>139.28205128205127</v>
      </c>
      <c r="DE425" s="30">
        <f t="shared" si="272"/>
        <v>-6.0241841491841641E-2</v>
      </c>
      <c r="DH425" s="23"/>
      <c r="DQ425" s="23"/>
      <c r="DR425" s="23"/>
      <c r="DU425" s="23"/>
      <c r="DV425" s="23"/>
      <c r="DX425" s="23"/>
      <c r="EA425" s="23"/>
      <c r="EB425" s="23"/>
    </row>
    <row r="426" spans="1:132" ht="13.8" x14ac:dyDescent="0.25">
      <c r="A426" s="11" t="s">
        <v>133</v>
      </c>
      <c r="B426" s="11">
        <v>43</v>
      </c>
      <c r="C426" s="11">
        <v>4320305</v>
      </c>
      <c r="D426" s="11">
        <v>432030</v>
      </c>
      <c r="E426" s="54" t="s">
        <v>728</v>
      </c>
      <c r="F426" s="54" t="s">
        <v>791</v>
      </c>
      <c r="G426" s="54" t="s">
        <v>778</v>
      </c>
      <c r="H426" s="12" t="s">
        <v>537</v>
      </c>
      <c r="I426" s="13">
        <v>177.642</v>
      </c>
      <c r="J426" s="14">
        <v>5107</v>
      </c>
      <c r="K426" s="13">
        <v>4929</v>
      </c>
      <c r="L426" s="13">
        <v>515</v>
      </c>
      <c r="M426" s="13">
        <v>16</v>
      </c>
      <c r="N426" s="13">
        <v>2181</v>
      </c>
      <c r="O426" s="13">
        <v>2465</v>
      </c>
      <c r="P426" s="13">
        <v>3431</v>
      </c>
      <c r="Q426" s="15">
        <v>952</v>
      </c>
      <c r="R426" s="15">
        <v>132</v>
      </c>
      <c r="S426" s="15">
        <v>4062278</v>
      </c>
      <c r="T426" s="13">
        <v>4384</v>
      </c>
      <c r="U426" s="16">
        <v>3450</v>
      </c>
      <c r="V426" s="15">
        <v>1199</v>
      </c>
      <c r="W426" s="15">
        <v>530</v>
      </c>
      <c r="X426" s="15">
        <v>91</v>
      </c>
      <c r="Y426" s="15">
        <v>643</v>
      </c>
      <c r="Z426" s="15">
        <v>734</v>
      </c>
      <c r="AA426" s="13">
        <v>2403</v>
      </c>
      <c r="AB426" s="15">
        <v>70</v>
      </c>
      <c r="AC426" s="15">
        <v>13</v>
      </c>
      <c r="AD426" s="15">
        <v>1659</v>
      </c>
      <c r="AE426" s="15">
        <v>2</v>
      </c>
      <c r="AF426" s="15">
        <v>25</v>
      </c>
      <c r="AG426" s="17">
        <v>0.96487226277372262</v>
      </c>
      <c r="AH426" s="15">
        <v>818</v>
      </c>
      <c r="AI426" s="15">
        <v>415</v>
      </c>
      <c r="AJ426" s="13">
        <v>3472</v>
      </c>
      <c r="AK426" s="13">
        <v>896</v>
      </c>
      <c r="AL426" s="13">
        <v>1088</v>
      </c>
      <c r="AM426" s="13">
        <v>199</v>
      </c>
      <c r="AN426" s="13">
        <v>279</v>
      </c>
      <c r="AO426" s="13">
        <v>13</v>
      </c>
      <c r="AP426" s="13">
        <v>0</v>
      </c>
      <c r="AQ426" s="13">
        <v>186</v>
      </c>
      <c r="AR426" s="13">
        <v>279</v>
      </c>
      <c r="AS426" s="13">
        <v>118424</v>
      </c>
      <c r="AT426" s="13">
        <v>106176</v>
      </c>
      <c r="AU426" s="13">
        <v>10094</v>
      </c>
      <c r="AV426" s="13">
        <v>240209</v>
      </c>
      <c r="AW426" s="13">
        <v>215966</v>
      </c>
      <c r="AX426" s="13">
        <v>16058</v>
      </c>
      <c r="AY426" s="18">
        <f>'Tabela '!$L426/'Tabela '!$J426</f>
        <v>0.10084198159389074</v>
      </c>
      <c r="AZ426" s="18">
        <f>'Tabela '!$M426/'Tabela '!$J426</f>
        <v>3.1329547679655374E-3</v>
      </c>
      <c r="BA426" s="18">
        <f t="shared" si="234"/>
        <v>3.1067961165048542E-2</v>
      </c>
      <c r="BB426" s="18">
        <f t="shared" si="235"/>
        <v>0.63567473039930045</v>
      </c>
      <c r="BC426" s="18">
        <f t="shared" si="236"/>
        <v>0.71844943165257946</v>
      </c>
      <c r="BD426" s="18">
        <f>'Tabela '!$BC426-'Tabela '!$BB426</f>
        <v>8.2774701253279015E-2</v>
      </c>
      <c r="BE426" s="18">
        <f t="shared" si="237"/>
        <v>0.42706089680830234</v>
      </c>
      <c r="BF426" s="18">
        <f t="shared" si="238"/>
        <v>0.48267084393969062</v>
      </c>
      <c r="BG426" s="18">
        <f t="shared" si="239"/>
        <v>0.18641080869394949</v>
      </c>
      <c r="BH426" s="16">
        <f t="shared" si="240"/>
        <v>4267.0987394957983</v>
      </c>
      <c r="BI426" s="37">
        <f t="shared" si="241"/>
        <v>795.43332680634421</v>
      </c>
      <c r="BJ426" s="17">
        <f t="shared" si="242"/>
        <v>1.6911431295247057E-2</v>
      </c>
      <c r="BK426" s="17">
        <f t="shared" si="243"/>
        <v>0.13865546218487396</v>
      </c>
      <c r="BL426" s="18">
        <f>IFERROR('Tabela '!$J426/'Tabela '!$K426-1,"")</f>
        <v>3.6112801785352033E-2</v>
      </c>
      <c r="BM426" s="17">
        <f t="shared" si="244"/>
        <v>0.69993913572732802</v>
      </c>
      <c r="BN426" s="19">
        <f>IFERROR('Tabela '!$J426/'Tabela '!$I426,"")</f>
        <v>28.748831920379189</v>
      </c>
      <c r="BO426" s="18">
        <f t="shared" si="245"/>
        <v>3.5127737226277378E-2</v>
      </c>
      <c r="BP426" s="18">
        <f t="shared" si="246"/>
        <v>0.1865875912408759</v>
      </c>
      <c r="BQ426" s="18">
        <f t="shared" si="247"/>
        <v>9.4662408759124086E-2</v>
      </c>
      <c r="BR426" s="17">
        <v>0.47549999999999998</v>
      </c>
      <c r="BS426" s="18">
        <f t="shared" si="248"/>
        <v>1.5967153284671534E-2</v>
      </c>
      <c r="BT426" s="18">
        <f t="shared" si="249"/>
        <v>2.9653284671532845E-3</v>
      </c>
      <c r="BU426" s="18">
        <f t="shared" si="250"/>
        <v>1.2055455093429777E-3</v>
      </c>
      <c r="BV426" s="18">
        <f t="shared" si="251"/>
        <v>1.5069318866787222E-2</v>
      </c>
      <c r="BW426" s="18">
        <f t="shared" si="252"/>
        <v>0.10752688172043011</v>
      </c>
      <c r="BX426" s="18">
        <f t="shared" si="253"/>
        <v>1.8462162710488943E-2</v>
      </c>
      <c r="BY426" s="18">
        <f t="shared" si="254"/>
        <v>0.13045242442686142</v>
      </c>
      <c r="BZ426" s="18">
        <f t="shared" si="255"/>
        <v>0.14891458713735037</v>
      </c>
      <c r="CA426" s="18">
        <f>IFERROR('Tabela '!$V426/'Tabela '!$K426,"")</f>
        <v>0.24325420977885981</v>
      </c>
      <c r="CB426" s="18">
        <f t="shared" si="256"/>
        <v>0.48752282410225195</v>
      </c>
      <c r="CC426" s="20">
        <f>IFERROR('Tabela '!$AJ426/'Tabela '!$K426,"")</f>
        <v>0.70440251572327039</v>
      </c>
      <c r="CD426" s="21">
        <f>IFERROR('Tabela '!$AJ426/'Tabela '!$AK426,"")</f>
        <v>3.875</v>
      </c>
      <c r="CE426" s="20">
        <f t="shared" si="257"/>
        <v>0.74193548387096775</v>
      </c>
      <c r="CF426" s="18">
        <f t="shared" si="258"/>
        <v>0.18178129438019883</v>
      </c>
      <c r="CG426" s="18">
        <f t="shared" si="259"/>
        <v>0.21304092422165655</v>
      </c>
      <c r="CH426" s="18">
        <f t="shared" si="260"/>
        <v>0.21428571428571419</v>
      </c>
      <c r="CI426" s="18">
        <f t="shared" si="261"/>
        <v>3.125962984145772E-2</v>
      </c>
      <c r="CJ426" s="17">
        <f t="shared" si="262"/>
        <v>0.2220982142857143</v>
      </c>
      <c r="CK426" s="17">
        <f t="shared" si="263"/>
        <v>0.25643382352941174</v>
      </c>
      <c r="CL426" s="17">
        <f t="shared" si="264"/>
        <v>3.433560924369744E-2</v>
      </c>
      <c r="CM426" s="17">
        <f t="shared" si="265"/>
        <v>0.40201005025125625</v>
      </c>
      <c r="CN426" s="17">
        <f>IFERROR('Tabela '!$AO426/'Tabela '!$AK426,"")</f>
        <v>1.4508928571428572E-2</v>
      </c>
      <c r="CO426" s="17">
        <f>IFERROR('Tabela '!$AP426/'Tabela '!$AL426,"")</f>
        <v>0</v>
      </c>
      <c r="CP426" s="17">
        <f>IFERROR('Tabela '!$CO426-'Tabela '!$CN426,"")</f>
        <v>-1.4508928571428572E-2</v>
      </c>
      <c r="CQ426" s="17">
        <f t="shared" si="266"/>
        <v>0.40201005025125625</v>
      </c>
      <c r="CR426" s="17">
        <f>IFERROR('Tabela '!$AQ426/'Tabela '!$AK426,"")</f>
        <v>0.20758928571428573</v>
      </c>
      <c r="CS426" s="17">
        <f>IFERROR('Tabela '!$AR426/'Tabela '!$AL426,"")</f>
        <v>0.25643382352941174</v>
      </c>
      <c r="CT426" s="17">
        <f>IFERROR('Tabela '!$CS426-'Tabela '!$CR426,"")</f>
        <v>4.8844537815126016E-2</v>
      </c>
      <c r="CU426" s="17">
        <f t="shared" si="267"/>
        <v>0.5</v>
      </c>
      <c r="CV426" s="21">
        <f>IFERROR('Tabela '!$AS426/'Tabela '!$K426,"")</f>
        <v>24.025968756340028</v>
      </c>
      <c r="CW426" s="21">
        <f>IFERROR('Tabela '!$AV426/'Tabela '!$J426,"")</f>
        <v>47.035245741139612</v>
      </c>
      <c r="CX426" s="17">
        <f>IFERROR('Tabela '!$AV426/'Tabela '!$AS426-1,"")</f>
        <v>1.028381071404445</v>
      </c>
      <c r="CY426" s="20">
        <f>IFERROR('Tabela '!$CW426/'Tabela '!$CV426-1,"")</f>
        <v>0.95768363049784799</v>
      </c>
      <c r="CZ426" s="17">
        <f>IFERROR('Tabela '!$AU426/'Tabela '!$AT426,"")</f>
        <v>9.506856540084388E-2</v>
      </c>
      <c r="DA426" s="17">
        <f t="shared" si="268"/>
        <v>7.4354296509635778E-2</v>
      </c>
      <c r="DB426" s="17">
        <f t="shared" si="269"/>
        <v>-2.0714268891208101E-2</v>
      </c>
      <c r="DC426" s="22">
        <f t="shared" si="270"/>
        <v>47.613207547169814</v>
      </c>
      <c r="DD426" s="22">
        <f t="shared" si="271"/>
        <v>57.555555555555557</v>
      </c>
      <c r="DE426" s="17">
        <f t="shared" si="272"/>
        <v>0.20881491755278159</v>
      </c>
      <c r="DH426" s="23"/>
      <c r="DQ426" s="23"/>
      <c r="DR426" s="23"/>
      <c r="DU426" s="23"/>
      <c r="DV426" s="23"/>
      <c r="DX426" s="23"/>
      <c r="EA426" s="23"/>
      <c r="EB426" s="23"/>
    </row>
    <row r="427" spans="1:132" ht="13.8" x14ac:dyDescent="0.25">
      <c r="A427" s="24" t="s">
        <v>133</v>
      </c>
      <c r="B427" s="24">
        <v>43</v>
      </c>
      <c r="C427" s="24">
        <v>4320321</v>
      </c>
      <c r="D427" s="24">
        <v>432032</v>
      </c>
      <c r="E427" s="55" t="s">
        <v>728</v>
      </c>
      <c r="F427" s="55" t="s">
        <v>780</v>
      </c>
      <c r="G427" s="55" t="s">
        <v>737</v>
      </c>
      <c r="H427" s="25" t="s">
        <v>538</v>
      </c>
      <c r="I427" s="26">
        <v>147.209</v>
      </c>
      <c r="J427" s="27">
        <v>2770</v>
      </c>
      <c r="K427" s="26">
        <v>2814</v>
      </c>
      <c r="L427" s="26">
        <v>233</v>
      </c>
      <c r="M427" s="26">
        <v>0</v>
      </c>
      <c r="N427" s="26">
        <v>1358</v>
      </c>
      <c r="O427" s="26">
        <v>1495</v>
      </c>
      <c r="P427" s="26">
        <v>2135</v>
      </c>
      <c r="Q427" s="28">
        <v>608</v>
      </c>
      <c r="R427" s="28">
        <v>57</v>
      </c>
      <c r="S427" s="28">
        <v>2533500</v>
      </c>
      <c r="T427" s="26">
        <v>2510</v>
      </c>
      <c r="U427" s="29">
        <v>880</v>
      </c>
      <c r="V427" s="28">
        <v>653</v>
      </c>
      <c r="W427" s="28">
        <v>1911</v>
      </c>
      <c r="X427" s="28">
        <v>72</v>
      </c>
      <c r="Y427" s="28">
        <v>195</v>
      </c>
      <c r="Z427" s="28">
        <v>267</v>
      </c>
      <c r="AA427" s="26">
        <v>1407</v>
      </c>
      <c r="AB427" s="28">
        <v>68</v>
      </c>
      <c r="AC427" s="28">
        <v>2</v>
      </c>
      <c r="AD427" s="28">
        <v>947</v>
      </c>
      <c r="AE427" s="28">
        <v>16</v>
      </c>
      <c r="AF427" s="28">
        <v>3</v>
      </c>
      <c r="AG427" s="30">
        <v>0.9430278884462151</v>
      </c>
      <c r="AH427" s="28">
        <v>404</v>
      </c>
      <c r="AI427" s="28">
        <v>56</v>
      </c>
      <c r="AJ427" s="26">
        <v>1572</v>
      </c>
      <c r="AK427" s="26">
        <v>394</v>
      </c>
      <c r="AL427" s="26">
        <v>310</v>
      </c>
      <c r="AM427" s="26">
        <v>187</v>
      </c>
      <c r="AN427" s="26">
        <v>1</v>
      </c>
      <c r="AO427" s="26">
        <v>0</v>
      </c>
      <c r="AP427" s="26">
        <v>0</v>
      </c>
      <c r="AQ427" s="26">
        <v>187</v>
      </c>
      <c r="AR427" s="26">
        <v>1</v>
      </c>
      <c r="AS427" s="26">
        <v>43134</v>
      </c>
      <c r="AT427" s="26">
        <v>40996</v>
      </c>
      <c r="AU427" s="26">
        <v>1740</v>
      </c>
      <c r="AV427" s="26">
        <v>91628</v>
      </c>
      <c r="AW427" s="26">
        <v>86969</v>
      </c>
      <c r="AX427" s="26">
        <v>4578</v>
      </c>
      <c r="AY427" s="31">
        <f>'Tabela '!$L427/'Tabela '!$J427</f>
        <v>8.4115523465703973E-2</v>
      </c>
      <c r="AZ427" s="31">
        <f>'Tabela '!$M427/'Tabela '!$J427</f>
        <v>0</v>
      </c>
      <c r="BA427" s="31">
        <f t="shared" si="234"/>
        <v>0</v>
      </c>
      <c r="BB427" s="31">
        <f t="shared" si="235"/>
        <v>0.63606557377049178</v>
      </c>
      <c r="BC427" s="31">
        <f t="shared" si="236"/>
        <v>0.70023419203747073</v>
      </c>
      <c r="BD427" s="31">
        <f>'Tabela '!$BC427-'Tabela '!$BB427</f>
        <v>6.416861826697895E-2</v>
      </c>
      <c r="BE427" s="31">
        <f t="shared" si="237"/>
        <v>0.49025270758122741</v>
      </c>
      <c r="BF427" s="31">
        <f t="shared" si="238"/>
        <v>0.53971119133574008</v>
      </c>
      <c r="BG427" s="31">
        <f t="shared" si="239"/>
        <v>0.21949458483754514</v>
      </c>
      <c r="BH427" s="29">
        <f t="shared" si="240"/>
        <v>4166.9407894736842</v>
      </c>
      <c r="BI427" s="32">
        <f t="shared" si="241"/>
        <v>914.6209386281588</v>
      </c>
      <c r="BJ427" s="30">
        <f t="shared" si="242"/>
        <v>2.7649845025538047E-2</v>
      </c>
      <c r="BK427" s="30">
        <f t="shared" si="243"/>
        <v>9.375E-2</v>
      </c>
      <c r="BL427" s="31">
        <f>IFERROR('Tabela '!$J427/'Tabela '!$K427-1,"")</f>
        <v>-1.5636105188344018E-2</v>
      </c>
      <c r="BM427" s="30">
        <f t="shared" si="244"/>
        <v>0.31272210376687987</v>
      </c>
      <c r="BN427" s="33">
        <f>IFERROR('Tabela '!$J427/'Tabela '!$I427,"")</f>
        <v>18.816784299872971</v>
      </c>
      <c r="BO427" s="31">
        <f t="shared" si="245"/>
        <v>5.6972111553784899E-2</v>
      </c>
      <c r="BP427" s="31">
        <f t="shared" si="246"/>
        <v>0.16095617529880479</v>
      </c>
      <c r="BQ427" s="31">
        <f t="shared" si="247"/>
        <v>2.2310756972111555E-2</v>
      </c>
      <c r="BR427" s="30">
        <v>0.42899999999999999</v>
      </c>
      <c r="BS427" s="31">
        <f t="shared" si="248"/>
        <v>2.7091633466135457E-2</v>
      </c>
      <c r="BT427" s="31">
        <f t="shared" si="249"/>
        <v>7.9681274900398409E-4</v>
      </c>
      <c r="BU427" s="31">
        <f t="shared" si="250"/>
        <v>1.6895459345300949E-2</v>
      </c>
      <c r="BV427" s="31">
        <f t="shared" si="251"/>
        <v>3.1678986272439284E-3</v>
      </c>
      <c r="BW427" s="31">
        <f t="shared" si="252"/>
        <v>0.67910447761194026</v>
      </c>
      <c r="BX427" s="31">
        <f t="shared" si="253"/>
        <v>2.5586353944562899E-2</v>
      </c>
      <c r="BY427" s="31">
        <f t="shared" si="254"/>
        <v>6.9296375266524518E-2</v>
      </c>
      <c r="BZ427" s="31">
        <f t="shared" si="255"/>
        <v>9.4882729211087424E-2</v>
      </c>
      <c r="CA427" s="31">
        <f>IFERROR('Tabela '!$V427/'Tabela '!$K427,"")</f>
        <v>0.2320540156361052</v>
      </c>
      <c r="CB427" s="31">
        <f t="shared" si="256"/>
        <v>0.5</v>
      </c>
      <c r="CC427" s="34">
        <f>IFERROR('Tabela '!$AJ427/'Tabela '!$K427,"")</f>
        <v>0.55863539445628996</v>
      </c>
      <c r="CD427" s="35">
        <f>IFERROR('Tabela '!$AJ427/'Tabela '!$AK427,"")</f>
        <v>3.9898477157360408</v>
      </c>
      <c r="CE427" s="34">
        <f t="shared" si="257"/>
        <v>0.74936386768447838</v>
      </c>
      <c r="CF427" s="31">
        <f t="shared" si="258"/>
        <v>0.14001421464108033</v>
      </c>
      <c r="CG427" s="31">
        <f t="shared" si="259"/>
        <v>0.11191335740072202</v>
      </c>
      <c r="CH427" s="31">
        <f t="shared" si="260"/>
        <v>-0.21319796954314718</v>
      </c>
      <c r="CI427" s="31">
        <f t="shared" si="261"/>
        <v>-2.810085724035831E-2</v>
      </c>
      <c r="CJ427" s="30">
        <f t="shared" si="262"/>
        <v>0.4746192893401015</v>
      </c>
      <c r="CK427" s="30">
        <f t="shared" si="263"/>
        <v>3.2258064516129032E-3</v>
      </c>
      <c r="CL427" s="30">
        <f t="shared" si="264"/>
        <v>-0.47139348288848859</v>
      </c>
      <c r="CM427" s="30">
        <f t="shared" si="265"/>
        <v>-0.99465240641711228</v>
      </c>
      <c r="CN427" s="30">
        <f>IFERROR('Tabela '!$AO427/'Tabela '!$AK427,"")</f>
        <v>0</v>
      </c>
      <c r="CO427" s="30">
        <f>IFERROR('Tabela '!$AP427/'Tabela '!$AL427,"")</f>
        <v>0</v>
      </c>
      <c r="CP427" s="30">
        <f>IFERROR('Tabela '!$CO427-'Tabela '!$CN427,"")</f>
        <v>0</v>
      </c>
      <c r="CQ427" s="30">
        <f t="shared" si="266"/>
        <v>-0.99465240641711228</v>
      </c>
      <c r="CR427" s="30">
        <f>IFERROR('Tabela '!$AQ427/'Tabela '!$AK427,"")</f>
        <v>0.4746192893401015</v>
      </c>
      <c r="CS427" s="30">
        <f>IFERROR('Tabela '!$AR427/'Tabela '!$AL427,"")</f>
        <v>3.2258064516129032E-3</v>
      </c>
      <c r="CT427" s="30">
        <f>IFERROR('Tabela '!$CS427-'Tabela '!$CR427,"")</f>
        <v>-0.47139348288848859</v>
      </c>
      <c r="CU427" s="30">
        <f t="shared" si="267"/>
        <v>-0.99465240641711228</v>
      </c>
      <c r="CV427" s="35">
        <f>IFERROR('Tabela '!$AS427/'Tabela '!$K427,"")</f>
        <v>15.328358208955224</v>
      </c>
      <c r="CW427" s="35">
        <f>IFERROR('Tabela '!$AV427/'Tabela '!$J427,"")</f>
        <v>33.078700361010831</v>
      </c>
      <c r="CX427" s="30">
        <f>IFERROR('Tabela '!$AV427/'Tabela '!$AS427-1,"")</f>
        <v>1.1242639217322763</v>
      </c>
      <c r="CY427" s="34">
        <f>IFERROR('Tabela '!$CW427/'Tabela '!$CV427-1,"")</f>
        <v>1.1580067421496842</v>
      </c>
      <c r="CZ427" s="30">
        <f>IFERROR('Tabela '!$AU427/'Tabela '!$AT427,"")</f>
        <v>4.2443165186847501E-2</v>
      </c>
      <c r="DA427" s="30">
        <f t="shared" si="268"/>
        <v>5.2639446239464635E-2</v>
      </c>
      <c r="DB427" s="30">
        <f t="shared" si="269"/>
        <v>1.0196281052617134E-2</v>
      </c>
      <c r="DC427" s="36">
        <f t="shared" si="270"/>
        <v>9.3048128342245988</v>
      </c>
      <c r="DD427" s="36">
        <f t="shared" si="271"/>
        <v>4578</v>
      </c>
      <c r="DE427" s="30">
        <f t="shared" si="272"/>
        <v>491.00344827586207</v>
      </c>
      <c r="DH427" s="23"/>
      <c r="DQ427" s="23"/>
      <c r="DR427" s="23"/>
      <c r="DU427" s="23"/>
      <c r="DV427" s="23"/>
      <c r="DX427" s="23"/>
      <c r="EA427" s="23"/>
      <c r="EB427" s="23"/>
    </row>
    <row r="428" spans="1:132" ht="13.8" x14ac:dyDescent="0.25">
      <c r="A428" s="11" t="s">
        <v>133</v>
      </c>
      <c r="B428" s="11">
        <v>43</v>
      </c>
      <c r="C428" s="11">
        <v>4320354</v>
      </c>
      <c r="D428" s="11">
        <v>432035</v>
      </c>
      <c r="E428" s="54" t="s">
        <v>746</v>
      </c>
      <c r="F428" s="54" t="s">
        <v>759</v>
      </c>
      <c r="G428" s="54" t="s">
        <v>760</v>
      </c>
      <c r="H428" s="12" t="s">
        <v>539</v>
      </c>
      <c r="I428" s="13">
        <v>281.964</v>
      </c>
      <c r="J428" s="14">
        <v>5609</v>
      </c>
      <c r="K428" s="13">
        <v>5198</v>
      </c>
      <c r="L428" s="13">
        <v>312</v>
      </c>
      <c r="M428" s="13">
        <v>9</v>
      </c>
      <c r="N428" s="13">
        <v>1295</v>
      </c>
      <c r="O428" s="13">
        <v>1595</v>
      </c>
      <c r="P428" s="13">
        <v>2953</v>
      </c>
      <c r="Q428" s="15">
        <v>1793</v>
      </c>
      <c r="R428" s="15">
        <v>230</v>
      </c>
      <c r="S428" s="15">
        <v>7714825</v>
      </c>
      <c r="T428" s="13">
        <v>4511</v>
      </c>
      <c r="U428" s="16">
        <v>1282</v>
      </c>
      <c r="V428" s="15">
        <v>1245</v>
      </c>
      <c r="W428" s="15">
        <v>643</v>
      </c>
      <c r="X428" s="15">
        <v>304</v>
      </c>
      <c r="Y428" s="15">
        <v>560</v>
      </c>
      <c r="Z428" s="15">
        <v>864</v>
      </c>
      <c r="AA428" s="13">
        <v>2666</v>
      </c>
      <c r="AB428" s="15">
        <v>190</v>
      </c>
      <c r="AC428" s="15">
        <v>2</v>
      </c>
      <c r="AD428" s="15">
        <v>1812</v>
      </c>
      <c r="AE428" s="15">
        <v>43</v>
      </c>
      <c r="AF428" s="15">
        <v>6</v>
      </c>
      <c r="AG428" s="17">
        <v>0.93105741520727114</v>
      </c>
      <c r="AH428" s="15">
        <v>708</v>
      </c>
      <c r="AI428" s="15">
        <v>118</v>
      </c>
      <c r="AJ428" s="13">
        <v>3133</v>
      </c>
      <c r="AK428" s="13">
        <v>259</v>
      </c>
      <c r="AL428" s="13">
        <v>529</v>
      </c>
      <c r="AM428" s="13">
        <v>126</v>
      </c>
      <c r="AN428" s="13">
        <v>171</v>
      </c>
      <c r="AO428" s="13">
        <v>2</v>
      </c>
      <c r="AP428" s="13">
        <v>2</v>
      </c>
      <c r="AQ428" s="13">
        <v>124</v>
      </c>
      <c r="AR428" s="13">
        <v>169</v>
      </c>
      <c r="AS428" s="13">
        <v>47026</v>
      </c>
      <c r="AT428" s="13">
        <v>45020</v>
      </c>
      <c r="AU428" s="13">
        <v>2588</v>
      </c>
      <c r="AV428" s="13">
        <v>81447</v>
      </c>
      <c r="AW428" s="13">
        <v>77076</v>
      </c>
      <c r="AX428" s="13">
        <v>7891</v>
      </c>
      <c r="AY428" s="18">
        <f>'Tabela '!$L428/'Tabela '!$J428</f>
        <v>5.562488857193796E-2</v>
      </c>
      <c r="AZ428" s="18">
        <f>'Tabela '!$M428/'Tabela '!$J428</f>
        <v>1.6045640934212871E-3</v>
      </c>
      <c r="BA428" s="18">
        <f t="shared" si="234"/>
        <v>2.8846153846153848E-2</v>
      </c>
      <c r="BB428" s="18">
        <f t="shared" si="235"/>
        <v>0.43853708093464272</v>
      </c>
      <c r="BC428" s="18">
        <f t="shared" si="236"/>
        <v>0.5401286826955638</v>
      </c>
      <c r="BD428" s="18">
        <f>'Tabela '!$BC428-'Tabela '!$BB428</f>
        <v>0.10159160176092108</v>
      </c>
      <c r="BE428" s="18">
        <f t="shared" si="237"/>
        <v>0.23087894455339633</v>
      </c>
      <c r="BF428" s="18">
        <f t="shared" si="238"/>
        <v>0.28436441433410592</v>
      </c>
      <c r="BG428" s="18">
        <f t="shared" si="239"/>
        <v>0.31966482438937421</v>
      </c>
      <c r="BH428" s="16">
        <f t="shared" si="240"/>
        <v>4302.7467930842167</v>
      </c>
      <c r="BI428" s="37">
        <f t="shared" si="241"/>
        <v>1375.4367980032091</v>
      </c>
      <c r="BJ428" s="17">
        <f t="shared" si="242"/>
        <v>9.4722027821773663E-2</v>
      </c>
      <c r="BK428" s="17">
        <f t="shared" si="243"/>
        <v>0.12827663134411602</v>
      </c>
      <c r="BL428" s="18">
        <f>IFERROR('Tabela '!$J428/'Tabela '!$K428-1,"")</f>
        <v>7.9068872643324406E-2</v>
      </c>
      <c r="BM428" s="17">
        <f t="shared" si="244"/>
        <v>0.24663332050788764</v>
      </c>
      <c r="BN428" s="19">
        <f>IFERROR('Tabela '!$J428/'Tabela '!$I428,"")</f>
        <v>19.892610404165072</v>
      </c>
      <c r="BO428" s="18">
        <f t="shared" si="245"/>
        <v>6.8942584792728856E-2</v>
      </c>
      <c r="BP428" s="18">
        <f t="shared" si="246"/>
        <v>0.15694967856351141</v>
      </c>
      <c r="BQ428" s="18">
        <f t="shared" si="247"/>
        <v>2.6158279760585237E-2</v>
      </c>
      <c r="BR428" s="17">
        <v>0.4829</v>
      </c>
      <c r="BS428" s="18">
        <f t="shared" si="248"/>
        <v>4.2119264021281314E-2</v>
      </c>
      <c r="BT428" s="18">
        <f t="shared" si="249"/>
        <v>4.4336067390822432E-4</v>
      </c>
      <c r="BU428" s="18">
        <f t="shared" si="250"/>
        <v>2.3730684326710817E-2</v>
      </c>
      <c r="BV428" s="18">
        <f t="shared" si="251"/>
        <v>3.3112582781456954E-3</v>
      </c>
      <c r="BW428" s="18">
        <f t="shared" si="252"/>
        <v>0.12370142362447095</v>
      </c>
      <c r="BX428" s="18">
        <f t="shared" si="253"/>
        <v>5.8484032320123128E-2</v>
      </c>
      <c r="BY428" s="18">
        <f t="shared" si="254"/>
        <v>0.10773374374759523</v>
      </c>
      <c r="BZ428" s="18">
        <f t="shared" si="255"/>
        <v>0.16621777606771837</v>
      </c>
      <c r="CA428" s="18">
        <f>IFERROR('Tabela '!$V428/'Tabela '!$K428,"")</f>
        <v>0.23951519815313582</v>
      </c>
      <c r="CB428" s="18">
        <f t="shared" si="256"/>
        <v>0.51288957291265869</v>
      </c>
      <c r="CC428" s="20">
        <f>IFERROR('Tabela '!$AJ428/'Tabela '!$K428,"")</f>
        <v>0.60273181993074254</v>
      </c>
      <c r="CD428" s="21">
        <f>IFERROR('Tabela '!$AJ428/'Tabela '!$AK428,"")</f>
        <v>12.096525096525097</v>
      </c>
      <c r="CE428" s="20">
        <f t="shared" si="257"/>
        <v>0.91733163102457704</v>
      </c>
      <c r="CF428" s="18">
        <f t="shared" si="258"/>
        <v>4.9826856483262794E-2</v>
      </c>
      <c r="CG428" s="18">
        <f t="shared" si="259"/>
        <v>9.4312711713317884E-2</v>
      </c>
      <c r="CH428" s="18">
        <f t="shared" si="260"/>
        <v>1.0424710424710426</v>
      </c>
      <c r="CI428" s="18">
        <f t="shared" si="261"/>
        <v>4.4485855230055091E-2</v>
      </c>
      <c r="CJ428" s="17">
        <f t="shared" si="262"/>
        <v>0.48648648648648646</v>
      </c>
      <c r="CK428" s="17">
        <f t="shared" si="263"/>
        <v>0.32325141776937616</v>
      </c>
      <c r="CL428" s="17">
        <f t="shared" si="264"/>
        <v>-0.1632350687171103</v>
      </c>
      <c r="CM428" s="17">
        <f t="shared" si="265"/>
        <v>0.35714285714285721</v>
      </c>
      <c r="CN428" s="17">
        <f>IFERROR('Tabela '!$AO428/'Tabela '!$AK428,"")</f>
        <v>7.7220077220077222E-3</v>
      </c>
      <c r="CO428" s="17">
        <f>IFERROR('Tabela '!$AP428/'Tabela '!$AL428,"")</f>
        <v>3.780718336483932E-3</v>
      </c>
      <c r="CP428" s="17">
        <f>IFERROR('Tabela '!$CO428-'Tabela '!$CN428,"")</f>
        <v>-3.9412893855237906E-3</v>
      </c>
      <c r="CQ428" s="17">
        <f t="shared" si="266"/>
        <v>0.35714285714285721</v>
      </c>
      <c r="CR428" s="17">
        <f>IFERROR('Tabela '!$AQ428/'Tabela '!$AK428,"")</f>
        <v>0.47876447876447875</v>
      </c>
      <c r="CS428" s="17">
        <f>IFERROR('Tabela '!$AR428/'Tabela '!$AL428,"")</f>
        <v>0.31947069943289225</v>
      </c>
      <c r="CT428" s="17">
        <f>IFERROR('Tabela '!$CS428-'Tabela '!$CR428,"")</f>
        <v>-0.1592937793315865</v>
      </c>
      <c r="CU428" s="17">
        <f t="shared" si="267"/>
        <v>0.36290322580645151</v>
      </c>
      <c r="CV428" s="21">
        <f>IFERROR('Tabela '!$AS428/'Tabela '!$K428,"")</f>
        <v>9.04694113120431</v>
      </c>
      <c r="CW428" s="21">
        <f>IFERROR('Tabela '!$AV428/'Tabela '!$J428,"")</f>
        <v>14.520770190764843</v>
      </c>
      <c r="CX428" s="17">
        <f>IFERROR('Tabela '!$AV428/'Tabela '!$AS428-1,"")</f>
        <v>0.73195678986092805</v>
      </c>
      <c r="CY428" s="20">
        <f>IFERROR('Tabela '!$CW428/'Tabela '!$CV428-1,"")</f>
        <v>0.60504749397345403</v>
      </c>
      <c r="CZ428" s="17">
        <f>IFERROR('Tabela '!$AU428/'Tabela '!$AT428,"")</f>
        <v>5.7485561972456689E-2</v>
      </c>
      <c r="DA428" s="17">
        <f t="shared" si="268"/>
        <v>0.10237946961440655</v>
      </c>
      <c r="DB428" s="17">
        <f t="shared" si="269"/>
        <v>4.4893907641949865E-2</v>
      </c>
      <c r="DC428" s="22">
        <f t="shared" si="270"/>
        <v>20.21875</v>
      </c>
      <c r="DD428" s="22">
        <f t="shared" si="271"/>
        <v>45.612716763005778</v>
      </c>
      <c r="DE428" s="17">
        <f t="shared" si="272"/>
        <v>1.2559612618488174</v>
      </c>
      <c r="DH428" s="23"/>
      <c r="DQ428" s="23"/>
      <c r="DR428" s="23"/>
      <c r="DU428" s="23"/>
      <c r="DV428" s="23"/>
      <c r="DX428" s="23"/>
      <c r="EA428" s="23"/>
      <c r="EB428" s="23"/>
    </row>
    <row r="429" spans="1:132" ht="13.8" x14ac:dyDescent="0.25">
      <c r="A429" s="24" t="s">
        <v>133</v>
      </c>
      <c r="B429" s="24">
        <v>43</v>
      </c>
      <c r="C429" s="24">
        <v>4320404</v>
      </c>
      <c r="D429" s="24">
        <v>432040</v>
      </c>
      <c r="E429" s="55" t="s">
        <v>730</v>
      </c>
      <c r="F429" s="55" t="s">
        <v>754</v>
      </c>
      <c r="G429" s="55" t="s">
        <v>758</v>
      </c>
      <c r="H429" s="25" t="s">
        <v>540</v>
      </c>
      <c r="I429" s="26">
        <v>163.28299999999999</v>
      </c>
      <c r="J429" s="27">
        <v>17795</v>
      </c>
      <c r="K429" s="26">
        <v>14253</v>
      </c>
      <c r="L429" s="26">
        <v>2134</v>
      </c>
      <c r="M429" s="26">
        <v>23</v>
      </c>
      <c r="N429" s="26">
        <v>6459</v>
      </c>
      <c r="O429" s="26">
        <v>7339</v>
      </c>
      <c r="P429" s="26">
        <v>9460</v>
      </c>
      <c r="Q429" s="28">
        <v>2477</v>
      </c>
      <c r="R429" s="28">
        <v>365</v>
      </c>
      <c r="S429" s="28">
        <v>9987849</v>
      </c>
      <c r="T429" s="26">
        <v>12495</v>
      </c>
      <c r="U429" s="29">
        <v>12054</v>
      </c>
      <c r="V429" s="28">
        <v>4209</v>
      </c>
      <c r="W429" s="28">
        <v>1258</v>
      </c>
      <c r="X429" s="28">
        <v>407</v>
      </c>
      <c r="Y429" s="28">
        <v>1040</v>
      </c>
      <c r="Z429" s="28">
        <v>1447</v>
      </c>
      <c r="AA429" s="26">
        <v>7099</v>
      </c>
      <c r="AB429" s="28">
        <v>52</v>
      </c>
      <c r="AC429" s="28">
        <v>7</v>
      </c>
      <c r="AD429" s="28">
        <v>4541</v>
      </c>
      <c r="AE429" s="28">
        <v>4</v>
      </c>
      <c r="AF429" s="28">
        <v>31</v>
      </c>
      <c r="AG429" s="30">
        <v>0.97054821928771506</v>
      </c>
      <c r="AH429" s="28">
        <v>2703</v>
      </c>
      <c r="AI429" s="28">
        <v>880</v>
      </c>
      <c r="AJ429" s="26">
        <v>10147</v>
      </c>
      <c r="AK429" s="26">
        <v>5379</v>
      </c>
      <c r="AL429" s="26">
        <v>5917</v>
      </c>
      <c r="AM429" s="26">
        <v>3363</v>
      </c>
      <c r="AN429" s="26">
        <v>2996</v>
      </c>
      <c r="AO429" s="26">
        <v>111</v>
      </c>
      <c r="AP429" s="26">
        <v>209</v>
      </c>
      <c r="AQ429" s="26">
        <v>3252</v>
      </c>
      <c r="AR429" s="26">
        <v>2787</v>
      </c>
      <c r="AS429" s="26">
        <v>364123</v>
      </c>
      <c r="AT429" s="26">
        <v>327371</v>
      </c>
      <c r="AU429" s="26">
        <v>132759</v>
      </c>
      <c r="AV429" s="26">
        <v>663509</v>
      </c>
      <c r="AW429" s="26">
        <v>595619</v>
      </c>
      <c r="AX429" s="26">
        <v>170429</v>
      </c>
      <c r="AY429" s="31">
        <f>'Tabela '!$L429/'Tabela '!$J429</f>
        <v>0.119921326215229</v>
      </c>
      <c r="AZ429" s="31">
        <f>'Tabela '!$M429/'Tabela '!$J429</f>
        <v>1.2924978926664795E-3</v>
      </c>
      <c r="BA429" s="31">
        <f t="shared" si="234"/>
        <v>1.077788191190253E-2</v>
      </c>
      <c r="BB429" s="31">
        <f t="shared" si="235"/>
        <v>0.68276955602536993</v>
      </c>
      <c r="BC429" s="31">
        <f t="shared" si="236"/>
        <v>0.77579281183932347</v>
      </c>
      <c r="BD429" s="31">
        <f>'Tabela '!$BC429-'Tabela '!$BB429</f>
        <v>9.3023255813953543E-2</v>
      </c>
      <c r="BE429" s="31">
        <f t="shared" si="237"/>
        <v>0.36296712559707783</v>
      </c>
      <c r="BF429" s="31">
        <f t="shared" si="238"/>
        <v>0.41241921888170835</v>
      </c>
      <c r="BG429" s="31">
        <f t="shared" si="239"/>
        <v>0.13919640348412476</v>
      </c>
      <c r="BH429" s="29">
        <f t="shared" si="240"/>
        <v>4032.236172789665</v>
      </c>
      <c r="BI429" s="32">
        <f t="shared" si="241"/>
        <v>561.27277325091313</v>
      </c>
      <c r="BJ429" s="30">
        <f t="shared" si="242"/>
        <v>1.5053072377315154E-2</v>
      </c>
      <c r="BK429" s="30">
        <f t="shared" si="243"/>
        <v>0.14735567218409365</v>
      </c>
      <c r="BL429" s="31">
        <f>IFERROR('Tabela '!$J429/'Tabela '!$K429-1,"")</f>
        <v>0.24850908580649689</v>
      </c>
      <c r="BM429" s="30">
        <f t="shared" si="244"/>
        <v>0.8457166912229005</v>
      </c>
      <c r="BN429" s="33">
        <f>IFERROR('Tabela '!$J429/'Tabela '!$I429,"")</f>
        <v>108.98256401462493</v>
      </c>
      <c r="BO429" s="31">
        <f t="shared" si="245"/>
        <v>2.9451780712284936E-2</v>
      </c>
      <c r="BP429" s="31">
        <f t="shared" si="246"/>
        <v>0.21632653061224491</v>
      </c>
      <c r="BQ429" s="31">
        <f t="shared" si="247"/>
        <v>7.0428171268507408E-2</v>
      </c>
      <c r="BR429" s="30">
        <v>0.36680000000000001</v>
      </c>
      <c r="BS429" s="31">
        <f t="shared" si="248"/>
        <v>4.1616646658663463E-3</v>
      </c>
      <c r="BT429" s="31">
        <f t="shared" si="249"/>
        <v>5.602240896358543E-4</v>
      </c>
      <c r="BU429" s="31">
        <f t="shared" si="250"/>
        <v>8.8086324598106143E-4</v>
      </c>
      <c r="BV429" s="31">
        <f t="shared" si="251"/>
        <v>6.8266901563532262E-3</v>
      </c>
      <c r="BW429" s="31">
        <f t="shared" si="252"/>
        <v>8.8262120255384838E-2</v>
      </c>
      <c r="BX429" s="31">
        <f t="shared" si="253"/>
        <v>2.8555391847330386E-2</v>
      </c>
      <c r="BY429" s="31">
        <f t="shared" si="254"/>
        <v>7.2967094646741032E-2</v>
      </c>
      <c r="BZ429" s="31">
        <f t="shared" si="255"/>
        <v>0.10152248649407142</v>
      </c>
      <c r="CA429" s="31">
        <f>IFERROR('Tabela '!$V429/'Tabela '!$K429,"")</f>
        <v>0.29530625131551252</v>
      </c>
      <c r="CB429" s="31">
        <f t="shared" si="256"/>
        <v>0.49807058163193713</v>
      </c>
      <c r="CC429" s="34">
        <f>IFERROR('Tabela '!$AJ429/'Tabela '!$K429,"")</f>
        <v>0.71192029748123198</v>
      </c>
      <c r="CD429" s="35">
        <f>IFERROR('Tabela '!$AJ429/'Tabela '!$AK429,"")</f>
        <v>1.8864101134039784</v>
      </c>
      <c r="CE429" s="34">
        <f t="shared" si="257"/>
        <v>0.469892579087415</v>
      </c>
      <c r="CF429" s="31">
        <f t="shared" si="258"/>
        <v>0.3773942327930962</v>
      </c>
      <c r="CG429" s="31">
        <f t="shared" si="259"/>
        <v>0.33250913177858948</v>
      </c>
      <c r="CH429" s="31">
        <f t="shared" si="260"/>
        <v>0.10001859081613684</v>
      </c>
      <c r="CI429" s="31">
        <f t="shared" si="261"/>
        <v>-4.4885101014506712E-2</v>
      </c>
      <c r="CJ429" s="30">
        <f t="shared" si="262"/>
        <v>0.62520914668153926</v>
      </c>
      <c r="CK429" s="30">
        <f t="shared" si="263"/>
        <v>0.50633767111712014</v>
      </c>
      <c r="CL429" s="30">
        <f t="shared" si="264"/>
        <v>-0.11887147556441913</v>
      </c>
      <c r="CM429" s="30">
        <f t="shared" si="265"/>
        <v>-0.10912875408861133</v>
      </c>
      <c r="CN429" s="30">
        <f>IFERROR('Tabela '!$AO429/'Tabela '!$AK429,"")</f>
        <v>2.063580591187953E-2</v>
      </c>
      <c r="CO429" s="30">
        <f>IFERROR('Tabela '!$AP429/'Tabela '!$AL429,"")</f>
        <v>3.5321953692749701E-2</v>
      </c>
      <c r="CP429" s="30">
        <f>IFERROR('Tabela '!$CO429-'Tabela '!$CN429,"")</f>
        <v>1.4686147780870171E-2</v>
      </c>
      <c r="CQ429" s="30">
        <f t="shared" si="266"/>
        <v>-0.10912875408861133</v>
      </c>
      <c r="CR429" s="30">
        <f>IFERROR('Tabela '!$AQ429/'Tabela '!$AK429,"")</f>
        <v>0.60457334076965974</v>
      </c>
      <c r="CS429" s="30">
        <f>IFERROR('Tabela '!$AR429/'Tabela '!$AL429,"")</f>
        <v>0.47101571742437048</v>
      </c>
      <c r="CT429" s="30">
        <f>IFERROR('Tabela '!$CS429-'Tabela '!$CR429,"")</f>
        <v>-0.13355762334528926</v>
      </c>
      <c r="CU429" s="30">
        <f t="shared" si="267"/>
        <v>-0.1429889298892989</v>
      </c>
      <c r="CV429" s="35">
        <f>IFERROR('Tabela '!$AS429/'Tabela '!$K429,"")</f>
        <v>25.5471128885147</v>
      </c>
      <c r="CW429" s="35">
        <f>IFERROR('Tabela '!$AV429/'Tabela '!$J429,"")</f>
        <v>37.28626018544535</v>
      </c>
      <c r="CX429" s="30">
        <f>IFERROR('Tabela '!$AV429/'Tabela '!$AS429-1,"")</f>
        <v>0.82221117589385995</v>
      </c>
      <c r="CY429" s="34">
        <f>IFERROR('Tabela '!$CW429/'Tabela '!$CV429-1,"")</f>
        <v>0.45950974374909737</v>
      </c>
      <c r="CZ429" s="30">
        <f>IFERROR('Tabela '!$AU429/'Tabela '!$AT429,"")</f>
        <v>0.40553072813413527</v>
      </c>
      <c r="DA429" s="30">
        <f t="shared" si="268"/>
        <v>0.28613761481752598</v>
      </c>
      <c r="DB429" s="30">
        <f t="shared" si="269"/>
        <v>-0.11939311331660929</v>
      </c>
      <c r="DC429" s="36">
        <f t="shared" si="270"/>
        <v>38.215025906735754</v>
      </c>
      <c r="DD429" s="36">
        <f t="shared" si="271"/>
        <v>53.175975039001557</v>
      </c>
      <c r="DE429" s="30">
        <f t="shared" si="272"/>
        <v>0.39149388957051046</v>
      </c>
      <c r="DH429" s="23"/>
      <c r="DQ429" s="23"/>
      <c r="DR429" s="23"/>
      <c r="DU429" s="23"/>
      <c r="DV429" s="23"/>
      <c r="DX429" s="23"/>
      <c r="EA429" s="23"/>
      <c r="EB429" s="23"/>
    </row>
    <row r="430" spans="1:132" ht="13.8" x14ac:dyDescent="0.25">
      <c r="A430" s="11" t="s">
        <v>133</v>
      </c>
      <c r="B430" s="11">
        <v>43</v>
      </c>
      <c r="C430" s="11">
        <v>4320453</v>
      </c>
      <c r="D430" s="11">
        <v>432045</v>
      </c>
      <c r="E430" s="54" t="s">
        <v>764</v>
      </c>
      <c r="F430" s="54" t="s">
        <v>765</v>
      </c>
      <c r="G430" s="54" t="s">
        <v>756</v>
      </c>
      <c r="H430" s="12" t="s">
        <v>541</v>
      </c>
      <c r="I430" s="13">
        <v>100.35899999999999</v>
      </c>
      <c r="J430" s="14">
        <v>1924</v>
      </c>
      <c r="K430" s="13">
        <v>2281</v>
      </c>
      <c r="L430" s="13">
        <v>163</v>
      </c>
      <c r="M430" s="13">
        <v>7</v>
      </c>
      <c r="N430" s="13">
        <v>643</v>
      </c>
      <c r="O430" s="13">
        <v>834</v>
      </c>
      <c r="P430" s="13">
        <v>1540</v>
      </c>
      <c r="Q430" s="15">
        <v>415</v>
      </c>
      <c r="R430" s="15">
        <v>36</v>
      </c>
      <c r="S430" s="15">
        <v>1677054</v>
      </c>
      <c r="T430" s="13">
        <v>2068</v>
      </c>
      <c r="U430" s="16">
        <v>530</v>
      </c>
      <c r="V430" s="15">
        <v>513</v>
      </c>
      <c r="W430" s="15">
        <v>305</v>
      </c>
      <c r="X430" s="15">
        <v>19</v>
      </c>
      <c r="Y430" s="15">
        <v>77</v>
      </c>
      <c r="Z430" s="15">
        <v>96</v>
      </c>
      <c r="AA430" s="13">
        <v>1190</v>
      </c>
      <c r="AB430" s="15">
        <v>116</v>
      </c>
      <c r="AC430" s="15" t="e">
        <v>#NULL!</v>
      </c>
      <c r="AD430" s="15">
        <v>766</v>
      </c>
      <c r="AE430" s="15">
        <v>26</v>
      </c>
      <c r="AF430" s="15">
        <v>2</v>
      </c>
      <c r="AG430" s="17">
        <v>0.88878143133462284</v>
      </c>
      <c r="AH430" s="15">
        <v>206</v>
      </c>
      <c r="AI430" s="15">
        <v>45</v>
      </c>
      <c r="AJ430" s="13">
        <v>1701</v>
      </c>
      <c r="AK430" s="13">
        <v>172</v>
      </c>
      <c r="AL430" s="13">
        <v>242</v>
      </c>
      <c r="AM430" s="13">
        <v>21</v>
      </c>
      <c r="AN430" s="13">
        <v>25</v>
      </c>
      <c r="AO430" s="13">
        <v>7</v>
      </c>
      <c r="AP430" s="13">
        <v>12</v>
      </c>
      <c r="AQ430" s="13">
        <v>14</v>
      </c>
      <c r="AR430" s="13">
        <v>13</v>
      </c>
      <c r="AS430" s="13">
        <v>25258</v>
      </c>
      <c r="AT430" s="13">
        <v>24768</v>
      </c>
      <c r="AU430" s="13">
        <v>1339</v>
      </c>
      <c r="AV430" s="13">
        <v>42223</v>
      </c>
      <c r="AW430" s="13">
        <v>40865</v>
      </c>
      <c r="AX430" s="13">
        <v>2230</v>
      </c>
      <c r="AY430" s="18">
        <f>'Tabela '!$L430/'Tabela '!$J430</f>
        <v>8.4719334719334724E-2</v>
      </c>
      <c r="AZ430" s="18">
        <f>'Tabela '!$M430/'Tabela '!$J430</f>
        <v>3.6382536382536385E-3</v>
      </c>
      <c r="BA430" s="18">
        <f t="shared" si="234"/>
        <v>4.2944785276073622E-2</v>
      </c>
      <c r="BB430" s="18">
        <f t="shared" si="235"/>
        <v>0.41753246753246753</v>
      </c>
      <c r="BC430" s="18">
        <f t="shared" si="236"/>
        <v>0.54155844155844157</v>
      </c>
      <c r="BD430" s="18">
        <f>'Tabela '!$BC430-'Tabela '!$BB430</f>
        <v>0.12402597402597404</v>
      </c>
      <c r="BE430" s="18">
        <f t="shared" si="237"/>
        <v>0.33419958419958418</v>
      </c>
      <c r="BF430" s="18">
        <f t="shared" si="238"/>
        <v>0.43347193347193347</v>
      </c>
      <c r="BG430" s="18">
        <f t="shared" si="239"/>
        <v>0.21569646569646569</v>
      </c>
      <c r="BH430" s="16">
        <f t="shared" si="240"/>
        <v>4041.0939759036146</v>
      </c>
      <c r="BI430" s="37">
        <f t="shared" si="241"/>
        <v>871.64968814968813</v>
      </c>
      <c r="BJ430" s="17">
        <f t="shared" si="242"/>
        <v>3.9718968334793832E-2</v>
      </c>
      <c r="BK430" s="17">
        <f t="shared" si="243"/>
        <v>8.6746987951807228E-2</v>
      </c>
      <c r="BL430" s="18">
        <f>IFERROR('Tabela '!$J430/'Tabela '!$K430-1,"")</f>
        <v>-0.15651030249890396</v>
      </c>
      <c r="BM430" s="17">
        <f t="shared" si="244"/>
        <v>0.23235423060061378</v>
      </c>
      <c r="BN430" s="19">
        <f>IFERROR('Tabela '!$J430/'Tabela '!$I430,"")</f>
        <v>19.171175480026704</v>
      </c>
      <c r="BO430" s="18">
        <f t="shared" si="245"/>
        <v>0.11121856866537716</v>
      </c>
      <c r="BP430" s="18">
        <f t="shared" si="246"/>
        <v>9.9613152804642169E-2</v>
      </c>
      <c r="BQ430" s="18">
        <f t="shared" si="247"/>
        <v>2.1760154738878143E-2</v>
      </c>
      <c r="BR430" s="17">
        <v>0.37240000000000001</v>
      </c>
      <c r="BS430" s="18">
        <f t="shared" si="248"/>
        <v>5.6092843326885883E-2</v>
      </c>
      <c r="BT430" s="18" t="str">
        <f t="shared" si="249"/>
        <v/>
      </c>
      <c r="BU430" s="18">
        <f t="shared" si="250"/>
        <v>3.3942558746736295E-2</v>
      </c>
      <c r="BV430" s="18">
        <f t="shared" si="251"/>
        <v>2.6109660574412533E-3</v>
      </c>
      <c r="BW430" s="18">
        <f t="shared" si="252"/>
        <v>0.13371328364752302</v>
      </c>
      <c r="BX430" s="18">
        <f t="shared" si="253"/>
        <v>8.3296799649276634E-3</v>
      </c>
      <c r="BY430" s="18">
        <f t="shared" si="254"/>
        <v>3.3757124068391056E-2</v>
      </c>
      <c r="BZ430" s="18">
        <f t="shared" si="255"/>
        <v>4.2086804033318721E-2</v>
      </c>
      <c r="CA430" s="18">
        <f>IFERROR('Tabela '!$V430/'Tabela '!$K430,"")</f>
        <v>0.22490135905304692</v>
      </c>
      <c r="CB430" s="18">
        <f t="shared" si="256"/>
        <v>0.52170100832967992</v>
      </c>
      <c r="CC430" s="20">
        <f>IFERROR('Tabela '!$AJ430/'Tabela '!$K430,"")</f>
        <v>0.74572555896536608</v>
      </c>
      <c r="CD430" s="21">
        <f>IFERROR('Tabela '!$AJ430/'Tabela '!$AK430,"")</f>
        <v>9.8895348837209305</v>
      </c>
      <c r="CE430" s="20">
        <f t="shared" si="257"/>
        <v>0.89888300999412107</v>
      </c>
      <c r="CF430" s="18">
        <f t="shared" si="258"/>
        <v>7.5405523893029375E-2</v>
      </c>
      <c r="CG430" s="18">
        <f t="shared" si="259"/>
        <v>0.12577962577962579</v>
      </c>
      <c r="CH430" s="18">
        <f t="shared" si="260"/>
        <v>0.40697674418604657</v>
      </c>
      <c r="CI430" s="18">
        <f t="shared" si="261"/>
        <v>5.0374101886596412E-2</v>
      </c>
      <c r="CJ430" s="17">
        <f t="shared" si="262"/>
        <v>0.12209302325581396</v>
      </c>
      <c r="CK430" s="17">
        <f t="shared" si="263"/>
        <v>0.10330578512396695</v>
      </c>
      <c r="CL430" s="17">
        <f t="shared" si="264"/>
        <v>-1.8787238131847017E-2</v>
      </c>
      <c r="CM430" s="17">
        <f t="shared" si="265"/>
        <v>0.19047619047619047</v>
      </c>
      <c r="CN430" s="17">
        <f>IFERROR('Tabela '!$AO430/'Tabela '!$AK430,"")</f>
        <v>4.0697674418604654E-2</v>
      </c>
      <c r="CO430" s="17">
        <f>IFERROR('Tabela '!$AP430/'Tabela '!$AL430,"")</f>
        <v>4.9586776859504134E-2</v>
      </c>
      <c r="CP430" s="17">
        <f>IFERROR('Tabela '!$CO430-'Tabela '!$CN430,"")</f>
        <v>8.8891024408994795E-3</v>
      </c>
      <c r="CQ430" s="17">
        <f t="shared" si="266"/>
        <v>0.19047619047619047</v>
      </c>
      <c r="CR430" s="17">
        <f>IFERROR('Tabela '!$AQ430/'Tabela '!$AK430,"")</f>
        <v>8.1395348837209308E-2</v>
      </c>
      <c r="CS430" s="17">
        <f>IFERROR('Tabela '!$AR430/'Tabela '!$AL430,"")</f>
        <v>5.3719008264462811E-2</v>
      </c>
      <c r="CT430" s="17">
        <f>IFERROR('Tabela '!$CS430-'Tabela '!$CR430,"")</f>
        <v>-2.7676340572746497E-2</v>
      </c>
      <c r="CU430" s="17">
        <f t="shared" si="267"/>
        <v>-7.1428571428571397E-2</v>
      </c>
      <c r="CV430" s="21">
        <f>IFERROR('Tabela '!$AS430/'Tabela '!$K430,"")</f>
        <v>11.073213502849628</v>
      </c>
      <c r="CW430" s="21">
        <f>IFERROR('Tabela '!$AV430/'Tabela '!$J430,"")</f>
        <v>21.945426195426194</v>
      </c>
      <c r="CX430" s="17">
        <f>IFERROR('Tabela '!$AV430/'Tabela '!$AS430-1,"")</f>
        <v>0.67166838229471848</v>
      </c>
      <c r="CY430" s="20">
        <f>IFERROR('Tabela '!$CW430/'Tabela '!$CV430-1,"")</f>
        <v>0.98184801456042226</v>
      </c>
      <c r="CZ430" s="17">
        <f>IFERROR('Tabela '!$AU430/'Tabela '!$AT430,"")</f>
        <v>5.4061692506459945E-2</v>
      </c>
      <c r="DA430" s="17">
        <f t="shared" si="268"/>
        <v>5.4569925364003423E-2</v>
      </c>
      <c r="DB430" s="17">
        <f t="shared" si="269"/>
        <v>5.0823285754347802E-4</v>
      </c>
      <c r="DC430" s="22">
        <f t="shared" si="270"/>
        <v>47.821428571428569</v>
      </c>
      <c r="DD430" s="22">
        <f t="shared" si="271"/>
        <v>60.270270270270274</v>
      </c>
      <c r="DE430" s="17">
        <f t="shared" si="272"/>
        <v>0.26031931857174584</v>
      </c>
      <c r="DH430" s="23"/>
      <c r="DQ430" s="23"/>
      <c r="DR430" s="23"/>
      <c r="DU430" s="23"/>
      <c r="DV430" s="23"/>
      <c r="DX430" s="23"/>
      <c r="EA430" s="23"/>
      <c r="EB430" s="23"/>
    </row>
    <row r="431" spans="1:132" ht="13.8" x14ac:dyDescent="0.25">
      <c r="A431" s="24" t="s">
        <v>133</v>
      </c>
      <c r="B431" s="24">
        <v>43</v>
      </c>
      <c r="C431" s="24">
        <v>4320503</v>
      </c>
      <c r="D431" s="24">
        <v>432050</v>
      </c>
      <c r="E431" s="55" t="s">
        <v>728</v>
      </c>
      <c r="F431" s="55" t="s">
        <v>729</v>
      </c>
      <c r="G431" s="55" t="s">
        <v>763</v>
      </c>
      <c r="H431" s="25" t="s">
        <v>542</v>
      </c>
      <c r="I431" s="26">
        <v>439.47199999999998</v>
      </c>
      <c r="J431" s="27">
        <v>5315</v>
      </c>
      <c r="K431" s="26">
        <v>6294</v>
      </c>
      <c r="L431" s="26">
        <v>419</v>
      </c>
      <c r="M431" s="26">
        <v>7</v>
      </c>
      <c r="N431" s="26">
        <v>2275</v>
      </c>
      <c r="O431" s="26">
        <v>2548</v>
      </c>
      <c r="P431" s="26">
        <v>3876</v>
      </c>
      <c r="Q431" s="28">
        <v>1308</v>
      </c>
      <c r="R431" s="28">
        <v>153</v>
      </c>
      <c r="S431" s="28">
        <v>5433082</v>
      </c>
      <c r="T431" s="26">
        <v>5627</v>
      </c>
      <c r="U431" s="29">
        <v>3387</v>
      </c>
      <c r="V431" s="28">
        <v>1419</v>
      </c>
      <c r="W431" s="28">
        <v>372</v>
      </c>
      <c r="X431" s="28">
        <v>341</v>
      </c>
      <c r="Y431" s="28">
        <v>836</v>
      </c>
      <c r="Z431" s="28">
        <v>1177</v>
      </c>
      <c r="AA431" s="26">
        <v>3045</v>
      </c>
      <c r="AB431" s="28">
        <v>136</v>
      </c>
      <c r="AC431" s="28">
        <v>6</v>
      </c>
      <c r="AD431" s="28">
        <v>2170</v>
      </c>
      <c r="AE431" s="28">
        <v>19</v>
      </c>
      <c r="AF431" s="28">
        <v>15</v>
      </c>
      <c r="AG431" s="30">
        <v>0.942953616491914</v>
      </c>
      <c r="AH431" s="28">
        <v>925</v>
      </c>
      <c r="AI431" s="28">
        <v>392</v>
      </c>
      <c r="AJ431" s="26">
        <v>3867</v>
      </c>
      <c r="AK431" s="26">
        <v>777</v>
      </c>
      <c r="AL431" s="26">
        <v>872</v>
      </c>
      <c r="AM431" s="26">
        <v>48</v>
      </c>
      <c r="AN431" s="26">
        <v>81</v>
      </c>
      <c r="AO431" s="26">
        <v>0</v>
      </c>
      <c r="AP431" s="26">
        <v>24</v>
      </c>
      <c r="AQ431" s="26">
        <v>48</v>
      </c>
      <c r="AR431" s="26">
        <v>57</v>
      </c>
      <c r="AS431" s="26">
        <v>129825</v>
      </c>
      <c r="AT431" s="26">
        <v>125335</v>
      </c>
      <c r="AU431" s="26">
        <v>7447</v>
      </c>
      <c r="AV431" s="26">
        <v>307201</v>
      </c>
      <c r="AW431" s="26">
        <v>296258</v>
      </c>
      <c r="AX431" s="26">
        <v>18600</v>
      </c>
      <c r="AY431" s="31">
        <f>'Tabela '!$L431/'Tabela '!$J431</f>
        <v>7.8833490122295388E-2</v>
      </c>
      <c r="AZ431" s="31">
        <f>'Tabela '!$M431/'Tabela '!$J431</f>
        <v>1.3170272812793979E-3</v>
      </c>
      <c r="BA431" s="31">
        <f t="shared" si="234"/>
        <v>1.6706443914081145E-2</v>
      </c>
      <c r="BB431" s="31">
        <f t="shared" si="235"/>
        <v>0.58694530443756454</v>
      </c>
      <c r="BC431" s="31">
        <f t="shared" si="236"/>
        <v>0.65737874097007221</v>
      </c>
      <c r="BD431" s="31">
        <f>'Tabela '!$BC431-'Tabela '!$BB431</f>
        <v>7.0433436532507665E-2</v>
      </c>
      <c r="BE431" s="31">
        <f t="shared" si="237"/>
        <v>0.42803386641580432</v>
      </c>
      <c r="BF431" s="31">
        <f t="shared" si="238"/>
        <v>0.47939793038570083</v>
      </c>
      <c r="BG431" s="31">
        <f t="shared" si="239"/>
        <v>0.24609595484477892</v>
      </c>
      <c r="BH431" s="29">
        <f t="shared" si="240"/>
        <v>4153.7324159021409</v>
      </c>
      <c r="BI431" s="32">
        <f t="shared" si="241"/>
        <v>1022.2167450611477</v>
      </c>
      <c r="BJ431" s="30">
        <f t="shared" si="242"/>
        <v>1.7685756231262267E-2</v>
      </c>
      <c r="BK431" s="30">
        <f t="shared" si="243"/>
        <v>0.11697247706422019</v>
      </c>
      <c r="BL431" s="31">
        <f>IFERROR('Tabela '!$J431/'Tabela '!$K431-1,"")</f>
        <v>-0.15554496345726088</v>
      </c>
      <c r="BM431" s="30">
        <f t="shared" si="244"/>
        <v>0.53813155386081979</v>
      </c>
      <c r="BN431" s="33">
        <f>IFERROR('Tabela '!$J431/'Tabela '!$I431,"")</f>
        <v>12.094058324534897</v>
      </c>
      <c r="BO431" s="31">
        <f t="shared" si="245"/>
        <v>5.7046383508085996E-2</v>
      </c>
      <c r="BP431" s="31">
        <f t="shared" si="246"/>
        <v>0.16438599609027901</v>
      </c>
      <c r="BQ431" s="31">
        <f t="shared" si="247"/>
        <v>6.9664119424204723E-2</v>
      </c>
      <c r="BR431" s="30">
        <v>0.46829999999999999</v>
      </c>
      <c r="BS431" s="31">
        <f t="shared" si="248"/>
        <v>2.4169184290030211E-2</v>
      </c>
      <c r="BT431" s="31">
        <f t="shared" si="249"/>
        <v>1.0662875422072153E-3</v>
      </c>
      <c r="BU431" s="31">
        <f t="shared" si="250"/>
        <v>8.755760368663594E-3</v>
      </c>
      <c r="BV431" s="31">
        <f t="shared" si="251"/>
        <v>6.9124423963133645E-3</v>
      </c>
      <c r="BW431" s="31">
        <f t="shared" si="252"/>
        <v>5.9103908484270731E-2</v>
      </c>
      <c r="BX431" s="31">
        <f t="shared" si="253"/>
        <v>5.4178582777248172E-2</v>
      </c>
      <c r="BY431" s="31">
        <f t="shared" si="254"/>
        <v>0.13282491261518906</v>
      </c>
      <c r="BZ431" s="31">
        <f t="shared" si="255"/>
        <v>0.18700349539243721</v>
      </c>
      <c r="CA431" s="31">
        <f>IFERROR('Tabela '!$V431/'Tabela '!$K431,"")</f>
        <v>0.22545281220209723</v>
      </c>
      <c r="CB431" s="31">
        <f t="shared" si="256"/>
        <v>0.48379408960915155</v>
      </c>
      <c r="CC431" s="34">
        <f>IFERROR('Tabela '!$AJ431/'Tabela '!$K431,"")</f>
        <v>0.61439466158245948</v>
      </c>
      <c r="CD431" s="35">
        <f>IFERROR('Tabela '!$AJ431/'Tabela '!$AK431,"")</f>
        <v>4.9768339768339764</v>
      </c>
      <c r="CE431" s="34">
        <f t="shared" si="257"/>
        <v>0.79906904577191618</v>
      </c>
      <c r="CF431" s="31">
        <f t="shared" si="258"/>
        <v>0.12345090562440419</v>
      </c>
      <c r="CG431" s="31">
        <f t="shared" si="259"/>
        <v>0.16406396989651928</v>
      </c>
      <c r="CH431" s="31">
        <f t="shared" si="260"/>
        <v>0.12226512226512232</v>
      </c>
      <c r="CI431" s="31">
        <f t="shared" si="261"/>
        <v>4.0613064272115085E-2</v>
      </c>
      <c r="CJ431" s="30">
        <f t="shared" si="262"/>
        <v>6.1776061776061778E-2</v>
      </c>
      <c r="CK431" s="30">
        <f t="shared" si="263"/>
        <v>9.2889908256880732E-2</v>
      </c>
      <c r="CL431" s="30">
        <f t="shared" si="264"/>
        <v>3.1113846480818955E-2</v>
      </c>
      <c r="CM431" s="30">
        <f t="shared" si="265"/>
        <v>0.6875</v>
      </c>
      <c r="CN431" s="30">
        <f>IFERROR('Tabela '!$AO431/'Tabela '!$AK431,"")</f>
        <v>0</v>
      </c>
      <c r="CO431" s="30">
        <f>IFERROR('Tabela '!$AP431/'Tabela '!$AL431,"")</f>
        <v>2.7522935779816515E-2</v>
      </c>
      <c r="CP431" s="30">
        <f>IFERROR('Tabela '!$CO431-'Tabela '!$CN431,"")</f>
        <v>2.7522935779816515E-2</v>
      </c>
      <c r="CQ431" s="30">
        <f t="shared" si="266"/>
        <v>0.6875</v>
      </c>
      <c r="CR431" s="30">
        <f>IFERROR('Tabela '!$AQ431/'Tabela '!$AK431,"")</f>
        <v>6.1776061776061778E-2</v>
      </c>
      <c r="CS431" s="30">
        <f>IFERROR('Tabela '!$AR431/'Tabela '!$AL431,"")</f>
        <v>6.5366972477064217E-2</v>
      </c>
      <c r="CT431" s="30">
        <f>IFERROR('Tabela '!$CS431-'Tabela '!$CR431,"")</f>
        <v>3.5909107010024394E-3</v>
      </c>
      <c r="CU431" s="30">
        <f t="shared" si="267"/>
        <v>0.1875</v>
      </c>
      <c r="CV431" s="35">
        <f>IFERROR('Tabela '!$AS431/'Tabela '!$K431,"")</f>
        <v>20.626787416587227</v>
      </c>
      <c r="CW431" s="35">
        <f>IFERROR('Tabela '!$AV431/'Tabela '!$J431,"")</f>
        <v>57.798871119473191</v>
      </c>
      <c r="CX431" s="30">
        <f>IFERROR('Tabela '!$AV431/'Tabela '!$AS431-1,"")</f>
        <v>1.3662699788176393</v>
      </c>
      <c r="CY431" s="34">
        <f>IFERROR('Tabela '!$CW431/'Tabela '!$CV431-1,"")</f>
        <v>1.802126669177464</v>
      </c>
      <c r="CZ431" s="30">
        <f>IFERROR('Tabela '!$AU431/'Tabela '!$AT431,"")</f>
        <v>5.9416763074959113E-2</v>
      </c>
      <c r="DA431" s="30">
        <f t="shared" si="268"/>
        <v>6.2783114717577249E-2</v>
      </c>
      <c r="DB431" s="30">
        <f t="shared" si="269"/>
        <v>3.3663516426181359E-3</v>
      </c>
      <c r="DC431" s="36">
        <f t="shared" si="270"/>
        <v>155.14583333333334</v>
      </c>
      <c r="DD431" s="36">
        <f t="shared" si="271"/>
        <v>177.14285714285714</v>
      </c>
      <c r="DE431" s="30">
        <f t="shared" si="272"/>
        <v>0.14178288476663647</v>
      </c>
      <c r="DH431" s="23"/>
      <c r="DQ431" s="23"/>
      <c r="DR431" s="23"/>
      <c r="DU431" s="23"/>
      <c r="DV431" s="23"/>
      <c r="DX431" s="23"/>
      <c r="EA431" s="23"/>
      <c r="EB431" s="23"/>
    </row>
    <row r="432" spans="1:132" ht="13.8" x14ac:dyDescent="0.25">
      <c r="A432" s="11" t="s">
        <v>133</v>
      </c>
      <c r="B432" s="11">
        <v>43</v>
      </c>
      <c r="C432" s="11">
        <v>4320552</v>
      </c>
      <c r="D432" s="11">
        <v>432055</v>
      </c>
      <c r="E432" s="54" t="s">
        <v>746</v>
      </c>
      <c r="F432" s="54" t="s">
        <v>749</v>
      </c>
      <c r="G432" s="54" t="s">
        <v>760</v>
      </c>
      <c r="H432" s="12" t="s">
        <v>543</v>
      </c>
      <c r="I432" s="13">
        <v>251.84700000000001</v>
      </c>
      <c r="J432" s="14">
        <v>6537</v>
      </c>
      <c r="K432" s="13">
        <v>5850</v>
      </c>
      <c r="L432" s="13">
        <v>456</v>
      </c>
      <c r="M432" s="13">
        <v>7</v>
      </c>
      <c r="N432" s="13">
        <v>2266</v>
      </c>
      <c r="O432" s="13">
        <v>2642</v>
      </c>
      <c r="P432" s="13">
        <v>3833</v>
      </c>
      <c r="Q432" s="15">
        <v>1803</v>
      </c>
      <c r="R432" s="15">
        <v>200</v>
      </c>
      <c r="S432" s="15">
        <v>7726120</v>
      </c>
      <c r="T432" s="13">
        <v>5091</v>
      </c>
      <c r="U432" s="16">
        <v>1278</v>
      </c>
      <c r="V432" s="15">
        <v>1498</v>
      </c>
      <c r="W432" s="15">
        <v>1697</v>
      </c>
      <c r="X432" s="15">
        <v>229</v>
      </c>
      <c r="Y432" s="15">
        <v>366</v>
      </c>
      <c r="Z432" s="15">
        <v>595</v>
      </c>
      <c r="AA432" s="13">
        <v>2934</v>
      </c>
      <c r="AB432" s="15">
        <v>208</v>
      </c>
      <c r="AC432" s="15">
        <v>14</v>
      </c>
      <c r="AD432" s="15">
        <v>2016</v>
      </c>
      <c r="AE432" s="15">
        <v>80</v>
      </c>
      <c r="AF432" s="15">
        <v>20</v>
      </c>
      <c r="AG432" s="17">
        <v>0.93321547829503049</v>
      </c>
      <c r="AH432" s="15">
        <v>877</v>
      </c>
      <c r="AI432" s="15">
        <v>119</v>
      </c>
      <c r="AJ432" s="13">
        <v>3428</v>
      </c>
      <c r="AK432" s="13">
        <v>536</v>
      </c>
      <c r="AL432" s="13">
        <v>901</v>
      </c>
      <c r="AM432" s="13">
        <v>168</v>
      </c>
      <c r="AN432" s="13">
        <v>294</v>
      </c>
      <c r="AO432" s="13">
        <v>2</v>
      </c>
      <c r="AP432" s="13">
        <v>1</v>
      </c>
      <c r="AQ432" s="13">
        <v>166</v>
      </c>
      <c r="AR432" s="13">
        <v>293</v>
      </c>
      <c r="AS432" s="13">
        <v>81311</v>
      </c>
      <c r="AT432" s="13">
        <v>74583</v>
      </c>
      <c r="AU432" s="13">
        <v>7647</v>
      </c>
      <c r="AV432" s="13">
        <v>236477</v>
      </c>
      <c r="AW432" s="13">
        <v>201597</v>
      </c>
      <c r="AX432" s="13">
        <v>37644</v>
      </c>
      <c r="AY432" s="18">
        <f>'Tabela '!$L432/'Tabela '!$J432</f>
        <v>6.9756769160165211E-2</v>
      </c>
      <c r="AZ432" s="18">
        <f>'Tabela '!$M432/'Tabela '!$J432</f>
        <v>1.0708275967569222E-3</v>
      </c>
      <c r="BA432" s="18">
        <f t="shared" si="234"/>
        <v>1.5350877192982455E-2</v>
      </c>
      <c r="BB432" s="18">
        <f t="shared" si="235"/>
        <v>0.59118184189929557</v>
      </c>
      <c r="BC432" s="18">
        <f t="shared" si="236"/>
        <v>0.68927732846334466</v>
      </c>
      <c r="BD432" s="18">
        <f>'Tabela '!$BC432-'Tabela '!$BB432</f>
        <v>9.8095486564049095E-2</v>
      </c>
      <c r="BE432" s="18">
        <f t="shared" si="237"/>
        <v>0.34664219060731222</v>
      </c>
      <c r="BF432" s="18">
        <f t="shared" si="238"/>
        <v>0.40416093009025544</v>
      </c>
      <c r="BG432" s="18">
        <f t="shared" si="239"/>
        <v>0.27581459385039009</v>
      </c>
      <c r="BH432" s="16">
        <f t="shared" si="240"/>
        <v>4285.1469772601222</v>
      </c>
      <c r="BI432" s="37">
        <f t="shared" si="241"/>
        <v>1181.9060731222273</v>
      </c>
      <c r="BJ432" s="17">
        <f t="shared" si="242"/>
        <v>3.2671760890065418E-2</v>
      </c>
      <c r="BK432" s="17">
        <f t="shared" si="243"/>
        <v>0.11092623405435385</v>
      </c>
      <c r="BL432" s="18">
        <f>IFERROR('Tabela '!$J432/'Tabela '!$K432-1,"")</f>
        <v>0.11743589743589733</v>
      </c>
      <c r="BM432" s="17">
        <f t="shared" si="244"/>
        <v>0.21846153846153846</v>
      </c>
      <c r="BN432" s="19">
        <f>IFERROR('Tabela '!$J432/'Tabela '!$I432,"")</f>
        <v>25.956235333357156</v>
      </c>
      <c r="BO432" s="18">
        <f t="shared" si="245"/>
        <v>6.6784521704969513E-2</v>
      </c>
      <c r="BP432" s="18">
        <f t="shared" si="246"/>
        <v>0.17226478098605383</v>
      </c>
      <c r="BQ432" s="18">
        <f t="shared" si="247"/>
        <v>2.3374582596739343E-2</v>
      </c>
      <c r="BR432" s="17">
        <v>0.64419999999999999</v>
      </c>
      <c r="BS432" s="18">
        <f t="shared" si="248"/>
        <v>4.0856413278334315E-2</v>
      </c>
      <c r="BT432" s="18">
        <f t="shared" si="249"/>
        <v>2.7499508937340405E-3</v>
      </c>
      <c r="BU432" s="18">
        <f t="shared" si="250"/>
        <v>3.968253968253968E-2</v>
      </c>
      <c r="BV432" s="18">
        <f t="shared" si="251"/>
        <v>9.9206349206349201E-3</v>
      </c>
      <c r="BW432" s="18">
        <f t="shared" si="252"/>
        <v>0.29008547008547009</v>
      </c>
      <c r="BX432" s="18">
        <f t="shared" si="253"/>
        <v>3.9145299145299142E-2</v>
      </c>
      <c r="BY432" s="18">
        <f t="shared" si="254"/>
        <v>6.2564102564102567E-2</v>
      </c>
      <c r="BZ432" s="18">
        <f t="shared" si="255"/>
        <v>0.10170940170940171</v>
      </c>
      <c r="CA432" s="18">
        <f>IFERROR('Tabela '!$V432/'Tabela '!$K432,"")</f>
        <v>0.25606837606837607</v>
      </c>
      <c r="CB432" s="18">
        <f t="shared" si="256"/>
        <v>0.50153846153846149</v>
      </c>
      <c r="CC432" s="20">
        <f>IFERROR('Tabela '!$AJ432/'Tabela '!$K432,"")</f>
        <v>0.58598290598290603</v>
      </c>
      <c r="CD432" s="21">
        <f>IFERROR('Tabela '!$AJ432/'Tabela '!$AK432,"")</f>
        <v>6.3955223880597014</v>
      </c>
      <c r="CE432" s="20">
        <f t="shared" si="257"/>
        <v>0.84364060676779462</v>
      </c>
      <c r="CF432" s="18">
        <f t="shared" si="258"/>
        <v>9.162393162393162E-2</v>
      </c>
      <c r="CG432" s="18">
        <f t="shared" si="259"/>
        <v>0.13783080923971242</v>
      </c>
      <c r="CH432" s="18">
        <f t="shared" si="260"/>
        <v>0.68097014925373145</v>
      </c>
      <c r="CI432" s="18">
        <f t="shared" si="261"/>
        <v>4.6206877615780795E-2</v>
      </c>
      <c r="CJ432" s="17">
        <f t="shared" si="262"/>
        <v>0.31343283582089554</v>
      </c>
      <c r="CK432" s="17">
        <f t="shared" si="263"/>
        <v>0.32630410654827968</v>
      </c>
      <c r="CL432" s="17">
        <f t="shared" si="264"/>
        <v>1.2871270727384143E-2</v>
      </c>
      <c r="CM432" s="17">
        <f t="shared" si="265"/>
        <v>0.75</v>
      </c>
      <c r="CN432" s="17">
        <f>IFERROR('Tabela '!$AO432/'Tabela '!$AK432,"")</f>
        <v>3.7313432835820895E-3</v>
      </c>
      <c r="CO432" s="17">
        <f>IFERROR('Tabela '!$AP432/'Tabela '!$AL432,"")</f>
        <v>1.1098779134295228E-3</v>
      </c>
      <c r="CP432" s="17">
        <f>IFERROR('Tabela '!$CO432-'Tabela '!$CN432,"")</f>
        <v>-2.6214653701525665E-3</v>
      </c>
      <c r="CQ432" s="17">
        <f t="shared" si="266"/>
        <v>0.75</v>
      </c>
      <c r="CR432" s="17">
        <f>IFERROR('Tabela '!$AQ432/'Tabela '!$AK432,"")</f>
        <v>0.30970149253731344</v>
      </c>
      <c r="CS432" s="17">
        <f>IFERROR('Tabela '!$AR432/'Tabela '!$AL432,"")</f>
        <v>0.32519422863485015</v>
      </c>
      <c r="CT432" s="17">
        <f>IFERROR('Tabela '!$CS432-'Tabela '!$CR432,"")</f>
        <v>1.5492736097536708E-2</v>
      </c>
      <c r="CU432" s="17">
        <f t="shared" si="267"/>
        <v>0.76506024096385539</v>
      </c>
      <c r="CV432" s="21">
        <f>IFERROR('Tabela '!$AS432/'Tabela '!$K432,"")</f>
        <v>13.899316239316239</v>
      </c>
      <c r="CW432" s="21">
        <f>IFERROR('Tabela '!$AV432/'Tabela '!$J432,"")</f>
        <v>36.175156799755243</v>
      </c>
      <c r="CX432" s="17">
        <f>IFERROR('Tabela '!$AV432/'Tabela '!$AS432-1,"")</f>
        <v>1.908302689672984</v>
      </c>
      <c r="CY432" s="20">
        <f>IFERROR('Tabela '!$CW432/'Tabela '!$CV432-1,"")</f>
        <v>1.6026572945673792</v>
      </c>
      <c r="CZ432" s="17">
        <f>IFERROR('Tabela '!$AU432/'Tabela '!$AT432,"")</f>
        <v>0.10253006717348458</v>
      </c>
      <c r="DA432" s="17">
        <f t="shared" si="268"/>
        <v>0.186728969181089</v>
      </c>
      <c r="DB432" s="17">
        <f t="shared" si="269"/>
        <v>8.4198902007604423E-2</v>
      </c>
      <c r="DC432" s="22">
        <f t="shared" si="270"/>
        <v>44.982352941176472</v>
      </c>
      <c r="DD432" s="22">
        <f t="shared" si="271"/>
        <v>127.60677966101694</v>
      </c>
      <c r="DE432" s="17">
        <f t="shared" si="272"/>
        <v>1.8368186926079351</v>
      </c>
      <c r="DH432" s="23"/>
      <c r="DQ432" s="23"/>
      <c r="DR432" s="23"/>
      <c r="DU432" s="23"/>
      <c r="DV432" s="23"/>
      <c r="DX432" s="23"/>
      <c r="EA432" s="23"/>
      <c r="EB432" s="23"/>
    </row>
    <row r="433" spans="1:132" ht="13.8" x14ac:dyDescent="0.25">
      <c r="A433" s="24" t="s">
        <v>133</v>
      </c>
      <c r="B433" s="24">
        <v>43</v>
      </c>
      <c r="C433" s="24">
        <v>4320578</v>
      </c>
      <c r="D433" s="24">
        <v>432057</v>
      </c>
      <c r="E433" s="55" t="s">
        <v>728</v>
      </c>
      <c r="F433" s="55" t="s">
        <v>786</v>
      </c>
      <c r="G433" s="55" t="s">
        <v>781</v>
      </c>
      <c r="H433" s="25" t="s">
        <v>544</v>
      </c>
      <c r="I433" s="26">
        <v>129.99299999999999</v>
      </c>
      <c r="J433" s="27">
        <v>1950</v>
      </c>
      <c r="K433" s="26">
        <v>2124</v>
      </c>
      <c r="L433" s="26">
        <v>77</v>
      </c>
      <c r="M433" s="26">
        <v>3</v>
      </c>
      <c r="N433" s="26">
        <v>563</v>
      </c>
      <c r="O433" s="26">
        <v>738</v>
      </c>
      <c r="P433" s="26">
        <v>1393</v>
      </c>
      <c r="Q433" s="28">
        <v>474</v>
      </c>
      <c r="R433" s="28">
        <v>32</v>
      </c>
      <c r="S433" s="28">
        <v>1942820</v>
      </c>
      <c r="T433" s="26">
        <v>1899</v>
      </c>
      <c r="U433" s="29">
        <v>494</v>
      </c>
      <c r="V433" s="28">
        <v>447</v>
      </c>
      <c r="W433" s="28">
        <v>200</v>
      </c>
      <c r="X433" s="28">
        <v>6</v>
      </c>
      <c r="Y433" s="28">
        <v>291</v>
      </c>
      <c r="Z433" s="28">
        <v>297</v>
      </c>
      <c r="AA433" s="26">
        <v>1082</v>
      </c>
      <c r="AB433" s="28">
        <v>122</v>
      </c>
      <c r="AC433" s="28">
        <v>3</v>
      </c>
      <c r="AD433" s="28">
        <v>704</v>
      </c>
      <c r="AE433" s="28">
        <v>32</v>
      </c>
      <c r="AF433" s="28">
        <v>3</v>
      </c>
      <c r="AG433" s="30">
        <v>0.95313322801474465</v>
      </c>
      <c r="AH433" s="28">
        <v>283</v>
      </c>
      <c r="AI433" s="28">
        <v>57</v>
      </c>
      <c r="AJ433" s="26">
        <v>1259</v>
      </c>
      <c r="AK433" s="26">
        <v>160</v>
      </c>
      <c r="AL433" s="26">
        <v>182</v>
      </c>
      <c r="AM433" s="26">
        <v>17</v>
      </c>
      <c r="AN433" s="26">
        <v>3</v>
      </c>
      <c r="AO433" s="26">
        <v>13</v>
      </c>
      <c r="AP433" s="26">
        <v>0</v>
      </c>
      <c r="AQ433" s="26">
        <v>4</v>
      </c>
      <c r="AR433" s="26">
        <v>3</v>
      </c>
      <c r="AS433" s="26">
        <v>34429</v>
      </c>
      <c r="AT433" s="26">
        <v>33607</v>
      </c>
      <c r="AU433" s="26">
        <v>1998</v>
      </c>
      <c r="AV433" s="26">
        <v>62937</v>
      </c>
      <c r="AW433" s="26">
        <v>61416</v>
      </c>
      <c r="AX433" s="26">
        <v>2531</v>
      </c>
      <c r="AY433" s="31">
        <f>'Tabela '!$L433/'Tabela '!$J433</f>
        <v>3.9487179487179488E-2</v>
      </c>
      <c r="AZ433" s="31">
        <f>'Tabela '!$M433/'Tabela '!$J433</f>
        <v>1.5384615384615385E-3</v>
      </c>
      <c r="BA433" s="31">
        <f t="shared" si="234"/>
        <v>3.896103896103896E-2</v>
      </c>
      <c r="BB433" s="31">
        <f t="shared" si="235"/>
        <v>0.40416367552045945</v>
      </c>
      <c r="BC433" s="31">
        <f t="shared" si="236"/>
        <v>0.52979181622397697</v>
      </c>
      <c r="BD433" s="31">
        <f>'Tabela '!$BC433-'Tabela '!$BB433</f>
        <v>0.12562814070351752</v>
      </c>
      <c r="BE433" s="31">
        <f t="shared" si="237"/>
        <v>0.2887179487179487</v>
      </c>
      <c r="BF433" s="31">
        <f t="shared" si="238"/>
        <v>0.37846153846153846</v>
      </c>
      <c r="BG433" s="31">
        <f t="shared" si="239"/>
        <v>0.24307692307692308</v>
      </c>
      <c r="BH433" s="29">
        <f t="shared" si="240"/>
        <v>4098.7763713080167</v>
      </c>
      <c r="BI433" s="32">
        <f t="shared" si="241"/>
        <v>996.31794871794875</v>
      </c>
      <c r="BJ433" s="30">
        <f t="shared" si="242"/>
        <v>3.0869281980393092E-2</v>
      </c>
      <c r="BK433" s="30">
        <f t="shared" si="243"/>
        <v>6.7510548523206745E-2</v>
      </c>
      <c r="BL433" s="31">
        <f>IFERROR('Tabela '!$J433/'Tabela '!$K433-1,"")</f>
        <v>-8.1920903954802227E-2</v>
      </c>
      <c r="BM433" s="30">
        <f t="shared" si="244"/>
        <v>0.23258003766478344</v>
      </c>
      <c r="BN433" s="33">
        <f>IFERROR('Tabela '!$J433/'Tabela '!$I433,"")</f>
        <v>15.000807735801159</v>
      </c>
      <c r="BO433" s="31">
        <f t="shared" si="245"/>
        <v>4.6866771985255351E-2</v>
      </c>
      <c r="BP433" s="31">
        <f t="shared" si="246"/>
        <v>0.14902580305423907</v>
      </c>
      <c r="BQ433" s="31">
        <f t="shared" si="247"/>
        <v>3.0015797788309637E-2</v>
      </c>
      <c r="BR433" s="30">
        <v>0.48930000000000001</v>
      </c>
      <c r="BS433" s="31">
        <f t="shared" si="248"/>
        <v>6.4244339125855712E-2</v>
      </c>
      <c r="BT433" s="31">
        <f t="shared" si="249"/>
        <v>1.5797788309636651E-3</v>
      </c>
      <c r="BU433" s="31">
        <f t="shared" si="250"/>
        <v>4.5454545454545456E-2</v>
      </c>
      <c r="BV433" s="31">
        <f t="shared" si="251"/>
        <v>4.261363636363636E-3</v>
      </c>
      <c r="BW433" s="31">
        <f t="shared" si="252"/>
        <v>9.4161958568738227E-2</v>
      </c>
      <c r="BX433" s="31">
        <f t="shared" si="253"/>
        <v>2.8248587570621469E-3</v>
      </c>
      <c r="BY433" s="31">
        <f t="shared" si="254"/>
        <v>0.13700564971751411</v>
      </c>
      <c r="BZ433" s="31">
        <f t="shared" si="255"/>
        <v>0.13983050847457626</v>
      </c>
      <c r="CA433" s="31">
        <f>IFERROR('Tabela '!$V433/'Tabela '!$K433,"")</f>
        <v>0.21045197740112995</v>
      </c>
      <c r="CB433" s="31">
        <f t="shared" si="256"/>
        <v>0.50941619585687381</v>
      </c>
      <c r="CC433" s="34">
        <f>IFERROR('Tabela '!$AJ433/'Tabela '!$K433,"")</f>
        <v>0.59274952919020718</v>
      </c>
      <c r="CD433" s="35">
        <f>IFERROR('Tabela '!$AJ433/'Tabela '!$AK433,"")</f>
        <v>7.8687500000000004</v>
      </c>
      <c r="CE433" s="34">
        <f t="shared" si="257"/>
        <v>0.87291501191421761</v>
      </c>
      <c r="CF433" s="31">
        <f t="shared" si="258"/>
        <v>7.5329566854990579E-2</v>
      </c>
      <c r="CG433" s="31">
        <f t="shared" si="259"/>
        <v>9.3333333333333338E-2</v>
      </c>
      <c r="CH433" s="31">
        <f t="shared" si="260"/>
        <v>0.13749999999999996</v>
      </c>
      <c r="CI433" s="31">
        <f t="shared" si="261"/>
        <v>1.8003766478342759E-2</v>
      </c>
      <c r="CJ433" s="30">
        <f t="shared" si="262"/>
        <v>0.10625000000000001</v>
      </c>
      <c r="CK433" s="30">
        <f t="shared" si="263"/>
        <v>1.6483516483516484E-2</v>
      </c>
      <c r="CL433" s="30">
        <f t="shared" si="264"/>
        <v>-8.9766483516483531E-2</v>
      </c>
      <c r="CM433" s="30">
        <f t="shared" si="265"/>
        <v>-0.82352941176470584</v>
      </c>
      <c r="CN433" s="30">
        <f>IFERROR('Tabela '!$AO433/'Tabela '!$AK433,"")</f>
        <v>8.1250000000000003E-2</v>
      </c>
      <c r="CO433" s="30">
        <f>IFERROR('Tabela '!$AP433/'Tabela '!$AL433,"")</f>
        <v>0</v>
      </c>
      <c r="CP433" s="30">
        <f>IFERROR('Tabela '!$CO433-'Tabela '!$CN433,"")</f>
        <v>-8.1250000000000003E-2</v>
      </c>
      <c r="CQ433" s="30">
        <f t="shared" si="266"/>
        <v>-0.82352941176470584</v>
      </c>
      <c r="CR433" s="30">
        <f>IFERROR('Tabela '!$AQ433/'Tabela '!$AK433,"")</f>
        <v>2.5000000000000001E-2</v>
      </c>
      <c r="CS433" s="30">
        <f>IFERROR('Tabela '!$AR433/'Tabela '!$AL433,"")</f>
        <v>1.6483516483516484E-2</v>
      </c>
      <c r="CT433" s="30">
        <f>IFERROR('Tabela '!$CS433-'Tabela '!$CR433,"")</f>
        <v>-8.5164835164835175E-3</v>
      </c>
      <c r="CU433" s="30">
        <f t="shared" si="267"/>
        <v>-0.25</v>
      </c>
      <c r="CV433" s="35">
        <f>IFERROR('Tabela '!$AS433/'Tabela '!$K433,"")</f>
        <v>16.209510357815443</v>
      </c>
      <c r="CW433" s="35">
        <f>IFERROR('Tabela '!$AV433/'Tabela '!$J433,"")</f>
        <v>32.275384615384617</v>
      </c>
      <c r="CX433" s="30">
        <f>IFERROR('Tabela '!$AV433/'Tabela '!$AS433-1,"")</f>
        <v>0.82802288768189602</v>
      </c>
      <c r="CY433" s="34">
        <f>IFERROR('Tabela '!$CW433/'Tabela '!$CV433-1,"")</f>
        <v>0.99113877612120382</v>
      </c>
      <c r="CZ433" s="30">
        <f>IFERROR('Tabela '!$AU433/'Tabela '!$AT433,"")</f>
        <v>5.9451899901806174E-2</v>
      </c>
      <c r="DA433" s="30">
        <f t="shared" si="268"/>
        <v>4.1210759411228343E-2</v>
      </c>
      <c r="DB433" s="30">
        <f t="shared" si="269"/>
        <v>-1.8241140490577831E-2</v>
      </c>
      <c r="DC433" s="36">
        <f t="shared" si="270"/>
        <v>66.599999999999994</v>
      </c>
      <c r="DD433" s="36">
        <f t="shared" si="271"/>
        <v>843.66666666666663</v>
      </c>
      <c r="DE433" s="30">
        <f t="shared" si="272"/>
        <v>11.667667667667668</v>
      </c>
      <c r="DH433" s="23"/>
      <c r="DQ433" s="23"/>
      <c r="DR433" s="23"/>
      <c r="DU433" s="23"/>
      <c r="DV433" s="23"/>
      <c r="DX433" s="23"/>
      <c r="EA433" s="23"/>
      <c r="EB433" s="23"/>
    </row>
    <row r="434" spans="1:132" ht="13.8" x14ac:dyDescent="0.25">
      <c r="A434" s="11" t="s">
        <v>133</v>
      </c>
      <c r="B434" s="11">
        <v>43</v>
      </c>
      <c r="C434" s="11">
        <v>4320602</v>
      </c>
      <c r="D434" s="11">
        <v>432060</v>
      </c>
      <c r="E434" s="54" t="s">
        <v>728</v>
      </c>
      <c r="F434" s="54" t="s">
        <v>762</v>
      </c>
      <c r="G434" s="54" t="s">
        <v>763</v>
      </c>
      <c r="H434" s="12" t="s">
        <v>545</v>
      </c>
      <c r="I434" s="13">
        <v>167.59800000000001</v>
      </c>
      <c r="J434" s="14">
        <v>3631</v>
      </c>
      <c r="K434" s="13">
        <v>3842</v>
      </c>
      <c r="L434" s="13">
        <v>286</v>
      </c>
      <c r="M434" s="13">
        <v>2</v>
      </c>
      <c r="N434" s="13">
        <v>1343</v>
      </c>
      <c r="O434" s="13">
        <v>1570</v>
      </c>
      <c r="P434" s="13">
        <v>2687</v>
      </c>
      <c r="Q434" s="15">
        <v>872</v>
      </c>
      <c r="R434" s="15">
        <v>59</v>
      </c>
      <c r="S434" s="15">
        <v>3513814</v>
      </c>
      <c r="T434" s="13">
        <v>3446</v>
      </c>
      <c r="U434" s="16">
        <v>1399</v>
      </c>
      <c r="V434" s="15">
        <v>850</v>
      </c>
      <c r="W434" s="15">
        <v>203</v>
      </c>
      <c r="X434" s="15">
        <v>31</v>
      </c>
      <c r="Y434" s="15">
        <v>161</v>
      </c>
      <c r="Z434" s="15">
        <v>192</v>
      </c>
      <c r="AA434" s="13">
        <v>1942</v>
      </c>
      <c r="AB434" s="15">
        <v>93</v>
      </c>
      <c r="AC434" s="15">
        <v>3</v>
      </c>
      <c r="AD434" s="15">
        <v>1266</v>
      </c>
      <c r="AE434" s="15">
        <v>15</v>
      </c>
      <c r="AF434" s="15">
        <v>5</v>
      </c>
      <c r="AG434" s="17">
        <v>0.94312246082414397</v>
      </c>
      <c r="AH434" s="15">
        <v>697</v>
      </c>
      <c r="AI434" s="15">
        <v>149</v>
      </c>
      <c r="AJ434" s="13">
        <v>2695</v>
      </c>
      <c r="AK434" s="13">
        <v>406</v>
      </c>
      <c r="AL434" s="13">
        <v>508</v>
      </c>
      <c r="AM434" s="13">
        <v>58</v>
      </c>
      <c r="AN434" s="13">
        <v>61</v>
      </c>
      <c r="AO434" s="13">
        <v>0</v>
      </c>
      <c r="AP434" s="13">
        <v>4</v>
      </c>
      <c r="AQ434" s="13">
        <v>58</v>
      </c>
      <c r="AR434" s="13">
        <v>57</v>
      </c>
      <c r="AS434" s="13">
        <v>51093</v>
      </c>
      <c r="AT434" s="13">
        <v>48676</v>
      </c>
      <c r="AU434" s="13">
        <v>2739</v>
      </c>
      <c r="AV434" s="13">
        <v>100716</v>
      </c>
      <c r="AW434" s="13">
        <v>96398</v>
      </c>
      <c r="AX434" s="13">
        <v>5413</v>
      </c>
      <c r="AY434" s="18">
        <f>'Tabela '!$L434/'Tabela '!$J434</f>
        <v>7.8766180115670617E-2</v>
      </c>
      <c r="AZ434" s="18">
        <f>'Tabela '!$M434/'Tabela '!$J434</f>
        <v>5.50812448361333E-4</v>
      </c>
      <c r="BA434" s="18">
        <f t="shared" si="234"/>
        <v>6.993006993006993E-3</v>
      </c>
      <c r="BB434" s="18">
        <f t="shared" si="235"/>
        <v>0.49981391886862669</v>
      </c>
      <c r="BC434" s="18">
        <f t="shared" si="236"/>
        <v>0.58429475251209528</v>
      </c>
      <c r="BD434" s="18">
        <f>'Tabela '!$BC434-'Tabela '!$BB434</f>
        <v>8.4480833643468589E-2</v>
      </c>
      <c r="BE434" s="18">
        <f t="shared" si="237"/>
        <v>0.36987055907463506</v>
      </c>
      <c r="BF434" s="18">
        <f t="shared" si="238"/>
        <v>0.43238777196364636</v>
      </c>
      <c r="BG434" s="18">
        <f t="shared" si="239"/>
        <v>0.24015422748554116</v>
      </c>
      <c r="BH434" s="16">
        <f t="shared" si="240"/>
        <v>4029.6032110091742</v>
      </c>
      <c r="BI434" s="37">
        <f t="shared" si="241"/>
        <v>967.72624621316447</v>
      </c>
      <c r="BJ434" s="17">
        <f t="shared" si="242"/>
        <v>3.4888339489256917E-2</v>
      </c>
      <c r="BK434" s="17">
        <f t="shared" si="243"/>
        <v>6.7660550458715593E-2</v>
      </c>
      <c r="BL434" s="18">
        <f>IFERROR('Tabela '!$J434/'Tabela '!$K434-1,"")</f>
        <v>-5.4919312857886537E-2</v>
      </c>
      <c r="BM434" s="17">
        <f t="shared" si="244"/>
        <v>0.36413326392503903</v>
      </c>
      <c r="BN434" s="19">
        <f>IFERROR('Tabela '!$J434/'Tabela '!$I434,"")</f>
        <v>21.664936335755794</v>
      </c>
      <c r="BO434" s="18">
        <f t="shared" si="245"/>
        <v>5.6877539175856029E-2</v>
      </c>
      <c r="BP434" s="18">
        <f t="shared" si="246"/>
        <v>0.20226349390597795</v>
      </c>
      <c r="BQ434" s="18">
        <f t="shared" si="247"/>
        <v>4.323853743470691E-2</v>
      </c>
      <c r="BR434" s="17">
        <v>0.43149999999999999</v>
      </c>
      <c r="BS434" s="18">
        <f t="shared" si="248"/>
        <v>2.6987811955890888E-2</v>
      </c>
      <c r="BT434" s="18">
        <f t="shared" si="249"/>
        <v>8.7057457922228671E-4</v>
      </c>
      <c r="BU434" s="18">
        <f t="shared" si="250"/>
        <v>1.1848341232227487E-2</v>
      </c>
      <c r="BV434" s="18">
        <f t="shared" si="251"/>
        <v>3.9494470774091624E-3</v>
      </c>
      <c r="BW434" s="18">
        <f t="shared" si="252"/>
        <v>5.2837064029151483E-2</v>
      </c>
      <c r="BX434" s="18">
        <f t="shared" si="253"/>
        <v>8.068714211348256E-3</v>
      </c>
      <c r="BY434" s="18">
        <f t="shared" si="254"/>
        <v>4.1905257678292555E-2</v>
      </c>
      <c r="BZ434" s="18">
        <f t="shared" si="255"/>
        <v>4.9973971889640811E-2</v>
      </c>
      <c r="CA434" s="18">
        <f>IFERROR('Tabela '!$V434/'Tabela '!$K434,"")</f>
        <v>0.22123893805309736</v>
      </c>
      <c r="CB434" s="18">
        <f t="shared" si="256"/>
        <v>0.5054659031754295</v>
      </c>
      <c r="CC434" s="20">
        <f>IFERROR('Tabela '!$AJ434/'Tabela '!$K434,"")</f>
        <v>0.70145757418011456</v>
      </c>
      <c r="CD434" s="21">
        <f>IFERROR('Tabela '!$AJ434/'Tabela '!$AK434,"")</f>
        <v>6.6379310344827589</v>
      </c>
      <c r="CE434" s="20">
        <f t="shared" si="257"/>
        <v>0.8493506493506493</v>
      </c>
      <c r="CF434" s="18">
        <f t="shared" si="258"/>
        <v>0.10567412805830297</v>
      </c>
      <c r="CG434" s="18">
        <f t="shared" si="259"/>
        <v>0.13990636188377858</v>
      </c>
      <c r="CH434" s="18">
        <f t="shared" si="260"/>
        <v>0.25123152709359609</v>
      </c>
      <c r="CI434" s="18">
        <f t="shared" si="261"/>
        <v>3.4232233825475619E-2</v>
      </c>
      <c r="CJ434" s="17">
        <f t="shared" si="262"/>
        <v>0.14285714285714285</v>
      </c>
      <c r="CK434" s="17">
        <f t="shared" si="263"/>
        <v>0.12007874015748031</v>
      </c>
      <c r="CL434" s="17">
        <f t="shared" si="264"/>
        <v>-2.2778402699662539E-2</v>
      </c>
      <c r="CM434" s="17">
        <f t="shared" si="265"/>
        <v>5.1724137931034475E-2</v>
      </c>
      <c r="CN434" s="17">
        <f>IFERROR('Tabela '!$AO434/'Tabela '!$AK434,"")</f>
        <v>0</v>
      </c>
      <c r="CO434" s="17">
        <f>IFERROR('Tabela '!$AP434/'Tabela '!$AL434,"")</f>
        <v>7.874015748031496E-3</v>
      </c>
      <c r="CP434" s="17">
        <f>IFERROR('Tabela '!$CO434-'Tabela '!$CN434,"")</f>
        <v>7.874015748031496E-3</v>
      </c>
      <c r="CQ434" s="17">
        <f t="shared" si="266"/>
        <v>5.1724137931034475E-2</v>
      </c>
      <c r="CR434" s="17">
        <f>IFERROR('Tabela '!$AQ434/'Tabela '!$AK434,"")</f>
        <v>0.14285714285714285</v>
      </c>
      <c r="CS434" s="17">
        <f>IFERROR('Tabela '!$AR434/'Tabela '!$AL434,"")</f>
        <v>0.11220472440944881</v>
      </c>
      <c r="CT434" s="17">
        <f>IFERROR('Tabela '!$CS434-'Tabela '!$CR434,"")</f>
        <v>-3.0652418447694035E-2</v>
      </c>
      <c r="CU434" s="17">
        <f t="shared" si="267"/>
        <v>-1.7241379310344862E-2</v>
      </c>
      <c r="CV434" s="21">
        <f>IFERROR('Tabela '!$AS434/'Tabela '!$K434,"")</f>
        <v>13.298542425819885</v>
      </c>
      <c r="CW434" s="21">
        <f>IFERROR('Tabela '!$AV434/'Tabela '!$J434,"")</f>
        <v>27.737813274580006</v>
      </c>
      <c r="CX434" s="17">
        <f>IFERROR('Tabela '!$AV434/'Tabela '!$AS434-1,"")</f>
        <v>0.97122893547061251</v>
      </c>
      <c r="CY434" s="20">
        <f>IFERROR('Tabela '!$CW434/'Tabela '!$CV434-1,"")</f>
        <v>1.0857784549925897</v>
      </c>
      <c r="CZ434" s="17">
        <f>IFERROR('Tabela '!$AU434/'Tabela '!$AT434,"")</f>
        <v>5.6270030405127784E-2</v>
      </c>
      <c r="DA434" s="17">
        <f t="shared" si="268"/>
        <v>5.615261727421731E-2</v>
      </c>
      <c r="DB434" s="17">
        <f t="shared" si="269"/>
        <v>-1.1741313091047367E-4</v>
      </c>
      <c r="DC434" s="22">
        <f t="shared" si="270"/>
        <v>47.224137931034484</v>
      </c>
      <c r="DD434" s="22">
        <f t="shared" si="271"/>
        <v>83.276923076923083</v>
      </c>
      <c r="DE434" s="17">
        <f t="shared" si="272"/>
        <v>0.76343977307832733</v>
      </c>
      <c r="DH434" s="23"/>
      <c r="DQ434" s="23"/>
      <c r="DR434" s="23"/>
      <c r="DU434" s="23"/>
      <c r="DV434" s="23"/>
      <c r="DX434" s="23"/>
      <c r="EA434" s="23"/>
      <c r="EB434" s="23"/>
    </row>
    <row r="435" spans="1:132" ht="13.8" x14ac:dyDescent="0.25">
      <c r="A435" s="24" t="s">
        <v>133</v>
      </c>
      <c r="B435" s="24">
        <v>43</v>
      </c>
      <c r="C435" s="24">
        <v>4320651</v>
      </c>
      <c r="D435" s="24">
        <v>432065</v>
      </c>
      <c r="E435" s="55" t="s">
        <v>731</v>
      </c>
      <c r="F435" s="55" t="s">
        <v>732</v>
      </c>
      <c r="G435" s="55" t="s">
        <v>733</v>
      </c>
      <c r="H435" s="25" t="s">
        <v>546</v>
      </c>
      <c r="I435" s="26">
        <v>119.28700000000001</v>
      </c>
      <c r="J435" s="27">
        <v>2374</v>
      </c>
      <c r="K435" s="26">
        <v>2449</v>
      </c>
      <c r="L435" s="26">
        <v>101</v>
      </c>
      <c r="M435" s="26">
        <v>8</v>
      </c>
      <c r="N435" s="26">
        <v>967</v>
      </c>
      <c r="O435" s="26">
        <v>1087</v>
      </c>
      <c r="P435" s="26">
        <v>1714</v>
      </c>
      <c r="Q435" s="28">
        <v>532</v>
      </c>
      <c r="R435" s="28">
        <v>57</v>
      </c>
      <c r="S435" s="28">
        <v>2182157</v>
      </c>
      <c r="T435" s="26">
        <v>2191</v>
      </c>
      <c r="U435" s="29">
        <v>1091</v>
      </c>
      <c r="V435" s="28">
        <v>535</v>
      </c>
      <c r="W435" s="28">
        <v>270</v>
      </c>
      <c r="X435" s="28">
        <v>101</v>
      </c>
      <c r="Y435" s="28">
        <v>256</v>
      </c>
      <c r="Z435" s="28">
        <v>357</v>
      </c>
      <c r="AA435" s="26">
        <v>1227</v>
      </c>
      <c r="AB435" s="28">
        <v>75</v>
      </c>
      <c r="AC435" s="28">
        <v>1</v>
      </c>
      <c r="AD435" s="28">
        <v>813</v>
      </c>
      <c r="AE435" s="28">
        <v>20</v>
      </c>
      <c r="AF435" s="28">
        <v>9</v>
      </c>
      <c r="AG435" s="30">
        <v>0.94933820173436789</v>
      </c>
      <c r="AH435" s="28">
        <v>353</v>
      </c>
      <c r="AI435" s="28">
        <v>113</v>
      </c>
      <c r="AJ435" s="26">
        <v>1673</v>
      </c>
      <c r="AK435" s="26">
        <v>265</v>
      </c>
      <c r="AL435" s="26">
        <v>315</v>
      </c>
      <c r="AM435" s="26">
        <v>72</v>
      </c>
      <c r="AN435" s="26">
        <v>39</v>
      </c>
      <c r="AO435" s="26">
        <v>1</v>
      </c>
      <c r="AP435" s="26">
        <v>0</v>
      </c>
      <c r="AQ435" s="26">
        <v>71</v>
      </c>
      <c r="AR435" s="26">
        <v>39</v>
      </c>
      <c r="AS435" s="26">
        <v>25083</v>
      </c>
      <c r="AT435" s="26">
        <v>24171</v>
      </c>
      <c r="AU435" s="26">
        <v>1565</v>
      </c>
      <c r="AV435" s="26">
        <v>53182</v>
      </c>
      <c r="AW435" s="26">
        <v>51034</v>
      </c>
      <c r="AX435" s="26">
        <v>2612</v>
      </c>
      <c r="AY435" s="31">
        <f>'Tabela '!$L435/'Tabela '!$J435</f>
        <v>4.2544229149115417E-2</v>
      </c>
      <c r="AZ435" s="31">
        <f>'Tabela '!$M435/'Tabela '!$J435</f>
        <v>3.3698399326032012E-3</v>
      </c>
      <c r="BA435" s="31">
        <f t="shared" si="234"/>
        <v>7.9207920792079209E-2</v>
      </c>
      <c r="BB435" s="31">
        <f t="shared" si="235"/>
        <v>0.56417736289381559</v>
      </c>
      <c r="BC435" s="31">
        <f t="shared" si="236"/>
        <v>0.63418903150525086</v>
      </c>
      <c r="BD435" s="31">
        <f>'Tabela '!$BC435-'Tabela '!$BB435</f>
        <v>7.0011668611435263E-2</v>
      </c>
      <c r="BE435" s="31">
        <f t="shared" si="237"/>
        <v>0.40732940185341199</v>
      </c>
      <c r="BF435" s="31">
        <f t="shared" si="238"/>
        <v>0.45787700084245997</v>
      </c>
      <c r="BG435" s="31">
        <f t="shared" si="239"/>
        <v>0.22409435551811288</v>
      </c>
      <c r="BH435" s="29">
        <f t="shared" si="240"/>
        <v>4101.7988721804513</v>
      </c>
      <c r="BI435" s="32">
        <f t="shared" si="241"/>
        <v>919.18997472620049</v>
      </c>
      <c r="BJ435" s="30">
        <f t="shared" si="242"/>
        <v>4.1031871685908765E-2</v>
      </c>
      <c r="BK435" s="30">
        <f t="shared" si="243"/>
        <v>0.10714285714285714</v>
      </c>
      <c r="BL435" s="31">
        <f>IFERROR('Tabela '!$J435/'Tabela '!$K435-1,"")</f>
        <v>-3.0624744793793401E-2</v>
      </c>
      <c r="BM435" s="30">
        <f t="shared" si="244"/>
        <v>0.44548795426704779</v>
      </c>
      <c r="BN435" s="33">
        <f>IFERROR('Tabela '!$J435/'Tabela '!$I435,"")</f>
        <v>19.901581899117254</v>
      </c>
      <c r="BO435" s="31">
        <f t="shared" si="245"/>
        <v>5.0661798265632108E-2</v>
      </c>
      <c r="BP435" s="31">
        <f t="shared" si="246"/>
        <v>0.16111364673664993</v>
      </c>
      <c r="BQ435" s="31">
        <f t="shared" si="247"/>
        <v>5.1574623459607484E-2</v>
      </c>
      <c r="BR435" s="30">
        <v>0.52490000000000003</v>
      </c>
      <c r="BS435" s="31">
        <f t="shared" si="248"/>
        <v>3.4230944774075761E-2</v>
      </c>
      <c r="BT435" s="31">
        <f t="shared" si="249"/>
        <v>4.5641259698767686E-4</v>
      </c>
      <c r="BU435" s="31">
        <f t="shared" si="250"/>
        <v>2.4600246002460024E-2</v>
      </c>
      <c r="BV435" s="31">
        <f t="shared" si="251"/>
        <v>1.107011070110701E-2</v>
      </c>
      <c r="BW435" s="31">
        <f t="shared" si="252"/>
        <v>0.11024908125765619</v>
      </c>
      <c r="BX435" s="31">
        <f t="shared" si="253"/>
        <v>4.1241322988975093E-2</v>
      </c>
      <c r="BY435" s="31">
        <f t="shared" si="254"/>
        <v>0.10453246222948143</v>
      </c>
      <c r="BZ435" s="31">
        <f t="shared" si="255"/>
        <v>0.14577378521845652</v>
      </c>
      <c r="CA435" s="31">
        <f>IFERROR('Tabela '!$V435/'Tabela '!$K435,"")</f>
        <v>0.21845651286239282</v>
      </c>
      <c r="CB435" s="31">
        <f t="shared" si="256"/>
        <v>0.50102082482645982</v>
      </c>
      <c r="CC435" s="34">
        <f>IFERROR('Tabela '!$AJ435/'Tabela '!$K435,"")</f>
        <v>0.68313597386688441</v>
      </c>
      <c r="CD435" s="35">
        <f>IFERROR('Tabela '!$AJ435/'Tabela '!$AK435,"")</f>
        <v>6.313207547169811</v>
      </c>
      <c r="CE435" s="34">
        <f t="shared" si="257"/>
        <v>0.84160191273161988</v>
      </c>
      <c r="CF435" s="31">
        <f t="shared" si="258"/>
        <v>0.10820743160473663</v>
      </c>
      <c r="CG435" s="31">
        <f t="shared" si="259"/>
        <v>0.13268744734625104</v>
      </c>
      <c r="CH435" s="31">
        <f t="shared" si="260"/>
        <v>0.18867924528301883</v>
      </c>
      <c r="CI435" s="31">
        <f t="shared" si="261"/>
        <v>2.4480015741514413E-2</v>
      </c>
      <c r="CJ435" s="30">
        <f t="shared" si="262"/>
        <v>0.27169811320754716</v>
      </c>
      <c r="CK435" s="30">
        <f t="shared" si="263"/>
        <v>0.12380952380952381</v>
      </c>
      <c r="CL435" s="30">
        <f t="shared" si="264"/>
        <v>-0.14788858939802335</v>
      </c>
      <c r="CM435" s="30">
        <f t="shared" si="265"/>
        <v>-0.45833333333333337</v>
      </c>
      <c r="CN435" s="30">
        <f>IFERROR('Tabela '!$AO435/'Tabela '!$AK435,"")</f>
        <v>3.7735849056603774E-3</v>
      </c>
      <c r="CO435" s="30">
        <f>IFERROR('Tabela '!$AP435/'Tabela '!$AL435,"")</f>
        <v>0</v>
      </c>
      <c r="CP435" s="30">
        <f>IFERROR('Tabela '!$CO435-'Tabela '!$CN435,"")</f>
        <v>-3.7735849056603774E-3</v>
      </c>
      <c r="CQ435" s="30">
        <f t="shared" si="266"/>
        <v>-0.45833333333333337</v>
      </c>
      <c r="CR435" s="30">
        <f>IFERROR('Tabela '!$AQ435/'Tabela '!$AK435,"")</f>
        <v>0.26792452830188679</v>
      </c>
      <c r="CS435" s="30">
        <f>IFERROR('Tabela '!$AR435/'Tabela '!$AL435,"")</f>
        <v>0.12380952380952381</v>
      </c>
      <c r="CT435" s="30">
        <f>IFERROR('Tabela '!$CS435-'Tabela '!$CR435,"")</f>
        <v>-0.14411500449236297</v>
      </c>
      <c r="CU435" s="30">
        <f t="shared" si="267"/>
        <v>-0.45070422535211263</v>
      </c>
      <c r="CV435" s="35">
        <f>IFERROR('Tabela '!$AS435/'Tabela '!$K435,"")</f>
        <v>10.242139648836259</v>
      </c>
      <c r="CW435" s="35">
        <f>IFERROR('Tabela '!$AV435/'Tabela '!$J435,"")</f>
        <v>22.401853411962932</v>
      </c>
      <c r="CX435" s="30">
        <f>IFERROR('Tabela '!$AV435/'Tabela '!$AS435-1,"")</f>
        <v>1.1202408005422</v>
      </c>
      <c r="CY435" s="34">
        <f>IFERROR('Tabela '!$CW435/'Tabela '!$CV435-1,"")</f>
        <v>1.187223976633466</v>
      </c>
      <c r="CZ435" s="30">
        <f>IFERROR('Tabela '!$AU435/'Tabela '!$AT435,"")</f>
        <v>6.4747010880807573E-2</v>
      </c>
      <c r="DA435" s="30">
        <f t="shared" si="268"/>
        <v>5.1181565231022456E-2</v>
      </c>
      <c r="DB435" s="30">
        <f t="shared" si="269"/>
        <v>-1.3565445649785117E-2</v>
      </c>
      <c r="DC435" s="36">
        <f t="shared" si="270"/>
        <v>21.438356164383563</v>
      </c>
      <c r="DD435" s="36">
        <f t="shared" si="271"/>
        <v>66.974358974358978</v>
      </c>
      <c r="DE435" s="30">
        <f t="shared" si="272"/>
        <v>2.1240435815515686</v>
      </c>
      <c r="DH435" s="23"/>
      <c r="DQ435" s="23"/>
      <c r="DR435" s="23"/>
      <c r="DU435" s="23"/>
      <c r="DV435" s="23"/>
      <c r="DX435" s="23"/>
      <c r="EA435" s="23"/>
      <c r="EB435" s="23"/>
    </row>
    <row r="436" spans="1:132" ht="13.8" x14ac:dyDescent="0.25">
      <c r="A436" s="11" t="s">
        <v>133</v>
      </c>
      <c r="B436" s="11">
        <v>43</v>
      </c>
      <c r="C436" s="11">
        <v>4320677</v>
      </c>
      <c r="D436" s="11">
        <v>432067</v>
      </c>
      <c r="E436" s="54" t="s">
        <v>764</v>
      </c>
      <c r="F436" s="54" t="s">
        <v>770</v>
      </c>
      <c r="G436" s="54" t="s">
        <v>771</v>
      </c>
      <c r="H436" s="12" t="s">
        <v>547</v>
      </c>
      <c r="I436" s="13">
        <v>510.12</v>
      </c>
      <c r="J436" s="14">
        <v>10162</v>
      </c>
      <c r="K436" s="13">
        <v>10068</v>
      </c>
      <c r="L436" s="13">
        <v>626</v>
      </c>
      <c r="M436" s="13">
        <v>16</v>
      </c>
      <c r="N436" s="13">
        <v>2474</v>
      </c>
      <c r="O436" s="13">
        <v>2924</v>
      </c>
      <c r="P436" s="13">
        <v>5514</v>
      </c>
      <c r="Q436" s="15">
        <v>2181</v>
      </c>
      <c r="R436" s="15">
        <v>240</v>
      </c>
      <c r="S436" s="15">
        <v>8972976</v>
      </c>
      <c r="T436" s="13">
        <v>8909</v>
      </c>
      <c r="U436" s="16">
        <v>1437</v>
      </c>
      <c r="V436" s="15">
        <v>2472</v>
      </c>
      <c r="W436" s="15">
        <v>4029</v>
      </c>
      <c r="X436" s="15">
        <v>105</v>
      </c>
      <c r="Y436" s="15">
        <v>1352</v>
      </c>
      <c r="Z436" s="15">
        <v>1457</v>
      </c>
      <c r="AA436" s="13">
        <v>5217</v>
      </c>
      <c r="AB436" s="15">
        <v>222</v>
      </c>
      <c r="AC436" s="15">
        <v>2</v>
      </c>
      <c r="AD436" s="15">
        <v>3173</v>
      </c>
      <c r="AE436" s="15">
        <v>74</v>
      </c>
      <c r="AF436" s="15">
        <v>6</v>
      </c>
      <c r="AG436" s="17">
        <v>0.9252441351442362</v>
      </c>
      <c r="AH436" s="15">
        <v>1025</v>
      </c>
      <c r="AI436" s="15">
        <v>194</v>
      </c>
      <c r="AJ436" s="13">
        <v>6833</v>
      </c>
      <c r="AK436" s="13">
        <v>737</v>
      </c>
      <c r="AL436" s="13">
        <v>863</v>
      </c>
      <c r="AM436" s="13">
        <v>87</v>
      </c>
      <c r="AN436" s="13">
        <v>195</v>
      </c>
      <c r="AO436" s="13">
        <v>0</v>
      </c>
      <c r="AP436" s="13">
        <v>12</v>
      </c>
      <c r="AQ436" s="13">
        <v>87</v>
      </c>
      <c r="AR436" s="13">
        <v>183</v>
      </c>
      <c r="AS436" s="13">
        <v>110719</v>
      </c>
      <c r="AT436" s="13">
        <v>104487</v>
      </c>
      <c r="AU436" s="13">
        <v>4216</v>
      </c>
      <c r="AV436" s="13">
        <v>194310</v>
      </c>
      <c r="AW436" s="13">
        <v>184634</v>
      </c>
      <c r="AX436" s="13">
        <v>8544</v>
      </c>
      <c r="AY436" s="18">
        <f>'Tabela '!$L436/'Tabela '!$J436</f>
        <v>6.1602046841173E-2</v>
      </c>
      <c r="AZ436" s="18">
        <f>'Tabela '!$M436/'Tabela '!$J436</f>
        <v>1.5744932099980319E-3</v>
      </c>
      <c r="BA436" s="18">
        <f t="shared" si="234"/>
        <v>2.5559105431309903E-2</v>
      </c>
      <c r="BB436" s="18">
        <f t="shared" si="235"/>
        <v>0.44867609720710916</v>
      </c>
      <c r="BC436" s="18">
        <f t="shared" si="236"/>
        <v>0.53028654334421477</v>
      </c>
      <c r="BD436" s="18">
        <f>'Tabela '!$BC436-'Tabela '!$BB436</f>
        <v>8.1610446137105608E-2</v>
      </c>
      <c r="BE436" s="18">
        <f t="shared" si="237"/>
        <v>0.24345601259594568</v>
      </c>
      <c r="BF436" s="18">
        <f t="shared" si="238"/>
        <v>0.28773863412714035</v>
      </c>
      <c r="BG436" s="18">
        <f t="shared" si="239"/>
        <v>0.21462310568785672</v>
      </c>
      <c r="BH436" s="16">
        <f t="shared" si="240"/>
        <v>4114.1568088033009</v>
      </c>
      <c r="BI436" s="37">
        <f t="shared" si="241"/>
        <v>882.99311159220622</v>
      </c>
      <c r="BJ436" s="17">
        <f t="shared" si="242"/>
        <v>4.6178662961247494E-2</v>
      </c>
      <c r="BK436" s="17">
        <f t="shared" si="243"/>
        <v>0.11004126547455295</v>
      </c>
      <c r="BL436" s="18">
        <f>IFERROR('Tabela '!$J436/'Tabela '!$K436-1,"")</f>
        <v>9.336511720301921E-3</v>
      </c>
      <c r="BM436" s="17">
        <f t="shared" si="244"/>
        <v>0.14272943980929678</v>
      </c>
      <c r="BN436" s="19">
        <f>IFERROR('Tabela '!$J436/'Tabela '!$I436,"")</f>
        <v>19.920802948325885</v>
      </c>
      <c r="BO436" s="18">
        <f t="shared" si="245"/>
        <v>7.4755864855763798E-2</v>
      </c>
      <c r="BP436" s="18">
        <f t="shared" si="246"/>
        <v>0.11505219441014704</v>
      </c>
      <c r="BQ436" s="18">
        <f t="shared" si="247"/>
        <v>2.1775732405432707E-2</v>
      </c>
      <c r="BR436" s="17">
        <v>0.48959999999999998</v>
      </c>
      <c r="BS436" s="18">
        <f t="shared" si="248"/>
        <v>2.4918621618587943E-2</v>
      </c>
      <c r="BT436" s="18">
        <f t="shared" si="249"/>
        <v>2.2449208665394546E-4</v>
      </c>
      <c r="BU436" s="18">
        <f t="shared" si="250"/>
        <v>2.3321777497636306E-2</v>
      </c>
      <c r="BV436" s="18">
        <f t="shared" si="251"/>
        <v>1.8909549322407816E-3</v>
      </c>
      <c r="BW436" s="18">
        <f t="shared" si="252"/>
        <v>0.4001787842669845</v>
      </c>
      <c r="BX436" s="18">
        <f t="shared" si="253"/>
        <v>1.0429082240762813E-2</v>
      </c>
      <c r="BY436" s="18">
        <f t="shared" si="254"/>
        <v>0.13428684942391736</v>
      </c>
      <c r="BZ436" s="18">
        <f t="shared" si="255"/>
        <v>0.14471593166468016</v>
      </c>
      <c r="CA436" s="18">
        <f>IFERROR('Tabela '!$V436/'Tabela '!$K436,"")</f>
        <v>0.24553039332538737</v>
      </c>
      <c r="CB436" s="18">
        <f t="shared" si="256"/>
        <v>0.51817640047675806</v>
      </c>
      <c r="CC436" s="20">
        <f>IFERROR('Tabela '!$AJ436/'Tabela '!$K436,"")</f>
        <v>0.67868494239173616</v>
      </c>
      <c r="CD436" s="21">
        <f>IFERROR('Tabela '!$AJ436/'Tabela '!$AK436,"")</f>
        <v>9.2713704206241516</v>
      </c>
      <c r="CE436" s="20">
        <f t="shared" si="257"/>
        <v>0.89214108005268544</v>
      </c>
      <c r="CF436" s="18">
        <f t="shared" si="258"/>
        <v>7.3202224870878033E-2</v>
      </c>
      <c r="CG436" s="18">
        <f t="shared" si="259"/>
        <v>8.4924227514268841E-2</v>
      </c>
      <c r="CH436" s="18">
        <f t="shared" si="260"/>
        <v>0.17096336499321585</v>
      </c>
      <c r="CI436" s="18">
        <f t="shared" si="261"/>
        <v>1.1722002643390808E-2</v>
      </c>
      <c r="CJ436" s="17">
        <f t="shared" si="262"/>
        <v>0.11804613297150611</v>
      </c>
      <c r="CK436" s="17">
        <f t="shared" si="263"/>
        <v>0.22595596755504058</v>
      </c>
      <c r="CL436" s="17">
        <f t="shared" si="264"/>
        <v>0.10790983458353447</v>
      </c>
      <c r="CM436" s="17">
        <f t="shared" si="265"/>
        <v>1.2413793103448274</v>
      </c>
      <c r="CN436" s="17">
        <f>IFERROR('Tabela '!$AO436/'Tabela '!$AK436,"")</f>
        <v>0</v>
      </c>
      <c r="CO436" s="17">
        <f>IFERROR('Tabela '!$AP436/'Tabela '!$AL436,"")</f>
        <v>1.3904982618771726E-2</v>
      </c>
      <c r="CP436" s="17">
        <f>IFERROR('Tabela '!$CO436-'Tabela '!$CN436,"")</f>
        <v>1.3904982618771726E-2</v>
      </c>
      <c r="CQ436" s="17">
        <f t="shared" si="266"/>
        <v>1.2413793103448274</v>
      </c>
      <c r="CR436" s="17">
        <f>IFERROR('Tabela '!$AQ436/'Tabela '!$AK436,"")</f>
        <v>0.11804613297150611</v>
      </c>
      <c r="CS436" s="17">
        <f>IFERROR('Tabela '!$AR436/'Tabela '!$AL436,"")</f>
        <v>0.21205098493626884</v>
      </c>
      <c r="CT436" s="17">
        <f>IFERROR('Tabela '!$CS436-'Tabela '!$CR436,"")</f>
        <v>9.4004851964762728E-2</v>
      </c>
      <c r="CU436" s="17">
        <f t="shared" si="267"/>
        <v>1.103448275862069</v>
      </c>
      <c r="CV436" s="21">
        <f>IFERROR('Tabela '!$AS436/'Tabela '!$K436,"")</f>
        <v>10.997119586809694</v>
      </c>
      <c r="CW436" s="21">
        <f>IFERROR('Tabela '!$AV436/'Tabela '!$J436,"")</f>
        <v>19.121235977169849</v>
      </c>
      <c r="CX436" s="17">
        <f>IFERROR('Tabela '!$AV436/'Tabela '!$AS436-1,"")</f>
        <v>0.75498333619342661</v>
      </c>
      <c r="CY436" s="20">
        <f>IFERROR('Tabela '!$CW436/'Tabela '!$CV436-1,"")</f>
        <v>0.7387494812827613</v>
      </c>
      <c r="CZ436" s="17">
        <f>IFERROR('Tabela '!$AU436/'Tabela '!$AT436,"")</f>
        <v>4.034951716481476E-2</v>
      </c>
      <c r="DA436" s="17">
        <f t="shared" si="268"/>
        <v>4.6275333903831366E-2</v>
      </c>
      <c r="DB436" s="17">
        <f t="shared" si="269"/>
        <v>5.9258167390166053E-3</v>
      </c>
      <c r="DC436" s="22">
        <f t="shared" si="270"/>
        <v>48.459770114942529</v>
      </c>
      <c r="DD436" s="22">
        <f t="shared" si="271"/>
        <v>41.275362318840578</v>
      </c>
      <c r="DE436" s="17">
        <f t="shared" si="272"/>
        <v>-0.14825509446415319</v>
      </c>
      <c r="DH436" s="23"/>
      <c r="DQ436" s="23"/>
      <c r="DR436" s="23"/>
      <c r="DU436" s="23"/>
      <c r="DV436" s="23"/>
      <c r="DX436" s="23"/>
      <c r="EA436" s="23"/>
      <c r="EB436" s="23"/>
    </row>
    <row r="437" spans="1:132" ht="13.8" x14ac:dyDescent="0.25">
      <c r="A437" s="24" t="s">
        <v>133</v>
      </c>
      <c r="B437" s="24">
        <v>43</v>
      </c>
      <c r="C437" s="24">
        <v>4320701</v>
      </c>
      <c r="D437" s="24">
        <v>432070</v>
      </c>
      <c r="E437" s="55" t="s">
        <v>764</v>
      </c>
      <c r="F437" s="55" t="s">
        <v>770</v>
      </c>
      <c r="G437" s="55" t="s">
        <v>771</v>
      </c>
      <c r="H437" s="25" t="s">
        <v>125</v>
      </c>
      <c r="I437" s="26">
        <v>128.084</v>
      </c>
      <c r="J437" s="27">
        <v>15005</v>
      </c>
      <c r="K437" s="26">
        <v>14283</v>
      </c>
      <c r="L437" s="26">
        <v>1125</v>
      </c>
      <c r="M437" s="26">
        <v>19</v>
      </c>
      <c r="N437" s="26">
        <v>4680</v>
      </c>
      <c r="O437" s="26">
        <v>5372</v>
      </c>
      <c r="P437" s="26">
        <v>8478</v>
      </c>
      <c r="Q437" s="28">
        <v>4129</v>
      </c>
      <c r="R437" s="28">
        <v>534</v>
      </c>
      <c r="S437" s="28">
        <v>17564066</v>
      </c>
      <c r="T437" s="26">
        <v>12487</v>
      </c>
      <c r="U437" s="29">
        <v>11347</v>
      </c>
      <c r="V437" s="28">
        <v>3822</v>
      </c>
      <c r="W437" s="28">
        <v>1119</v>
      </c>
      <c r="X437" s="28">
        <v>507</v>
      </c>
      <c r="Y437" s="28">
        <v>2485</v>
      </c>
      <c r="Z437" s="28">
        <v>2992</v>
      </c>
      <c r="AA437" s="26">
        <v>6992</v>
      </c>
      <c r="AB437" s="28">
        <v>279</v>
      </c>
      <c r="AC437" s="28">
        <v>9</v>
      </c>
      <c r="AD437" s="28">
        <v>4849</v>
      </c>
      <c r="AE437" s="28">
        <v>72</v>
      </c>
      <c r="AF437" s="28">
        <v>33</v>
      </c>
      <c r="AG437" s="30">
        <v>0.93913670217025702</v>
      </c>
      <c r="AH437" s="28">
        <v>2529</v>
      </c>
      <c r="AI437" s="28">
        <v>845</v>
      </c>
      <c r="AJ437" s="26">
        <v>9139</v>
      </c>
      <c r="AK437" s="26">
        <v>2330</v>
      </c>
      <c r="AL437" s="26">
        <v>2659</v>
      </c>
      <c r="AM437" s="26">
        <v>527</v>
      </c>
      <c r="AN437" s="26">
        <v>557</v>
      </c>
      <c r="AO437" s="26">
        <v>114</v>
      </c>
      <c r="AP437" s="26">
        <v>87</v>
      </c>
      <c r="AQ437" s="26">
        <v>413</v>
      </c>
      <c r="AR437" s="26">
        <v>470</v>
      </c>
      <c r="AS437" s="26">
        <v>218756</v>
      </c>
      <c r="AT437" s="26">
        <v>200707</v>
      </c>
      <c r="AU437" s="26">
        <v>29637</v>
      </c>
      <c r="AV437" s="26">
        <v>363024</v>
      </c>
      <c r="AW437" s="26">
        <v>336358</v>
      </c>
      <c r="AX437" s="26">
        <v>24568</v>
      </c>
      <c r="AY437" s="31">
        <f>'Tabela '!$L437/'Tabela '!$J437</f>
        <v>7.4975008330556481E-2</v>
      </c>
      <c r="AZ437" s="31">
        <f>'Tabela '!$M437/'Tabela '!$J437</f>
        <v>1.2662445851382871E-3</v>
      </c>
      <c r="BA437" s="31">
        <f t="shared" si="234"/>
        <v>1.6888888888888887E-2</v>
      </c>
      <c r="BB437" s="31">
        <f t="shared" si="235"/>
        <v>0.55201698513800423</v>
      </c>
      <c r="BC437" s="31">
        <f t="shared" si="236"/>
        <v>0.63364000943618781</v>
      </c>
      <c r="BD437" s="31">
        <f>'Tabela '!$BC437-'Tabela '!$BB437</f>
        <v>8.1623024298183577E-2</v>
      </c>
      <c r="BE437" s="31">
        <f t="shared" si="237"/>
        <v>0.31189603465511495</v>
      </c>
      <c r="BF437" s="31">
        <f t="shared" si="238"/>
        <v>0.35801399533488837</v>
      </c>
      <c r="BG437" s="31">
        <f t="shared" si="239"/>
        <v>0.27517494168610462</v>
      </c>
      <c r="BH437" s="29">
        <f t="shared" si="240"/>
        <v>4253.8304674255269</v>
      </c>
      <c r="BI437" s="32">
        <f t="shared" si="241"/>
        <v>1170.5475508163945</v>
      </c>
      <c r="BJ437" s="30">
        <f t="shared" si="242"/>
        <v>4.8382657895896693E-2</v>
      </c>
      <c r="BK437" s="30">
        <f t="shared" si="243"/>
        <v>0.1293291353838702</v>
      </c>
      <c r="BL437" s="31">
        <f>IFERROR('Tabela '!$J437/'Tabela '!$K437-1,"")</f>
        <v>5.0549604424840799E-2</v>
      </c>
      <c r="BM437" s="30">
        <f t="shared" si="244"/>
        <v>0.79444094377931807</v>
      </c>
      <c r="BN437" s="33">
        <f>IFERROR('Tabela '!$J437/'Tabela '!$I437,"")</f>
        <v>117.14968302051778</v>
      </c>
      <c r="BO437" s="31">
        <f t="shared" si="245"/>
        <v>6.0863297829742979E-2</v>
      </c>
      <c r="BP437" s="31">
        <f t="shared" si="246"/>
        <v>0.20253063185713141</v>
      </c>
      <c r="BQ437" s="31">
        <f t="shared" si="247"/>
        <v>6.7670377192279973E-2</v>
      </c>
      <c r="BR437" s="30">
        <v>0.50570000000000004</v>
      </c>
      <c r="BS437" s="31">
        <f t="shared" si="248"/>
        <v>2.2343236966445103E-2</v>
      </c>
      <c r="BT437" s="31">
        <f t="shared" si="249"/>
        <v>7.2074957956274526E-4</v>
      </c>
      <c r="BU437" s="31">
        <f t="shared" si="250"/>
        <v>1.4848422355124768E-2</v>
      </c>
      <c r="BV437" s="31">
        <f t="shared" si="251"/>
        <v>6.8055269127655187E-3</v>
      </c>
      <c r="BW437" s="31">
        <f t="shared" si="252"/>
        <v>7.8344885528250363E-2</v>
      </c>
      <c r="BX437" s="31">
        <f t="shared" si="253"/>
        <v>3.5496744381432473E-2</v>
      </c>
      <c r="BY437" s="31">
        <f t="shared" si="254"/>
        <v>0.17398305678078835</v>
      </c>
      <c r="BZ437" s="31">
        <f t="shared" si="255"/>
        <v>0.20947980116222081</v>
      </c>
      <c r="CA437" s="31">
        <f>IFERROR('Tabela '!$V437/'Tabela '!$K437,"")</f>
        <v>0.26759084226002938</v>
      </c>
      <c r="CB437" s="31">
        <f t="shared" si="256"/>
        <v>0.48953301127214172</v>
      </c>
      <c r="CC437" s="34">
        <f>IFERROR('Tabela '!$AJ437/'Tabela '!$K437,"")</f>
        <v>0.63985157179864172</v>
      </c>
      <c r="CD437" s="35">
        <f>IFERROR('Tabela '!$AJ437/'Tabela '!$AK437,"")</f>
        <v>3.9223175965665238</v>
      </c>
      <c r="CE437" s="34">
        <f t="shared" si="257"/>
        <v>0.74504869241711347</v>
      </c>
      <c r="CF437" s="31">
        <f t="shared" si="258"/>
        <v>0.16313099488902891</v>
      </c>
      <c r="CG437" s="31">
        <f t="shared" si="259"/>
        <v>0.17720759746751083</v>
      </c>
      <c r="CH437" s="31">
        <f t="shared" si="260"/>
        <v>0.14120171673819737</v>
      </c>
      <c r="CI437" s="31">
        <f t="shared" si="261"/>
        <v>1.4076602578481923E-2</v>
      </c>
      <c r="CJ437" s="30">
        <f t="shared" si="262"/>
        <v>0.22618025751072962</v>
      </c>
      <c r="CK437" s="30">
        <f t="shared" si="263"/>
        <v>0.20947724708537044</v>
      </c>
      <c r="CL437" s="30">
        <f t="shared" si="264"/>
        <v>-1.6703010425359183E-2</v>
      </c>
      <c r="CM437" s="30">
        <f t="shared" si="265"/>
        <v>5.6925996204933549E-2</v>
      </c>
      <c r="CN437" s="30">
        <f>IFERROR('Tabela '!$AO437/'Tabela '!$AK437,"")</f>
        <v>4.8927038626609444E-2</v>
      </c>
      <c r="CO437" s="30">
        <f>IFERROR('Tabela '!$AP437/'Tabela '!$AL437,"")</f>
        <v>3.2719067318540802E-2</v>
      </c>
      <c r="CP437" s="30">
        <f>IFERROR('Tabela '!$CO437-'Tabela '!$CN437,"")</f>
        <v>-1.6207971308068642E-2</v>
      </c>
      <c r="CQ437" s="30">
        <f t="shared" si="266"/>
        <v>5.6925996204933549E-2</v>
      </c>
      <c r="CR437" s="30">
        <f>IFERROR('Tabela '!$AQ437/'Tabela '!$AK437,"")</f>
        <v>0.17725321888412018</v>
      </c>
      <c r="CS437" s="30">
        <f>IFERROR('Tabela '!$AR437/'Tabela '!$AL437,"")</f>
        <v>0.17675817976682964</v>
      </c>
      <c r="CT437" s="30">
        <f>IFERROR('Tabela '!$CS437-'Tabela '!$CR437,"")</f>
        <v>-4.9503911729054106E-4</v>
      </c>
      <c r="CU437" s="30">
        <f t="shared" si="267"/>
        <v>0.13801452784503643</v>
      </c>
      <c r="CV437" s="35">
        <f>IFERROR('Tabela '!$AS437/'Tabela '!$K437,"")</f>
        <v>15.315830007701463</v>
      </c>
      <c r="CW437" s="35">
        <f>IFERROR('Tabela '!$AV437/'Tabela '!$J437,"")</f>
        <v>24.19353548817061</v>
      </c>
      <c r="CX437" s="30">
        <f>IFERROR('Tabela '!$AV437/'Tabela '!$AS437-1,"")</f>
        <v>0.659492768198358</v>
      </c>
      <c r="CY437" s="34">
        <f>IFERROR('Tabela '!$CW437/'Tabela '!$CV437-1,"")</f>
        <v>0.57964246638967998</v>
      </c>
      <c r="CZ437" s="30">
        <f>IFERROR('Tabela '!$AU437/'Tabela '!$AT437,"")</f>
        <v>0.14766301125521283</v>
      </c>
      <c r="DA437" s="30">
        <f t="shared" si="268"/>
        <v>7.3041223934022681E-2</v>
      </c>
      <c r="DB437" s="30">
        <f t="shared" si="269"/>
        <v>-7.4621787321190153E-2</v>
      </c>
      <c r="DC437" s="36">
        <f t="shared" si="270"/>
        <v>46.235569422776912</v>
      </c>
      <c r="DD437" s="36">
        <f t="shared" si="271"/>
        <v>38.149068322981364</v>
      </c>
      <c r="DE437" s="30">
        <f t="shared" si="272"/>
        <v>-0.17489783733066588</v>
      </c>
      <c r="DH437" s="23"/>
      <c r="DQ437" s="23"/>
      <c r="DR437" s="23"/>
      <c r="DU437" s="23"/>
      <c r="DV437" s="23"/>
      <c r="DX437" s="23"/>
      <c r="EA437" s="23"/>
      <c r="EB437" s="23"/>
    </row>
    <row r="438" spans="1:132" ht="13.8" x14ac:dyDescent="0.25">
      <c r="A438" s="11" t="s">
        <v>133</v>
      </c>
      <c r="B438" s="11">
        <v>43</v>
      </c>
      <c r="C438" s="11">
        <v>4320800</v>
      </c>
      <c r="D438" s="11">
        <v>432080</v>
      </c>
      <c r="E438" s="54" t="s">
        <v>728</v>
      </c>
      <c r="F438" s="54" t="s">
        <v>777</v>
      </c>
      <c r="G438" s="54" t="s">
        <v>745</v>
      </c>
      <c r="H438" s="12" t="s">
        <v>120</v>
      </c>
      <c r="I438" s="13">
        <v>1213.4100000000001</v>
      </c>
      <c r="J438" s="14">
        <v>31035</v>
      </c>
      <c r="K438" s="13">
        <v>30044</v>
      </c>
      <c r="L438" s="13">
        <v>2745</v>
      </c>
      <c r="M438" s="13">
        <v>54</v>
      </c>
      <c r="N438" s="13">
        <v>7712</v>
      </c>
      <c r="O438" s="13">
        <v>8802</v>
      </c>
      <c r="P438" s="13">
        <v>16005</v>
      </c>
      <c r="Q438" s="15">
        <v>8078</v>
      </c>
      <c r="R438" s="15">
        <v>1444</v>
      </c>
      <c r="S438" s="15">
        <v>35381022</v>
      </c>
      <c r="T438" s="13">
        <v>25971</v>
      </c>
      <c r="U438" s="16">
        <v>24032</v>
      </c>
      <c r="V438" s="15">
        <v>7972</v>
      </c>
      <c r="W438" s="15">
        <v>3649</v>
      </c>
      <c r="X438" s="15">
        <v>784</v>
      </c>
      <c r="Y438" s="15">
        <v>4581</v>
      </c>
      <c r="Z438" s="15">
        <v>5365</v>
      </c>
      <c r="AA438" s="13">
        <v>14729</v>
      </c>
      <c r="AB438" s="15">
        <v>594</v>
      </c>
      <c r="AC438" s="15">
        <v>18</v>
      </c>
      <c r="AD438" s="15">
        <v>9978</v>
      </c>
      <c r="AE438" s="15">
        <v>170</v>
      </c>
      <c r="AF438" s="15">
        <v>71</v>
      </c>
      <c r="AG438" s="17">
        <v>0.91794694081860539</v>
      </c>
      <c r="AH438" s="15">
        <v>4894</v>
      </c>
      <c r="AI438" s="15">
        <v>1939</v>
      </c>
      <c r="AJ438" s="13">
        <v>17834</v>
      </c>
      <c r="AK438" s="13">
        <v>4133</v>
      </c>
      <c r="AL438" s="13">
        <v>5366</v>
      </c>
      <c r="AM438" s="13">
        <v>975</v>
      </c>
      <c r="AN438" s="13">
        <v>1317</v>
      </c>
      <c r="AO438" s="13">
        <v>290</v>
      </c>
      <c r="AP438" s="13">
        <v>221</v>
      </c>
      <c r="AQ438" s="13">
        <v>685</v>
      </c>
      <c r="AR438" s="13">
        <v>1096</v>
      </c>
      <c r="AS438" s="13">
        <v>363255</v>
      </c>
      <c r="AT438" s="13">
        <v>333329</v>
      </c>
      <c r="AU438" s="13">
        <v>49441</v>
      </c>
      <c r="AV438" s="13">
        <v>975864</v>
      </c>
      <c r="AW438" s="13">
        <v>888622</v>
      </c>
      <c r="AX438" s="13">
        <v>136438</v>
      </c>
      <c r="AY438" s="18">
        <f>'Tabela '!$L438/'Tabela '!$J438</f>
        <v>8.8448525857902374E-2</v>
      </c>
      <c r="AZ438" s="18">
        <f>'Tabela '!$M438/'Tabela '!$J438</f>
        <v>1.7399710004833253E-3</v>
      </c>
      <c r="BA438" s="18">
        <f t="shared" si="234"/>
        <v>1.9672131147540985E-2</v>
      </c>
      <c r="BB438" s="18">
        <f t="shared" si="235"/>
        <v>0.4818494220556076</v>
      </c>
      <c r="BC438" s="18">
        <f t="shared" si="236"/>
        <v>0.54995313964386128</v>
      </c>
      <c r="BD438" s="18">
        <f>'Tabela '!$BC438-'Tabela '!$BB438</f>
        <v>6.8103717588253676E-2</v>
      </c>
      <c r="BE438" s="18">
        <f t="shared" si="237"/>
        <v>0.24849363621717416</v>
      </c>
      <c r="BF438" s="18">
        <f t="shared" si="238"/>
        <v>0.28361527307878204</v>
      </c>
      <c r="BG438" s="18">
        <f t="shared" si="239"/>
        <v>0.26028677299822783</v>
      </c>
      <c r="BH438" s="16">
        <f t="shared" si="240"/>
        <v>4379.9234959148307</v>
      </c>
      <c r="BI438" s="37">
        <f t="shared" si="241"/>
        <v>1140.0361527307878</v>
      </c>
      <c r="BJ438" s="17">
        <f t="shared" si="242"/>
        <v>3.6256099210545734E-2</v>
      </c>
      <c r="BK438" s="17">
        <f t="shared" si="243"/>
        <v>0.17875711809853925</v>
      </c>
      <c r="BL438" s="18">
        <f>IFERROR('Tabela '!$J438/'Tabela '!$K438-1,"")</f>
        <v>3.2984955398748461E-2</v>
      </c>
      <c r="BM438" s="17">
        <f t="shared" si="244"/>
        <v>0.79989348954866202</v>
      </c>
      <c r="BN438" s="19">
        <f>IFERROR('Tabela '!$J438/'Tabela '!$I438,"")</f>
        <v>25.576680594358049</v>
      </c>
      <c r="BO438" s="18">
        <f t="shared" si="245"/>
        <v>8.2053059181394605E-2</v>
      </c>
      <c r="BP438" s="18">
        <f t="shared" si="246"/>
        <v>0.18844095337106773</v>
      </c>
      <c r="BQ438" s="18">
        <f t="shared" si="247"/>
        <v>7.4660197913056878E-2</v>
      </c>
      <c r="BR438" s="17">
        <v>0.52990000000000004</v>
      </c>
      <c r="BS438" s="18">
        <f t="shared" si="248"/>
        <v>2.2871664548919948E-2</v>
      </c>
      <c r="BT438" s="18">
        <f t="shared" si="249"/>
        <v>6.9308074390666511E-4</v>
      </c>
      <c r="BU438" s="18">
        <f t="shared" si="250"/>
        <v>1.7037482461415114E-2</v>
      </c>
      <c r="BV438" s="18">
        <f t="shared" si="251"/>
        <v>7.1156544397674888E-3</v>
      </c>
      <c r="BW438" s="18">
        <f t="shared" si="252"/>
        <v>0.12145519904140593</v>
      </c>
      <c r="BX438" s="18">
        <f t="shared" si="253"/>
        <v>2.6095060577819199E-2</v>
      </c>
      <c r="BY438" s="18">
        <f t="shared" si="254"/>
        <v>0.15247636799360936</v>
      </c>
      <c r="BZ438" s="18">
        <f t="shared" si="255"/>
        <v>0.17857142857142855</v>
      </c>
      <c r="CA438" s="18">
        <f>IFERROR('Tabela '!$V438/'Tabela '!$K438,"")</f>
        <v>0.26534416189588605</v>
      </c>
      <c r="CB438" s="18">
        <f t="shared" si="256"/>
        <v>0.49024763679936095</v>
      </c>
      <c r="CC438" s="20">
        <f>IFERROR('Tabela '!$AJ438/'Tabela '!$K438,"")</f>
        <v>0.59359605911330049</v>
      </c>
      <c r="CD438" s="21">
        <f>IFERROR('Tabela '!$AJ438/'Tabela '!$AK438,"")</f>
        <v>4.3150254052746186</v>
      </c>
      <c r="CE438" s="20">
        <f t="shared" si="257"/>
        <v>0.76825165414377028</v>
      </c>
      <c r="CF438" s="18">
        <f t="shared" si="258"/>
        <v>0.13756490480628411</v>
      </c>
      <c r="CG438" s="18">
        <f t="shared" si="259"/>
        <v>0.17290156275173191</v>
      </c>
      <c r="CH438" s="18">
        <f t="shared" si="260"/>
        <v>0.29833051052504245</v>
      </c>
      <c r="CI438" s="18">
        <f t="shared" si="261"/>
        <v>3.5336657945447797E-2</v>
      </c>
      <c r="CJ438" s="17">
        <f t="shared" si="262"/>
        <v>0.23590612146140816</v>
      </c>
      <c r="CK438" s="17">
        <f t="shared" si="263"/>
        <v>0.24543421543048827</v>
      </c>
      <c r="CL438" s="17">
        <f t="shared" si="264"/>
        <v>9.5280939690801092E-3</v>
      </c>
      <c r="CM438" s="17">
        <f t="shared" si="265"/>
        <v>0.35076923076923072</v>
      </c>
      <c r="CN438" s="17">
        <f>IFERROR('Tabela '!$AO438/'Tabela '!$AK438,"")</f>
        <v>7.0166948947495769E-2</v>
      </c>
      <c r="CO438" s="17">
        <f>IFERROR('Tabela '!$AP438/'Tabela '!$AL438,"")</f>
        <v>4.1185240402534476E-2</v>
      </c>
      <c r="CP438" s="17">
        <f>IFERROR('Tabela '!$CO438-'Tabela '!$CN438,"")</f>
        <v>-2.8981708544961293E-2</v>
      </c>
      <c r="CQ438" s="17">
        <f t="shared" si="266"/>
        <v>0.35076923076923072</v>
      </c>
      <c r="CR438" s="17">
        <f>IFERROR('Tabela '!$AQ438/'Tabela '!$AK438,"")</f>
        <v>0.1657391725139124</v>
      </c>
      <c r="CS438" s="17">
        <f>IFERROR('Tabela '!$AR438/'Tabela '!$AL438,"")</f>
        <v>0.20424897502795378</v>
      </c>
      <c r="CT438" s="17">
        <f>IFERROR('Tabela '!$CS438-'Tabela '!$CR438,"")</f>
        <v>3.8509802514041375E-2</v>
      </c>
      <c r="CU438" s="17">
        <f t="shared" si="267"/>
        <v>0.60000000000000009</v>
      </c>
      <c r="CV438" s="21">
        <f>IFERROR('Tabela '!$AS438/'Tabela '!$K438,"")</f>
        <v>12.090766875249633</v>
      </c>
      <c r="CW438" s="21">
        <f>IFERROR('Tabela '!$AV438/'Tabela '!$J438,"")</f>
        <v>31.443982600289996</v>
      </c>
      <c r="CX438" s="17">
        <f>IFERROR('Tabela '!$AV438/'Tabela '!$AS438-1,"")</f>
        <v>1.6864434075236403</v>
      </c>
      <c r="CY438" s="20">
        <f>IFERROR('Tabela '!$CW438/'Tabela '!$CV438-1,"")</f>
        <v>1.6006607293584745</v>
      </c>
      <c r="CZ438" s="17">
        <f>IFERROR('Tabela '!$AU438/'Tabela '!$AT438,"")</f>
        <v>0.14832492822406693</v>
      </c>
      <c r="DA438" s="17">
        <f t="shared" si="268"/>
        <v>0.15353885003972442</v>
      </c>
      <c r="DB438" s="17">
        <f t="shared" si="269"/>
        <v>5.2139218156574962E-3</v>
      </c>
      <c r="DC438" s="22">
        <f t="shared" si="270"/>
        <v>39.083794466403162</v>
      </c>
      <c r="DD438" s="22">
        <f t="shared" si="271"/>
        <v>88.711313394018205</v>
      </c>
      <c r="DE438" s="17">
        <f t="shared" si="272"/>
        <v>1.2697722829925171</v>
      </c>
      <c r="DH438" s="23"/>
      <c r="DQ438" s="23"/>
      <c r="DR438" s="23"/>
      <c r="DU438" s="23"/>
      <c r="DV438" s="23"/>
      <c r="DX438" s="23"/>
      <c r="EA438" s="23"/>
      <c r="EB438" s="23"/>
    </row>
    <row r="439" spans="1:132" ht="13.8" x14ac:dyDescent="0.25">
      <c r="A439" s="24" t="s">
        <v>133</v>
      </c>
      <c r="B439" s="24">
        <v>43</v>
      </c>
      <c r="C439" s="24">
        <v>4320859</v>
      </c>
      <c r="D439" s="24">
        <v>432085</v>
      </c>
      <c r="E439" s="55" t="s">
        <v>764</v>
      </c>
      <c r="F439" s="55" t="s">
        <v>765</v>
      </c>
      <c r="G439" s="55" t="s">
        <v>756</v>
      </c>
      <c r="H439" s="25" t="s">
        <v>548</v>
      </c>
      <c r="I439" s="26">
        <v>94.754000000000005</v>
      </c>
      <c r="J439" s="27">
        <v>4769</v>
      </c>
      <c r="K439" s="26">
        <v>4131</v>
      </c>
      <c r="L439" s="26">
        <v>449</v>
      </c>
      <c r="M439" s="26">
        <v>7</v>
      </c>
      <c r="N439" s="26">
        <v>1555</v>
      </c>
      <c r="O439" s="26">
        <v>1719</v>
      </c>
      <c r="P439" s="26">
        <v>2841</v>
      </c>
      <c r="Q439" s="28">
        <v>1125</v>
      </c>
      <c r="R439" s="28">
        <v>138</v>
      </c>
      <c r="S439" s="28">
        <v>4727183</v>
      </c>
      <c r="T439" s="26">
        <v>3569</v>
      </c>
      <c r="U439" s="29">
        <v>1246</v>
      </c>
      <c r="V439" s="28">
        <v>1053</v>
      </c>
      <c r="W439" s="28">
        <v>790</v>
      </c>
      <c r="X439" s="28">
        <v>84</v>
      </c>
      <c r="Y439" s="28">
        <v>221</v>
      </c>
      <c r="Z439" s="28">
        <v>305</v>
      </c>
      <c r="AA439" s="26">
        <v>2102</v>
      </c>
      <c r="AB439" s="28">
        <v>51</v>
      </c>
      <c r="AC439" s="28">
        <v>2</v>
      </c>
      <c r="AD439" s="28">
        <v>1460</v>
      </c>
      <c r="AE439" s="28">
        <v>15</v>
      </c>
      <c r="AF439" s="28">
        <v>5</v>
      </c>
      <c r="AG439" s="30">
        <v>0.92546931913701314</v>
      </c>
      <c r="AH439" s="28">
        <v>659</v>
      </c>
      <c r="AI439" s="28">
        <v>99</v>
      </c>
      <c r="AJ439" s="26">
        <v>2659</v>
      </c>
      <c r="AK439" s="26">
        <v>542</v>
      </c>
      <c r="AL439" s="26">
        <v>710</v>
      </c>
      <c r="AM439" s="26">
        <v>133</v>
      </c>
      <c r="AN439" s="26">
        <v>160</v>
      </c>
      <c r="AO439" s="26">
        <v>15</v>
      </c>
      <c r="AP439" s="26">
        <v>11</v>
      </c>
      <c r="AQ439" s="26">
        <v>118</v>
      </c>
      <c r="AR439" s="26">
        <v>149</v>
      </c>
      <c r="AS439" s="26">
        <v>46205</v>
      </c>
      <c r="AT439" s="26">
        <v>43763</v>
      </c>
      <c r="AU439" s="26">
        <v>2813</v>
      </c>
      <c r="AV439" s="26">
        <v>81381</v>
      </c>
      <c r="AW439" s="26">
        <v>77651</v>
      </c>
      <c r="AX439" s="26">
        <v>4588</v>
      </c>
      <c r="AY439" s="31">
        <f>'Tabela '!$L439/'Tabela '!$J439</f>
        <v>9.4149716921786544E-2</v>
      </c>
      <c r="AZ439" s="31">
        <f>'Tabela '!$M439/'Tabela '!$J439</f>
        <v>1.4678129586915495E-3</v>
      </c>
      <c r="BA439" s="31">
        <f t="shared" si="234"/>
        <v>1.5590200445434299E-2</v>
      </c>
      <c r="BB439" s="31">
        <f t="shared" si="235"/>
        <v>0.54734248504047867</v>
      </c>
      <c r="BC439" s="31">
        <f t="shared" si="236"/>
        <v>0.60506863780359033</v>
      </c>
      <c r="BD439" s="31">
        <f>'Tabela '!$BC439-'Tabela '!$BB439</f>
        <v>5.772615276311166E-2</v>
      </c>
      <c r="BE439" s="31">
        <f t="shared" si="237"/>
        <v>0.32606416439505137</v>
      </c>
      <c r="BF439" s="31">
        <f t="shared" si="238"/>
        <v>0.36045292514153909</v>
      </c>
      <c r="BG439" s="31">
        <f t="shared" si="239"/>
        <v>0.23589851121828476</v>
      </c>
      <c r="BH439" s="29">
        <f t="shared" si="240"/>
        <v>4201.9404444444444</v>
      </c>
      <c r="BI439" s="32">
        <f t="shared" si="241"/>
        <v>991.23149507234223</v>
      </c>
      <c r="BJ439" s="30">
        <f t="shared" si="242"/>
        <v>5.8087059633083887E-2</v>
      </c>
      <c r="BK439" s="30">
        <f t="shared" si="243"/>
        <v>0.12266666666666666</v>
      </c>
      <c r="BL439" s="31">
        <f>IFERROR('Tabela '!$J439/'Tabela '!$K439-1,"")</f>
        <v>0.15444202372306948</v>
      </c>
      <c r="BM439" s="30">
        <f t="shared" si="244"/>
        <v>0.30162188332122974</v>
      </c>
      <c r="BN439" s="33">
        <f>IFERROR('Tabela '!$J439/'Tabela '!$I439,"")</f>
        <v>50.330329062625324</v>
      </c>
      <c r="BO439" s="31">
        <f t="shared" si="245"/>
        <v>7.4530680862986864E-2</v>
      </c>
      <c r="BP439" s="31">
        <f t="shared" si="246"/>
        <v>0.18464555898010648</v>
      </c>
      <c r="BQ439" s="31">
        <f t="shared" si="247"/>
        <v>2.7738862426449986E-2</v>
      </c>
      <c r="BR439" s="30">
        <v>0.42159999999999997</v>
      </c>
      <c r="BS439" s="31">
        <f t="shared" si="248"/>
        <v>1.4289717007565145E-2</v>
      </c>
      <c r="BT439" s="31">
        <f t="shared" si="249"/>
        <v>5.6038105912020178E-4</v>
      </c>
      <c r="BU439" s="31">
        <f t="shared" si="250"/>
        <v>1.0273972602739725E-2</v>
      </c>
      <c r="BV439" s="31">
        <f t="shared" si="251"/>
        <v>3.4246575342465752E-3</v>
      </c>
      <c r="BW439" s="31">
        <f t="shared" si="252"/>
        <v>0.19123698862260954</v>
      </c>
      <c r="BX439" s="31">
        <f t="shared" si="253"/>
        <v>2.0334059549745823E-2</v>
      </c>
      <c r="BY439" s="31">
        <f t="shared" si="254"/>
        <v>5.3497942386831275E-2</v>
      </c>
      <c r="BZ439" s="31">
        <f t="shared" si="255"/>
        <v>7.3832001936577102E-2</v>
      </c>
      <c r="CA439" s="31">
        <f>IFERROR('Tabela '!$V439/'Tabela '!$K439,"")</f>
        <v>0.25490196078431371</v>
      </c>
      <c r="CB439" s="31">
        <f t="shared" si="256"/>
        <v>0.50883563301863954</v>
      </c>
      <c r="CC439" s="34">
        <f>IFERROR('Tabela '!$AJ439/'Tabela '!$K439,"")</f>
        <v>0.64366981360445408</v>
      </c>
      <c r="CD439" s="35">
        <f>IFERROR('Tabela '!$AJ439/'Tabela '!$AK439,"")</f>
        <v>4.9059040590405907</v>
      </c>
      <c r="CE439" s="34">
        <f t="shared" si="257"/>
        <v>0.79616397141782624</v>
      </c>
      <c r="CF439" s="31">
        <f t="shared" si="258"/>
        <v>0.13120309852335996</v>
      </c>
      <c r="CG439" s="31">
        <f t="shared" si="259"/>
        <v>0.14887817152442862</v>
      </c>
      <c r="CH439" s="31">
        <f t="shared" si="260"/>
        <v>0.30996309963099633</v>
      </c>
      <c r="CI439" s="31">
        <f t="shared" si="261"/>
        <v>1.7675073001068659E-2</v>
      </c>
      <c r="CJ439" s="30">
        <f t="shared" si="262"/>
        <v>0.24538745387453875</v>
      </c>
      <c r="CK439" s="30">
        <f t="shared" si="263"/>
        <v>0.22535211267605634</v>
      </c>
      <c r="CL439" s="30">
        <f t="shared" si="264"/>
        <v>-2.0035341198482409E-2</v>
      </c>
      <c r="CM439" s="30">
        <f t="shared" si="265"/>
        <v>0.20300751879699241</v>
      </c>
      <c r="CN439" s="30">
        <f>IFERROR('Tabela '!$AO439/'Tabela '!$AK439,"")</f>
        <v>2.7675276752767528E-2</v>
      </c>
      <c r="CO439" s="30">
        <f>IFERROR('Tabela '!$AP439/'Tabela '!$AL439,"")</f>
        <v>1.5492957746478873E-2</v>
      </c>
      <c r="CP439" s="30">
        <f>IFERROR('Tabela '!$CO439-'Tabela '!$CN439,"")</f>
        <v>-1.2182319006288654E-2</v>
      </c>
      <c r="CQ439" s="30">
        <f t="shared" si="266"/>
        <v>0.20300751879699241</v>
      </c>
      <c r="CR439" s="30">
        <f>IFERROR('Tabela '!$AQ439/'Tabela '!$AK439,"")</f>
        <v>0.21771217712177121</v>
      </c>
      <c r="CS439" s="30">
        <f>IFERROR('Tabela '!$AR439/'Tabela '!$AL439,"")</f>
        <v>0.20985915492957746</v>
      </c>
      <c r="CT439" s="30">
        <f>IFERROR('Tabela '!$CS439-'Tabela '!$CR439,"")</f>
        <v>-7.8530221921937482E-3</v>
      </c>
      <c r="CU439" s="30">
        <f t="shared" si="267"/>
        <v>0.26271186440677963</v>
      </c>
      <c r="CV439" s="35">
        <f>IFERROR('Tabela '!$AS439/'Tabela '!$K439,"")</f>
        <v>11.184943113047689</v>
      </c>
      <c r="CW439" s="35">
        <f>IFERROR('Tabela '!$AV439/'Tabela '!$J439,"")</f>
        <v>17.064583770182427</v>
      </c>
      <c r="CX439" s="30">
        <f>IFERROR('Tabela '!$AV439/'Tabela '!$AS439-1,"")</f>
        <v>0.76130288929769496</v>
      </c>
      <c r="CY439" s="34">
        <f>IFERROR('Tabela '!$CW439/'Tabela '!$CV439-1,"")</f>
        <v>0.5256746143193074</v>
      </c>
      <c r="CZ439" s="30">
        <f>IFERROR('Tabela '!$AU439/'Tabela '!$AT439,"")</f>
        <v>6.4278043095765833E-2</v>
      </c>
      <c r="DA439" s="30">
        <f t="shared" si="268"/>
        <v>5.9084879782617096E-2</v>
      </c>
      <c r="DB439" s="30">
        <f t="shared" si="269"/>
        <v>-5.1931633131487367E-3</v>
      </c>
      <c r="DC439" s="36">
        <f t="shared" si="270"/>
        <v>19.006756756756758</v>
      </c>
      <c r="DD439" s="36">
        <f t="shared" si="271"/>
        <v>26.830409356725145</v>
      </c>
      <c r="DE439" s="30">
        <f t="shared" si="272"/>
        <v>0.41162480796136558</v>
      </c>
      <c r="DH439" s="23"/>
      <c r="DQ439" s="23"/>
      <c r="DR439" s="23"/>
      <c r="DU439" s="23"/>
      <c r="DV439" s="23"/>
      <c r="DX439" s="23"/>
      <c r="EA439" s="23"/>
      <c r="EB439" s="23"/>
    </row>
    <row r="440" spans="1:132" ht="13.8" x14ac:dyDescent="0.25">
      <c r="A440" s="11" t="s">
        <v>133</v>
      </c>
      <c r="B440" s="11">
        <v>43</v>
      </c>
      <c r="C440" s="11">
        <v>4320909</v>
      </c>
      <c r="D440" s="11">
        <v>432090</v>
      </c>
      <c r="E440" s="54" t="s">
        <v>728</v>
      </c>
      <c r="F440" s="54" t="s">
        <v>729</v>
      </c>
      <c r="G440" s="54" t="s">
        <v>730</v>
      </c>
      <c r="H440" s="12" t="s">
        <v>131</v>
      </c>
      <c r="I440" s="13">
        <v>238.619</v>
      </c>
      <c r="J440" s="14">
        <v>24552</v>
      </c>
      <c r="K440" s="13">
        <v>19250</v>
      </c>
      <c r="L440" s="13">
        <v>3441</v>
      </c>
      <c r="M440" s="13">
        <v>31</v>
      </c>
      <c r="N440" s="13">
        <v>8842</v>
      </c>
      <c r="O440" s="13">
        <v>9981</v>
      </c>
      <c r="P440" s="13">
        <v>12799</v>
      </c>
      <c r="Q440" s="15">
        <v>4270</v>
      </c>
      <c r="R440" s="15">
        <v>657</v>
      </c>
      <c r="S440" s="15">
        <v>17954846</v>
      </c>
      <c r="T440" s="13">
        <v>17074</v>
      </c>
      <c r="U440" s="16">
        <v>17080</v>
      </c>
      <c r="V440" s="15">
        <v>6014</v>
      </c>
      <c r="W440" s="15">
        <v>2329</v>
      </c>
      <c r="X440" s="15">
        <v>362</v>
      </c>
      <c r="Y440" s="15">
        <v>2539</v>
      </c>
      <c r="Z440" s="15">
        <v>2901</v>
      </c>
      <c r="AA440" s="13">
        <v>9392</v>
      </c>
      <c r="AB440" s="15">
        <v>148</v>
      </c>
      <c r="AC440" s="15">
        <v>15</v>
      </c>
      <c r="AD440" s="15">
        <v>6525</v>
      </c>
      <c r="AE440" s="15">
        <v>18</v>
      </c>
      <c r="AF440" s="15">
        <v>48</v>
      </c>
      <c r="AG440" s="17">
        <v>0.96468314396157906</v>
      </c>
      <c r="AH440" s="15">
        <v>3221</v>
      </c>
      <c r="AI440" s="15">
        <v>1327</v>
      </c>
      <c r="AJ440" s="13">
        <v>13345</v>
      </c>
      <c r="AK440" s="13">
        <v>6572</v>
      </c>
      <c r="AL440" s="13">
        <v>8813</v>
      </c>
      <c r="AM440" s="13">
        <v>3599</v>
      </c>
      <c r="AN440" s="13">
        <v>4942</v>
      </c>
      <c r="AO440" s="13">
        <v>239</v>
      </c>
      <c r="AP440" s="13">
        <v>250</v>
      </c>
      <c r="AQ440" s="13">
        <v>3360</v>
      </c>
      <c r="AR440" s="13">
        <v>4692</v>
      </c>
      <c r="AS440" s="13">
        <v>429588</v>
      </c>
      <c r="AT440" s="13">
        <v>357936</v>
      </c>
      <c r="AU440" s="13">
        <v>118617</v>
      </c>
      <c r="AV440" s="13">
        <v>1126285</v>
      </c>
      <c r="AW440" s="13">
        <v>968206</v>
      </c>
      <c r="AX440" s="13">
        <v>379993</v>
      </c>
      <c r="AY440" s="18">
        <f>'Tabela '!$L440/'Tabela '!$J440</f>
        <v>0.14015151515151514</v>
      </c>
      <c r="AZ440" s="18">
        <f>'Tabela '!$M440/'Tabela '!$J440</f>
        <v>1.2626262626262627E-3</v>
      </c>
      <c r="BA440" s="18">
        <f t="shared" si="234"/>
        <v>9.0090090090090089E-3</v>
      </c>
      <c r="BB440" s="18">
        <f t="shared" si="235"/>
        <v>0.69083522150167986</v>
      </c>
      <c r="BC440" s="18">
        <f t="shared" si="236"/>
        <v>0.77982654894913661</v>
      </c>
      <c r="BD440" s="18">
        <f>'Tabela '!$BC440-'Tabela '!$BB440</f>
        <v>8.8991327447456747E-2</v>
      </c>
      <c r="BE440" s="18">
        <f t="shared" si="237"/>
        <v>0.36013359400456174</v>
      </c>
      <c r="BF440" s="18">
        <f t="shared" si="238"/>
        <v>0.40652492668621704</v>
      </c>
      <c r="BG440" s="18">
        <f t="shared" si="239"/>
        <v>0.17391658520690778</v>
      </c>
      <c r="BH440" s="16">
        <f t="shared" si="240"/>
        <v>4204.8819672131149</v>
      </c>
      <c r="BI440" s="37">
        <f t="shared" si="241"/>
        <v>731.2987129358097</v>
      </c>
      <c r="BJ440" s="17">
        <f t="shared" si="242"/>
        <v>1.5941654199425545E-2</v>
      </c>
      <c r="BK440" s="17">
        <f t="shared" si="243"/>
        <v>0.15386416861826699</v>
      </c>
      <c r="BL440" s="18">
        <f>IFERROR('Tabela '!$J440/'Tabela '!$K440-1,"")</f>
        <v>0.27542857142857136</v>
      </c>
      <c r="BM440" s="17">
        <f t="shared" si="244"/>
        <v>0.88727272727272732</v>
      </c>
      <c r="BN440" s="19">
        <f>IFERROR('Tabela '!$J440/'Tabela '!$I440,"")</f>
        <v>102.89205805070007</v>
      </c>
      <c r="BO440" s="18">
        <f t="shared" si="245"/>
        <v>3.5316856038420941E-2</v>
      </c>
      <c r="BP440" s="18">
        <f t="shared" si="246"/>
        <v>0.18864940845730349</v>
      </c>
      <c r="BQ440" s="18">
        <f t="shared" si="247"/>
        <v>7.7720510718050834E-2</v>
      </c>
      <c r="BR440" s="17">
        <v>0.44040000000000001</v>
      </c>
      <c r="BS440" s="18">
        <f t="shared" si="248"/>
        <v>8.6681504041232291E-3</v>
      </c>
      <c r="BT440" s="18">
        <f t="shared" si="249"/>
        <v>8.7852875717465148E-4</v>
      </c>
      <c r="BU440" s="18">
        <f t="shared" si="250"/>
        <v>2.7586206896551722E-3</v>
      </c>
      <c r="BV440" s="18">
        <f t="shared" si="251"/>
        <v>7.3563218390804595E-3</v>
      </c>
      <c r="BW440" s="18">
        <f t="shared" si="252"/>
        <v>0.12098701298701299</v>
      </c>
      <c r="BX440" s="18">
        <f t="shared" si="253"/>
        <v>1.8805194805194804E-2</v>
      </c>
      <c r="BY440" s="18">
        <f t="shared" si="254"/>
        <v>0.1318961038961039</v>
      </c>
      <c r="BZ440" s="18">
        <f t="shared" si="255"/>
        <v>0.1507012987012987</v>
      </c>
      <c r="CA440" s="18">
        <f>IFERROR('Tabela '!$V440/'Tabela '!$K440,"")</f>
        <v>0.31241558441558442</v>
      </c>
      <c r="CB440" s="18">
        <f t="shared" si="256"/>
        <v>0.48789610389610388</v>
      </c>
      <c r="CC440" s="20">
        <f>IFERROR('Tabela '!$AJ440/'Tabela '!$K440,"")</f>
        <v>0.69324675324675322</v>
      </c>
      <c r="CD440" s="21">
        <f>IFERROR('Tabela '!$AJ440/'Tabela '!$AK440,"")</f>
        <v>2.0305842970176506</v>
      </c>
      <c r="CE440" s="20">
        <f t="shared" si="257"/>
        <v>0.5075309104533533</v>
      </c>
      <c r="CF440" s="18">
        <f t="shared" si="258"/>
        <v>0.34140259740259743</v>
      </c>
      <c r="CG440" s="18">
        <f t="shared" si="259"/>
        <v>0.35895242750081457</v>
      </c>
      <c r="CH440" s="18">
        <f t="shared" si="260"/>
        <v>0.34099208764455269</v>
      </c>
      <c r="CI440" s="18">
        <f t="shared" si="261"/>
        <v>1.7549830098217145E-2</v>
      </c>
      <c r="CJ440" s="17">
        <f t="shared" si="262"/>
        <v>0.54762629336579427</v>
      </c>
      <c r="CK440" s="17">
        <f t="shared" si="263"/>
        <v>0.56076250992851473</v>
      </c>
      <c r="CL440" s="17">
        <f t="shared" si="264"/>
        <v>1.313621656272046E-2</v>
      </c>
      <c r="CM440" s="17">
        <f t="shared" si="265"/>
        <v>0.37315921089191439</v>
      </c>
      <c r="CN440" s="17">
        <f>IFERROR('Tabela '!$AO440/'Tabela '!$AK440,"")</f>
        <v>3.6366402921485089E-2</v>
      </c>
      <c r="CO440" s="17">
        <f>IFERROR('Tabela '!$AP440/'Tabela '!$AL440,"")</f>
        <v>2.8367184840576421E-2</v>
      </c>
      <c r="CP440" s="17">
        <f>IFERROR('Tabela '!$CO440-'Tabela '!$CN440,"")</f>
        <v>-7.9992180809086676E-3</v>
      </c>
      <c r="CQ440" s="17">
        <f t="shared" si="266"/>
        <v>0.37315921089191439</v>
      </c>
      <c r="CR440" s="17">
        <f>IFERROR('Tabela '!$AQ440/'Tabela '!$AK440,"")</f>
        <v>0.5112598904443092</v>
      </c>
      <c r="CS440" s="17">
        <f>IFERROR('Tabela '!$AR440/'Tabela '!$AL440,"")</f>
        <v>0.5323953250879383</v>
      </c>
      <c r="CT440" s="17">
        <f>IFERROR('Tabela '!$CS440-'Tabela '!$CR440,"")</f>
        <v>2.1135434643629103E-2</v>
      </c>
      <c r="CU440" s="17">
        <f t="shared" si="267"/>
        <v>0.39642857142857135</v>
      </c>
      <c r="CV440" s="21">
        <f>IFERROR('Tabela '!$AS440/'Tabela '!$K440,"")</f>
        <v>22.316259740259742</v>
      </c>
      <c r="CW440" s="21">
        <f>IFERROR('Tabela '!$AV440/'Tabela '!$J440,"")</f>
        <v>45.873452264581296</v>
      </c>
      <c r="CX440" s="17">
        <f>IFERROR('Tabela '!$AV440/'Tabela '!$AS440-1,"")</f>
        <v>1.6217794724247416</v>
      </c>
      <c r="CY440" s="20">
        <f>IFERROR('Tabela '!$CW440/'Tabela '!$CV440-1,"")</f>
        <v>1.0556066652075708</v>
      </c>
      <c r="CZ440" s="17">
        <f>IFERROR('Tabela '!$AU440/'Tabela '!$AT440,"")</f>
        <v>0.33139164543382055</v>
      </c>
      <c r="DA440" s="17">
        <f t="shared" si="268"/>
        <v>0.39247123029603204</v>
      </c>
      <c r="DB440" s="17">
        <f t="shared" si="269"/>
        <v>6.1079584862211489E-2</v>
      </c>
      <c r="DC440" s="22">
        <f t="shared" si="270"/>
        <v>30.905940594059405</v>
      </c>
      <c r="DD440" s="22">
        <f t="shared" si="271"/>
        <v>73.188174114021578</v>
      </c>
      <c r="DE440" s="17">
        <f t="shared" si="272"/>
        <v>1.368094052704206</v>
      </c>
      <c r="DH440" s="23"/>
      <c r="DQ440" s="23"/>
      <c r="DR440" s="23"/>
      <c r="DU440" s="23"/>
      <c r="DV440" s="23"/>
      <c r="DX440" s="23"/>
      <c r="EA440" s="23"/>
      <c r="EB440" s="23"/>
    </row>
    <row r="441" spans="1:132" ht="13.8" x14ac:dyDescent="0.25">
      <c r="A441" s="24" t="s">
        <v>133</v>
      </c>
      <c r="B441" s="24">
        <v>43</v>
      </c>
      <c r="C441" s="24">
        <v>4321006</v>
      </c>
      <c r="D441" s="24">
        <v>432100</v>
      </c>
      <c r="E441" s="55" t="s">
        <v>728</v>
      </c>
      <c r="F441" s="55" t="s">
        <v>791</v>
      </c>
      <c r="G441" s="55" t="s">
        <v>778</v>
      </c>
      <c r="H441" s="25" t="s">
        <v>549</v>
      </c>
      <c r="I441" s="26">
        <v>179.66200000000001</v>
      </c>
      <c r="J441" s="27">
        <v>10577</v>
      </c>
      <c r="K441" s="26">
        <v>10448</v>
      </c>
      <c r="L441" s="26">
        <v>1164</v>
      </c>
      <c r="M441" s="26">
        <v>29</v>
      </c>
      <c r="N441" s="26">
        <v>3243</v>
      </c>
      <c r="O441" s="26">
        <v>3608</v>
      </c>
      <c r="P441" s="26">
        <v>6196</v>
      </c>
      <c r="Q441" s="28">
        <v>2385</v>
      </c>
      <c r="R441" s="28">
        <v>270</v>
      </c>
      <c r="S441" s="28">
        <v>9756417</v>
      </c>
      <c r="T441" s="26">
        <v>9090</v>
      </c>
      <c r="U441" s="29">
        <v>8820</v>
      </c>
      <c r="V441" s="28">
        <v>2727</v>
      </c>
      <c r="W441" s="28">
        <v>970</v>
      </c>
      <c r="X441" s="28">
        <v>184</v>
      </c>
      <c r="Y441" s="28">
        <v>1006</v>
      </c>
      <c r="Z441" s="28">
        <v>1190</v>
      </c>
      <c r="AA441" s="26">
        <v>5093</v>
      </c>
      <c r="AB441" s="28">
        <v>112</v>
      </c>
      <c r="AC441" s="28">
        <v>9</v>
      </c>
      <c r="AD441" s="28">
        <v>3533</v>
      </c>
      <c r="AE441" s="28">
        <v>18</v>
      </c>
      <c r="AF441" s="28">
        <v>20</v>
      </c>
      <c r="AG441" s="30">
        <v>0.95170517051705172</v>
      </c>
      <c r="AH441" s="28">
        <v>1769</v>
      </c>
      <c r="AI441" s="28">
        <v>823</v>
      </c>
      <c r="AJ441" s="26">
        <v>6729</v>
      </c>
      <c r="AK441" s="26">
        <v>2145</v>
      </c>
      <c r="AL441" s="26">
        <v>2221</v>
      </c>
      <c r="AM441" s="26">
        <v>801</v>
      </c>
      <c r="AN441" s="26">
        <v>513</v>
      </c>
      <c r="AO441" s="26">
        <v>35</v>
      </c>
      <c r="AP441" s="26">
        <v>113</v>
      </c>
      <c r="AQ441" s="26">
        <v>766</v>
      </c>
      <c r="AR441" s="26">
        <v>400</v>
      </c>
      <c r="AS441" s="26">
        <v>257340</v>
      </c>
      <c r="AT441" s="26">
        <v>230291</v>
      </c>
      <c r="AU441" s="26">
        <v>71672</v>
      </c>
      <c r="AV441" s="26">
        <v>453521</v>
      </c>
      <c r="AW441" s="26">
        <v>393154</v>
      </c>
      <c r="AX441" s="26">
        <v>60707</v>
      </c>
      <c r="AY441" s="31">
        <f>'Tabela '!$L441/'Tabela '!$J441</f>
        <v>0.11005010872648199</v>
      </c>
      <c r="AZ441" s="31">
        <f>'Tabela '!$M441/'Tabela '!$J441</f>
        <v>2.741798241467335E-3</v>
      </c>
      <c r="BA441" s="31">
        <f t="shared" si="234"/>
        <v>2.4914089347079039E-2</v>
      </c>
      <c r="BB441" s="31">
        <f t="shared" si="235"/>
        <v>0.52340219496449325</v>
      </c>
      <c r="BC441" s="31">
        <f t="shared" si="236"/>
        <v>0.58231116849580378</v>
      </c>
      <c r="BD441" s="31">
        <f>'Tabela '!$BC441-'Tabela '!$BB441</f>
        <v>5.8908973531310527E-2</v>
      </c>
      <c r="BE441" s="31">
        <f t="shared" si="237"/>
        <v>0.30660867920960577</v>
      </c>
      <c r="BF441" s="31">
        <f t="shared" si="238"/>
        <v>0.3411175191453153</v>
      </c>
      <c r="BG441" s="31">
        <f t="shared" si="239"/>
        <v>0.22548926916895151</v>
      </c>
      <c r="BH441" s="29">
        <f t="shared" si="240"/>
        <v>4090.7408805031446</v>
      </c>
      <c r="BI441" s="32">
        <f t="shared" si="241"/>
        <v>922.41817150420729</v>
      </c>
      <c r="BJ441" s="30">
        <f t="shared" si="242"/>
        <v>2.1512602503522438E-2</v>
      </c>
      <c r="BK441" s="30">
        <f t="shared" si="243"/>
        <v>0.11320754716981132</v>
      </c>
      <c r="BL441" s="31">
        <f>IFERROR('Tabela '!$J441/'Tabela '!$K441-1,"")</f>
        <v>1.2346860643185353E-2</v>
      </c>
      <c r="BM441" s="30">
        <f t="shared" si="244"/>
        <v>0.84418070444104132</v>
      </c>
      <c r="BN441" s="33">
        <f>IFERROR('Tabela '!$J441/'Tabela '!$I441,"")</f>
        <v>58.871659004129974</v>
      </c>
      <c r="BO441" s="31">
        <f t="shared" si="245"/>
        <v>4.8294829482948276E-2</v>
      </c>
      <c r="BP441" s="31">
        <f t="shared" si="246"/>
        <v>0.1946094609460946</v>
      </c>
      <c r="BQ441" s="31">
        <f t="shared" si="247"/>
        <v>9.0539053905390535E-2</v>
      </c>
      <c r="BR441" s="30">
        <v>0.45150000000000001</v>
      </c>
      <c r="BS441" s="31">
        <f t="shared" si="248"/>
        <v>1.2321232123212322E-2</v>
      </c>
      <c r="BT441" s="31">
        <f t="shared" si="249"/>
        <v>9.9009900990099011E-4</v>
      </c>
      <c r="BU441" s="31">
        <f t="shared" si="250"/>
        <v>5.0948202660628357E-3</v>
      </c>
      <c r="BV441" s="31">
        <f t="shared" si="251"/>
        <v>5.6609114067364841E-3</v>
      </c>
      <c r="BW441" s="31">
        <f t="shared" si="252"/>
        <v>9.2840735068912716E-2</v>
      </c>
      <c r="BX441" s="31">
        <f t="shared" si="253"/>
        <v>1.761102603369066E-2</v>
      </c>
      <c r="BY441" s="31">
        <f t="shared" si="254"/>
        <v>9.6286370597243487E-2</v>
      </c>
      <c r="BZ441" s="31">
        <f t="shared" si="255"/>
        <v>0.11389739663093415</v>
      </c>
      <c r="CA441" s="31">
        <f>IFERROR('Tabela '!$V441/'Tabela '!$K441,"")</f>
        <v>0.26100689127105664</v>
      </c>
      <c r="CB441" s="31">
        <f t="shared" si="256"/>
        <v>0.48746171516079634</v>
      </c>
      <c r="CC441" s="34">
        <f>IFERROR('Tabela '!$AJ441/'Tabela '!$K441,"")</f>
        <v>0.64404670750382853</v>
      </c>
      <c r="CD441" s="35">
        <f>IFERROR('Tabela '!$AJ441/'Tabela '!$AK441,"")</f>
        <v>3.1370629370629373</v>
      </c>
      <c r="CE441" s="34">
        <f t="shared" si="257"/>
        <v>0.68123049487293807</v>
      </c>
      <c r="CF441" s="31">
        <f t="shared" si="258"/>
        <v>0.20530245022970903</v>
      </c>
      <c r="CG441" s="31">
        <f t="shared" si="259"/>
        <v>0.20998392738961899</v>
      </c>
      <c r="CH441" s="31">
        <f t="shared" si="260"/>
        <v>3.5431235431235386E-2</v>
      </c>
      <c r="CI441" s="31">
        <f t="shared" si="261"/>
        <v>4.6814771599099636E-3</v>
      </c>
      <c r="CJ441" s="30">
        <f t="shared" si="262"/>
        <v>0.37342657342657343</v>
      </c>
      <c r="CK441" s="30">
        <f t="shared" si="263"/>
        <v>0.23097703737055381</v>
      </c>
      <c r="CL441" s="30">
        <f t="shared" si="264"/>
        <v>-0.14244953605601962</v>
      </c>
      <c r="CM441" s="30">
        <f t="shared" si="265"/>
        <v>-0.3595505617977528</v>
      </c>
      <c r="CN441" s="30">
        <f>IFERROR('Tabela '!$AO441/'Tabela '!$AK441,"")</f>
        <v>1.6317016317016316E-2</v>
      </c>
      <c r="CO441" s="30">
        <f>IFERROR('Tabela '!$AP441/'Tabela '!$AL441,"")</f>
        <v>5.0877982890589826E-2</v>
      </c>
      <c r="CP441" s="30">
        <f>IFERROR('Tabela '!$CO441-'Tabela '!$CN441,"")</f>
        <v>3.4560966573573507E-2</v>
      </c>
      <c r="CQ441" s="30">
        <f t="shared" si="266"/>
        <v>-0.3595505617977528</v>
      </c>
      <c r="CR441" s="30">
        <f>IFERROR('Tabela '!$AQ441/'Tabela '!$AK441,"")</f>
        <v>0.35710955710955711</v>
      </c>
      <c r="CS441" s="30">
        <f>IFERROR('Tabela '!$AR441/'Tabela '!$AL441,"")</f>
        <v>0.18009905447996399</v>
      </c>
      <c r="CT441" s="30">
        <f>IFERROR('Tabela '!$CS441-'Tabela '!$CR441,"")</f>
        <v>-0.17701050262959311</v>
      </c>
      <c r="CU441" s="30">
        <f t="shared" si="267"/>
        <v>-0.47780678851174929</v>
      </c>
      <c r="CV441" s="35">
        <f>IFERROR('Tabela '!$AS441/'Tabela '!$K441,"")</f>
        <v>24.630551301684534</v>
      </c>
      <c r="CW441" s="35">
        <f>IFERROR('Tabela '!$AV441/'Tabela '!$J441,"")</f>
        <v>42.87803725063818</v>
      </c>
      <c r="CX441" s="30">
        <f>IFERROR('Tabela '!$AV441/'Tabela '!$AS441-1,"")</f>
        <v>0.76234164918007297</v>
      </c>
      <c r="CY441" s="34">
        <f>IFERROR('Tabela '!$CW441/'Tabela '!$CV441-1,"")</f>
        <v>0.74084764589518803</v>
      </c>
      <c r="CZ441" s="30">
        <f>IFERROR('Tabela '!$AU441/'Tabela '!$AT441,"")</f>
        <v>0.31122362576045093</v>
      </c>
      <c r="DA441" s="30">
        <f t="shared" si="268"/>
        <v>0.15441023110536839</v>
      </c>
      <c r="DB441" s="30">
        <f t="shared" si="269"/>
        <v>-0.15681339465508254</v>
      </c>
      <c r="DC441" s="36">
        <f t="shared" si="270"/>
        <v>85.732057416267949</v>
      </c>
      <c r="DD441" s="36">
        <f t="shared" si="271"/>
        <v>96.976038338658142</v>
      </c>
      <c r="DE441" s="30">
        <f t="shared" si="272"/>
        <v>0.13115258470697344</v>
      </c>
      <c r="DH441" s="23"/>
      <c r="DQ441" s="23"/>
      <c r="DR441" s="23"/>
      <c r="DU441" s="23"/>
      <c r="DV441" s="23"/>
      <c r="DX441" s="23"/>
      <c r="EA441" s="23"/>
      <c r="EB441" s="23"/>
    </row>
    <row r="442" spans="1:132" ht="13.8" x14ac:dyDescent="0.25">
      <c r="A442" s="11" t="s">
        <v>133</v>
      </c>
      <c r="B442" s="11">
        <v>43</v>
      </c>
      <c r="C442" s="11">
        <v>4321105</v>
      </c>
      <c r="D442" s="11">
        <v>432110</v>
      </c>
      <c r="E442" s="54" t="s">
        <v>746</v>
      </c>
      <c r="F442" s="54" t="s">
        <v>759</v>
      </c>
      <c r="G442" s="54" t="s">
        <v>760</v>
      </c>
      <c r="H442" s="12" t="s">
        <v>550</v>
      </c>
      <c r="I442" s="13">
        <v>806.29600000000005</v>
      </c>
      <c r="J442" s="14">
        <v>17332</v>
      </c>
      <c r="K442" s="13">
        <v>16629</v>
      </c>
      <c r="L442" s="13">
        <v>685</v>
      </c>
      <c r="M442" s="13">
        <v>38</v>
      </c>
      <c r="N442" s="13">
        <v>3819</v>
      </c>
      <c r="O442" s="13">
        <v>4502</v>
      </c>
      <c r="P442" s="13">
        <v>8053</v>
      </c>
      <c r="Q442" s="15">
        <v>5089</v>
      </c>
      <c r="R442" s="15">
        <v>702</v>
      </c>
      <c r="S442" s="15">
        <v>22144576</v>
      </c>
      <c r="T442" s="13">
        <v>14251</v>
      </c>
      <c r="U442" s="16">
        <v>14478</v>
      </c>
      <c r="V442" s="15">
        <v>3973</v>
      </c>
      <c r="W442" s="15">
        <v>2244</v>
      </c>
      <c r="X442" s="15">
        <v>1649</v>
      </c>
      <c r="Y442" s="15">
        <v>1874</v>
      </c>
      <c r="Z442" s="15">
        <v>3523</v>
      </c>
      <c r="AA442" s="13">
        <v>8167</v>
      </c>
      <c r="AB442" s="15">
        <v>371</v>
      </c>
      <c r="AC442" s="15">
        <v>13</v>
      </c>
      <c r="AD442" s="15">
        <v>5795</v>
      </c>
      <c r="AE442" s="15">
        <v>92</v>
      </c>
      <c r="AF442" s="15">
        <v>53</v>
      </c>
      <c r="AG442" s="17">
        <v>0.93558346782681912</v>
      </c>
      <c r="AH442" s="15">
        <v>2312</v>
      </c>
      <c r="AI442" s="15">
        <v>824</v>
      </c>
      <c r="AJ442" s="13">
        <v>9691</v>
      </c>
      <c r="AK442" s="13">
        <v>2260</v>
      </c>
      <c r="AL442" s="13">
        <v>1908</v>
      </c>
      <c r="AM442" s="13">
        <v>494</v>
      </c>
      <c r="AN442" s="13">
        <v>220</v>
      </c>
      <c r="AO442" s="13">
        <v>58</v>
      </c>
      <c r="AP442" s="13">
        <v>6</v>
      </c>
      <c r="AQ442" s="13">
        <v>436</v>
      </c>
      <c r="AR442" s="13">
        <v>214</v>
      </c>
      <c r="AS442" s="13">
        <v>206604</v>
      </c>
      <c r="AT442" s="13">
        <v>194133</v>
      </c>
      <c r="AU442" s="13">
        <v>24550</v>
      </c>
      <c r="AV442" s="13">
        <v>356167</v>
      </c>
      <c r="AW442" s="13">
        <v>335587</v>
      </c>
      <c r="AX442" s="13">
        <v>30456</v>
      </c>
      <c r="AY442" s="18">
        <f>'Tabela '!$L442/'Tabela '!$J442</f>
        <v>3.9522270943918761E-2</v>
      </c>
      <c r="AZ442" s="18">
        <f>'Tabela '!$M442/'Tabela '!$J442</f>
        <v>2.1924763443341797E-3</v>
      </c>
      <c r="BA442" s="18">
        <f t="shared" si="234"/>
        <v>5.5474452554744529E-2</v>
      </c>
      <c r="BB442" s="18">
        <f t="shared" si="235"/>
        <v>0.47423320501676391</v>
      </c>
      <c r="BC442" s="18">
        <f t="shared" si="236"/>
        <v>0.55904631814230721</v>
      </c>
      <c r="BD442" s="18">
        <f>'Tabela '!$BC442-'Tabela '!$BB442</f>
        <v>8.4813113125543294E-2</v>
      </c>
      <c r="BE442" s="18">
        <f t="shared" si="237"/>
        <v>0.22034387260558505</v>
      </c>
      <c r="BF442" s="18">
        <f t="shared" si="238"/>
        <v>0.25975075005769677</v>
      </c>
      <c r="BG442" s="18">
        <f t="shared" si="239"/>
        <v>0.29361873990306947</v>
      </c>
      <c r="BH442" s="16">
        <f t="shared" si="240"/>
        <v>4351.4592257810964</v>
      </c>
      <c r="BI442" s="37">
        <f t="shared" si="241"/>
        <v>1277.6699746134318</v>
      </c>
      <c r="BJ442" s="17">
        <f t="shared" si="242"/>
        <v>6.2174698947403885E-2</v>
      </c>
      <c r="BK442" s="17">
        <f t="shared" si="243"/>
        <v>0.13794458636274318</v>
      </c>
      <c r="BL442" s="18">
        <f>IFERROR('Tabela '!$J442/'Tabela '!$K442-1,"")</f>
        <v>4.2275542726561977E-2</v>
      </c>
      <c r="BM442" s="17">
        <f t="shared" si="244"/>
        <v>0.87064766372000724</v>
      </c>
      <c r="BN442" s="19">
        <f>IFERROR('Tabela '!$J442/'Tabela '!$I442,"")</f>
        <v>21.495827834939028</v>
      </c>
      <c r="BO442" s="18">
        <f t="shared" si="245"/>
        <v>6.4416532173180885E-2</v>
      </c>
      <c r="BP442" s="18">
        <f t="shared" si="246"/>
        <v>0.16223422917689986</v>
      </c>
      <c r="BQ442" s="18">
        <f t="shared" si="247"/>
        <v>5.7820503824293032E-2</v>
      </c>
      <c r="BR442" s="17">
        <v>0.51680000000000004</v>
      </c>
      <c r="BS442" s="18">
        <f t="shared" si="248"/>
        <v>2.6033260823801838E-2</v>
      </c>
      <c r="BT442" s="18">
        <f t="shared" si="249"/>
        <v>9.1221668654831243E-4</v>
      </c>
      <c r="BU442" s="18">
        <f t="shared" si="250"/>
        <v>1.5875754961173424E-2</v>
      </c>
      <c r="BV442" s="18">
        <f t="shared" si="251"/>
        <v>9.1458153580672996E-3</v>
      </c>
      <c r="BW442" s="18">
        <f t="shared" si="252"/>
        <v>0.13494497564495761</v>
      </c>
      <c r="BX442" s="18">
        <f t="shared" si="253"/>
        <v>9.9164110890612792E-2</v>
      </c>
      <c r="BY442" s="18">
        <f t="shared" si="254"/>
        <v>0.11269468999939865</v>
      </c>
      <c r="BZ442" s="18">
        <f t="shared" si="255"/>
        <v>0.21185880089001144</v>
      </c>
      <c r="CA442" s="18">
        <f>IFERROR('Tabela '!$V442/'Tabela '!$K442,"")</f>
        <v>0.23891995910758312</v>
      </c>
      <c r="CB442" s="18">
        <f t="shared" si="256"/>
        <v>0.49112995369535151</v>
      </c>
      <c r="CC442" s="20">
        <f>IFERROR('Tabela '!$AJ442/'Tabela '!$K442,"")</f>
        <v>0.58277707619219432</v>
      </c>
      <c r="CD442" s="21">
        <f>IFERROR('Tabela '!$AJ442/'Tabela '!$AK442,"")</f>
        <v>4.2880530973451325</v>
      </c>
      <c r="CE442" s="20">
        <f t="shared" si="257"/>
        <v>0.7667939325147044</v>
      </c>
      <c r="CF442" s="18">
        <f t="shared" si="258"/>
        <v>0.13590715015936014</v>
      </c>
      <c r="CG442" s="18">
        <f t="shared" si="259"/>
        <v>0.11008539118393723</v>
      </c>
      <c r="CH442" s="18">
        <f t="shared" si="260"/>
        <v>-0.15575221238938053</v>
      </c>
      <c r="CI442" s="18">
        <f t="shared" si="261"/>
        <v>-2.5821758975422909E-2</v>
      </c>
      <c r="CJ442" s="17">
        <f t="shared" si="262"/>
        <v>0.21858407079646019</v>
      </c>
      <c r="CK442" s="17">
        <f t="shared" si="263"/>
        <v>0.11530398322851153</v>
      </c>
      <c r="CL442" s="17">
        <f t="shared" si="264"/>
        <v>-0.10328008756794867</v>
      </c>
      <c r="CM442" s="17">
        <f t="shared" si="265"/>
        <v>-0.55465587044534415</v>
      </c>
      <c r="CN442" s="17">
        <f>IFERROR('Tabela '!$AO442/'Tabela '!$AK442,"")</f>
        <v>2.5663716814159292E-2</v>
      </c>
      <c r="CO442" s="17">
        <f>IFERROR('Tabela '!$AP442/'Tabela '!$AL442,"")</f>
        <v>3.1446540880503146E-3</v>
      </c>
      <c r="CP442" s="17">
        <f>IFERROR('Tabela '!$CO442-'Tabela '!$CN442,"")</f>
        <v>-2.2519062726108978E-2</v>
      </c>
      <c r="CQ442" s="17">
        <f t="shared" si="266"/>
        <v>-0.55465587044534415</v>
      </c>
      <c r="CR442" s="17">
        <f>IFERROR('Tabela '!$AQ442/'Tabela '!$AK442,"")</f>
        <v>0.1929203539823009</v>
      </c>
      <c r="CS442" s="17">
        <f>IFERROR('Tabela '!$AR442/'Tabela '!$AL442,"")</f>
        <v>0.11215932914046121</v>
      </c>
      <c r="CT442" s="17">
        <f>IFERROR('Tabela '!$CS442-'Tabela '!$CR442,"")</f>
        <v>-8.0761024841839682E-2</v>
      </c>
      <c r="CU442" s="17">
        <f t="shared" si="267"/>
        <v>-0.50917431192660545</v>
      </c>
      <c r="CV442" s="21">
        <f>IFERROR('Tabela '!$AS442/'Tabela '!$K442,"")</f>
        <v>12.424318960851524</v>
      </c>
      <c r="CW442" s="21">
        <f>IFERROR('Tabela '!$AV442/'Tabela '!$J442,"")</f>
        <v>20.549676898222941</v>
      </c>
      <c r="CX442" s="17">
        <f>IFERROR('Tabela '!$AV442/'Tabela '!$AS442-1,"")</f>
        <v>0.72391144411531227</v>
      </c>
      <c r="CY442" s="20">
        <f>IFERROR('Tabela '!$CW442/'Tabela '!$CV442-1,"")</f>
        <v>0.65398819548774134</v>
      </c>
      <c r="CZ442" s="17">
        <f>IFERROR('Tabela '!$AU442/'Tabela '!$AT442,"")</f>
        <v>0.1264596951574436</v>
      </c>
      <c r="DA442" s="17">
        <f t="shared" si="268"/>
        <v>9.0754409437791089E-2</v>
      </c>
      <c r="DB442" s="17">
        <f t="shared" si="269"/>
        <v>-3.5705285719652508E-2</v>
      </c>
      <c r="DC442" s="22">
        <f t="shared" si="270"/>
        <v>44.474637681159422</v>
      </c>
      <c r="DD442" s="22">
        <f t="shared" si="271"/>
        <v>134.76106194690266</v>
      </c>
      <c r="DE442" s="17">
        <f t="shared" si="272"/>
        <v>2.0300654254456321</v>
      </c>
      <c r="DH442" s="23"/>
      <c r="DQ442" s="23"/>
      <c r="DR442" s="23"/>
      <c r="DU442" s="23"/>
      <c r="DV442" s="23"/>
      <c r="DX442" s="23"/>
      <c r="EA442" s="23"/>
      <c r="EB442" s="23"/>
    </row>
    <row r="443" spans="1:132" ht="13.8" x14ac:dyDescent="0.25">
      <c r="A443" s="24" t="s">
        <v>133</v>
      </c>
      <c r="B443" s="24">
        <v>43</v>
      </c>
      <c r="C443" s="24">
        <v>4321204</v>
      </c>
      <c r="D443" s="24">
        <v>432120</v>
      </c>
      <c r="E443" s="55" t="s">
        <v>746</v>
      </c>
      <c r="F443" s="55" t="s">
        <v>788</v>
      </c>
      <c r="G443" s="55" t="s">
        <v>792</v>
      </c>
      <c r="H443" s="25" t="s">
        <v>551</v>
      </c>
      <c r="I443" s="26">
        <v>457.88099999999997</v>
      </c>
      <c r="J443" s="27">
        <v>57584</v>
      </c>
      <c r="K443" s="26">
        <v>54643</v>
      </c>
      <c r="L443" s="26">
        <v>3165</v>
      </c>
      <c r="M443" s="26">
        <v>155</v>
      </c>
      <c r="N443" s="26">
        <v>19889</v>
      </c>
      <c r="O443" s="26">
        <v>22327</v>
      </c>
      <c r="P443" s="26">
        <v>30180</v>
      </c>
      <c r="Q443" s="28">
        <v>14472</v>
      </c>
      <c r="R443" s="28">
        <v>2151</v>
      </c>
      <c r="S443" s="28">
        <v>62719953</v>
      </c>
      <c r="T443" s="26">
        <v>47127</v>
      </c>
      <c r="U443" s="29">
        <v>45266</v>
      </c>
      <c r="V443" s="28">
        <v>14403</v>
      </c>
      <c r="W443" s="28">
        <v>14954</v>
      </c>
      <c r="X443" s="28">
        <v>2326</v>
      </c>
      <c r="Y443" s="28">
        <v>4902</v>
      </c>
      <c r="Z443" s="28">
        <v>7228</v>
      </c>
      <c r="AA443" s="26">
        <v>26866</v>
      </c>
      <c r="AB443" s="28">
        <v>494</v>
      </c>
      <c r="AC443" s="28">
        <v>51</v>
      </c>
      <c r="AD443" s="28">
        <v>18519</v>
      </c>
      <c r="AE443" s="28">
        <v>93</v>
      </c>
      <c r="AF443" s="28">
        <v>206</v>
      </c>
      <c r="AG443" s="30">
        <v>0.95921658497252105</v>
      </c>
      <c r="AH443" s="28">
        <v>9553</v>
      </c>
      <c r="AI443" s="28">
        <v>2669</v>
      </c>
      <c r="AJ443" s="26">
        <v>34574</v>
      </c>
      <c r="AK443" s="26">
        <v>10901</v>
      </c>
      <c r="AL443" s="26">
        <v>11417</v>
      </c>
      <c r="AM443" s="26">
        <v>4187</v>
      </c>
      <c r="AN443" s="26">
        <v>3399</v>
      </c>
      <c r="AO443" s="26">
        <v>241</v>
      </c>
      <c r="AP443" s="26">
        <v>196</v>
      </c>
      <c r="AQ443" s="26">
        <v>3946</v>
      </c>
      <c r="AR443" s="26">
        <v>3203</v>
      </c>
      <c r="AS443" s="26">
        <v>774211</v>
      </c>
      <c r="AT443" s="26">
        <v>700318</v>
      </c>
      <c r="AU443" s="26">
        <v>155094</v>
      </c>
      <c r="AV443" s="26">
        <v>1306887</v>
      </c>
      <c r="AW443" s="26">
        <v>1195910</v>
      </c>
      <c r="AX443" s="26">
        <v>205870</v>
      </c>
      <c r="AY443" s="31">
        <f>'Tabela '!$L443/'Tabela '!$J443</f>
        <v>5.4963184217838287E-2</v>
      </c>
      <c r="AZ443" s="31">
        <f>'Tabela '!$M443/'Tabela '!$J443</f>
        <v>2.6917199222006114E-3</v>
      </c>
      <c r="BA443" s="31">
        <f t="shared" si="234"/>
        <v>4.8973143759873619E-2</v>
      </c>
      <c r="BB443" s="31">
        <f t="shared" si="235"/>
        <v>0.65901259111994703</v>
      </c>
      <c r="BC443" s="31">
        <f t="shared" si="236"/>
        <v>0.73979456593770709</v>
      </c>
      <c r="BD443" s="31">
        <f>'Tabela '!$BC443-'Tabela '!$BB443</f>
        <v>8.0781974817760061E-2</v>
      </c>
      <c r="BE443" s="31">
        <f t="shared" si="237"/>
        <v>0.34539108085579329</v>
      </c>
      <c r="BF443" s="31">
        <f t="shared" si="238"/>
        <v>0.3877292303417616</v>
      </c>
      <c r="BG443" s="31">
        <f t="shared" si="239"/>
        <v>0.25131981105862738</v>
      </c>
      <c r="BH443" s="29">
        <f t="shared" si="240"/>
        <v>4333.8828772802653</v>
      </c>
      <c r="BI443" s="32">
        <f t="shared" si="241"/>
        <v>1089.1906258682968</v>
      </c>
      <c r="BJ443" s="30">
        <f t="shared" si="242"/>
        <v>4.7991871523704807E-2</v>
      </c>
      <c r="BK443" s="30">
        <f t="shared" si="243"/>
        <v>0.1486318407960199</v>
      </c>
      <c r="BL443" s="31">
        <f>IFERROR('Tabela '!$J443/'Tabela '!$K443-1,"")</f>
        <v>5.3822081510898068E-2</v>
      </c>
      <c r="BM443" s="30">
        <f t="shared" si="244"/>
        <v>0.82839521988177811</v>
      </c>
      <c r="BN443" s="33">
        <f>IFERROR('Tabela '!$J443/'Tabela '!$I443,"")</f>
        <v>125.76193377755357</v>
      </c>
      <c r="BO443" s="31">
        <f t="shared" si="245"/>
        <v>4.0783415027478953E-2</v>
      </c>
      <c r="BP443" s="31">
        <f t="shared" si="246"/>
        <v>0.20270757739724574</v>
      </c>
      <c r="BQ443" s="31">
        <f t="shared" si="247"/>
        <v>5.6634201201010037E-2</v>
      </c>
      <c r="BR443" s="30">
        <v>0.50800000000000001</v>
      </c>
      <c r="BS443" s="31">
        <f t="shared" si="248"/>
        <v>1.0482313747957646E-2</v>
      </c>
      <c r="BT443" s="31">
        <f t="shared" si="249"/>
        <v>1.082182188554332E-3</v>
      </c>
      <c r="BU443" s="31">
        <f t="shared" si="250"/>
        <v>5.0218694313947836E-3</v>
      </c>
      <c r="BV443" s="31">
        <f t="shared" si="251"/>
        <v>1.1123710783519628E-2</v>
      </c>
      <c r="BW443" s="31">
        <f t="shared" si="252"/>
        <v>0.27366725838625261</v>
      </c>
      <c r="BX443" s="31">
        <f t="shared" si="253"/>
        <v>4.2567208974617063E-2</v>
      </c>
      <c r="BY443" s="31">
        <f t="shared" si="254"/>
        <v>8.9709569386746707E-2</v>
      </c>
      <c r="BZ443" s="31">
        <f t="shared" si="255"/>
        <v>0.13227677836136376</v>
      </c>
      <c r="CA443" s="31">
        <f>IFERROR('Tabela '!$V443/'Tabela '!$K443,"")</f>
        <v>0.26358362461797485</v>
      </c>
      <c r="CB443" s="31">
        <f t="shared" si="256"/>
        <v>0.49166407408085205</v>
      </c>
      <c r="CC443" s="34">
        <f>IFERROR('Tabela '!$AJ443/'Tabela '!$K443,"")</f>
        <v>0.63272514320224005</v>
      </c>
      <c r="CD443" s="35">
        <f>IFERROR('Tabela '!$AJ443/'Tabela '!$AK443,"")</f>
        <v>3.1716356297587378</v>
      </c>
      <c r="CE443" s="34">
        <f t="shared" si="257"/>
        <v>0.68470526985596114</v>
      </c>
      <c r="CF443" s="31">
        <f t="shared" si="258"/>
        <v>0.19949490328129862</v>
      </c>
      <c r="CG443" s="31">
        <f t="shared" si="259"/>
        <v>0.19826687968880244</v>
      </c>
      <c r="CH443" s="31">
        <f t="shared" si="260"/>
        <v>4.7335106870929344E-2</v>
      </c>
      <c r="CI443" s="31">
        <f t="shared" si="261"/>
        <v>-1.2280235924961858E-3</v>
      </c>
      <c r="CJ443" s="30">
        <f t="shared" si="262"/>
        <v>0.38409320245849005</v>
      </c>
      <c r="CK443" s="30">
        <f t="shared" si="263"/>
        <v>0.29771393535955154</v>
      </c>
      <c r="CL443" s="30">
        <f t="shared" si="264"/>
        <v>-8.6379267098938506E-2</v>
      </c>
      <c r="CM443" s="30">
        <f t="shared" si="265"/>
        <v>-0.1882015763076188</v>
      </c>
      <c r="CN443" s="30">
        <f>IFERROR('Tabela '!$AO443/'Tabela '!$AK443,"")</f>
        <v>2.2108063480414639E-2</v>
      </c>
      <c r="CO443" s="30">
        <f>IFERROR('Tabela '!$AP443/'Tabela '!$AL443,"")</f>
        <v>1.7167381974248927E-2</v>
      </c>
      <c r="CP443" s="30">
        <f>IFERROR('Tabela '!$CO443-'Tabela '!$CN443,"")</f>
        <v>-4.9406815061657124E-3</v>
      </c>
      <c r="CQ443" s="30">
        <f t="shared" si="266"/>
        <v>-0.1882015763076188</v>
      </c>
      <c r="CR443" s="30">
        <f>IFERROR('Tabela '!$AQ443/'Tabela '!$AK443,"")</f>
        <v>0.36198513897807538</v>
      </c>
      <c r="CS443" s="30">
        <f>IFERROR('Tabela '!$AR443/'Tabela '!$AL443,"")</f>
        <v>0.2805465533853026</v>
      </c>
      <c r="CT443" s="30">
        <f>IFERROR('Tabela '!$CS443-'Tabela '!$CR443,"")</f>
        <v>-8.1438585592772783E-2</v>
      </c>
      <c r="CU443" s="30">
        <f t="shared" si="267"/>
        <v>-0.1882919412062849</v>
      </c>
      <c r="CV443" s="35">
        <f>IFERROR('Tabela '!$AS443/'Tabela '!$K443,"")</f>
        <v>14.168530278352213</v>
      </c>
      <c r="CW443" s="35">
        <f>IFERROR('Tabela '!$AV443/'Tabela '!$J443,"")</f>
        <v>22.695314670741872</v>
      </c>
      <c r="CX443" s="30">
        <f>IFERROR('Tabela '!$AV443/'Tabela '!$AS443-1,"")</f>
        <v>0.68802432411836056</v>
      </c>
      <c r="CY443" s="34">
        <f>IFERROR('Tabela '!$CW443/'Tabela '!$CV443-1,"")</f>
        <v>0.60181149525561928</v>
      </c>
      <c r="CZ443" s="30">
        <f>IFERROR('Tabela '!$AU443/'Tabela '!$AT443,"")</f>
        <v>0.22146225000642566</v>
      </c>
      <c r="DA443" s="30">
        <f t="shared" si="268"/>
        <v>0.17214506108319189</v>
      </c>
      <c r="DB443" s="30">
        <f t="shared" si="269"/>
        <v>-4.9317188923233779E-2</v>
      </c>
      <c r="DC443" s="36">
        <f t="shared" si="270"/>
        <v>35.025745257452577</v>
      </c>
      <c r="DD443" s="36">
        <f t="shared" si="271"/>
        <v>57.265646731571628</v>
      </c>
      <c r="DE443" s="30">
        <f t="shared" si="272"/>
        <v>0.63495869425896001</v>
      </c>
      <c r="DH443" s="23"/>
      <c r="DQ443" s="23"/>
      <c r="DR443" s="23"/>
      <c r="DU443" s="23"/>
      <c r="DV443" s="23"/>
      <c r="DX443" s="23"/>
      <c r="EA443" s="23"/>
      <c r="EB443" s="23"/>
    </row>
    <row r="444" spans="1:132" ht="13.8" x14ac:dyDescent="0.25">
      <c r="A444" s="11" t="s">
        <v>133</v>
      </c>
      <c r="B444" s="11">
        <v>43</v>
      </c>
      <c r="C444" s="11">
        <v>4321303</v>
      </c>
      <c r="D444" s="11">
        <v>432130</v>
      </c>
      <c r="E444" s="54" t="s">
        <v>764</v>
      </c>
      <c r="F444" s="54" t="s">
        <v>765</v>
      </c>
      <c r="G444" s="54" t="s">
        <v>756</v>
      </c>
      <c r="H444" s="12" t="s">
        <v>552</v>
      </c>
      <c r="I444" s="13">
        <v>349.96699999999998</v>
      </c>
      <c r="J444" s="14">
        <v>26885</v>
      </c>
      <c r="K444" s="13">
        <v>26092</v>
      </c>
      <c r="L444" s="13">
        <v>2860</v>
      </c>
      <c r="M444" s="13">
        <v>59</v>
      </c>
      <c r="N444" s="13">
        <v>8455</v>
      </c>
      <c r="O444" s="13">
        <v>9523</v>
      </c>
      <c r="P444" s="13">
        <v>14915</v>
      </c>
      <c r="Q444" s="15">
        <v>6181</v>
      </c>
      <c r="R444" s="15">
        <v>1162</v>
      </c>
      <c r="S444" s="15">
        <v>27188546</v>
      </c>
      <c r="T444" s="13">
        <v>22613</v>
      </c>
      <c r="U444" s="16">
        <v>21875</v>
      </c>
      <c r="V444" s="15">
        <v>6662</v>
      </c>
      <c r="W444" s="15">
        <v>5645</v>
      </c>
      <c r="X444" s="15">
        <v>952</v>
      </c>
      <c r="Y444" s="15">
        <v>729</v>
      </c>
      <c r="Z444" s="15">
        <v>1681</v>
      </c>
      <c r="AA444" s="13">
        <v>12689</v>
      </c>
      <c r="AB444" s="15">
        <v>176</v>
      </c>
      <c r="AC444" s="15">
        <v>19</v>
      </c>
      <c r="AD444" s="15">
        <v>9305</v>
      </c>
      <c r="AE444" s="15">
        <v>42</v>
      </c>
      <c r="AF444" s="15">
        <v>52</v>
      </c>
      <c r="AG444" s="17">
        <v>0.9395922699332242</v>
      </c>
      <c r="AH444" s="15">
        <v>4455</v>
      </c>
      <c r="AI444" s="15">
        <v>1521</v>
      </c>
      <c r="AJ444" s="13">
        <v>15815</v>
      </c>
      <c r="AK444" s="13">
        <v>4779</v>
      </c>
      <c r="AL444" s="13">
        <v>5241</v>
      </c>
      <c r="AM444" s="13">
        <v>1502</v>
      </c>
      <c r="AN444" s="13">
        <v>1472</v>
      </c>
      <c r="AO444" s="13">
        <v>96</v>
      </c>
      <c r="AP444" s="13">
        <v>154</v>
      </c>
      <c r="AQ444" s="13">
        <v>1406</v>
      </c>
      <c r="AR444" s="13">
        <v>1318</v>
      </c>
      <c r="AS444" s="13">
        <v>424905</v>
      </c>
      <c r="AT444" s="13">
        <v>378048</v>
      </c>
      <c r="AU444" s="13">
        <v>120672</v>
      </c>
      <c r="AV444" s="13">
        <v>749873</v>
      </c>
      <c r="AW444" s="13">
        <v>669664</v>
      </c>
      <c r="AX444" s="13">
        <v>222490</v>
      </c>
      <c r="AY444" s="18">
        <f>'Tabela '!$L444/'Tabela '!$J444</f>
        <v>0.10637902175934535</v>
      </c>
      <c r="AZ444" s="18">
        <f>'Tabela '!$M444/'Tabela '!$J444</f>
        <v>2.1945322670634182E-3</v>
      </c>
      <c r="BA444" s="18">
        <f t="shared" si="234"/>
        <v>2.062937062937063E-2</v>
      </c>
      <c r="BB444" s="18">
        <f t="shared" si="235"/>
        <v>0.56687898089171973</v>
      </c>
      <c r="BC444" s="18">
        <f t="shared" si="236"/>
        <v>0.63848474689909485</v>
      </c>
      <c r="BD444" s="18">
        <f>'Tabela '!$BC444-'Tabela '!$BB444</f>
        <v>7.1605766007375116E-2</v>
      </c>
      <c r="BE444" s="18">
        <f t="shared" si="237"/>
        <v>0.31448763250883394</v>
      </c>
      <c r="BF444" s="18">
        <f t="shared" si="238"/>
        <v>0.35421238608889716</v>
      </c>
      <c r="BG444" s="18">
        <f t="shared" si="239"/>
        <v>0.22990515157150829</v>
      </c>
      <c r="BH444" s="16">
        <f t="shared" si="240"/>
        <v>4398.7293318233296</v>
      </c>
      <c r="BI444" s="37">
        <f t="shared" si="241"/>
        <v>1011.2905337548819</v>
      </c>
      <c r="BJ444" s="17">
        <f t="shared" si="242"/>
        <v>3.6257534275804033E-2</v>
      </c>
      <c r="BK444" s="17">
        <f t="shared" si="243"/>
        <v>0.18799546998867497</v>
      </c>
      <c r="BL444" s="18">
        <f>IFERROR('Tabela '!$J444/'Tabela '!$K444-1,"")</f>
        <v>3.0392457458224831E-2</v>
      </c>
      <c r="BM444" s="17">
        <f t="shared" si="244"/>
        <v>0.83837957994787671</v>
      </c>
      <c r="BN444" s="19">
        <f>IFERROR('Tabela '!$J444/'Tabela '!$I444,"")</f>
        <v>76.82152888700935</v>
      </c>
      <c r="BO444" s="18">
        <f t="shared" si="245"/>
        <v>6.04077300667758E-2</v>
      </c>
      <c r="BP444" s="18">
        <f t="shared" si="246"/>
        <v>0.19701056914164419</v>
      </c>
      <c r="BQ444" s="18">
        <f t="shared" si="247"/>
        <v>6.7262194313005799E-2</v>
      </c>
      <c r="BR444" s="17">
        <v>0.50990000000000002</v>
      </c>
      <c r="BS444" s="18">
        <f t="shared" si="248"/>
        <v>7.7831335957192762E-3</v>
      </c>
      <c r="BT444" s="18">
        <f t="shared" si="249"/>
        <v>8.4022464953787649E-4</v>
      </c>
      <c r="BU444" s="18">
        <f t="shared" si="250"/>
        <v>4.513702310585707E-3</v>
      </c>
      <c r="BV444" s="18">
        <f t="shared" si="251"/>
        <v>5.5883933369156365E-3</v>
      </c>
      <c r="BW444" s="18">
        <f t="shared" si="252"/>
        <v>0.21634983903112065</v>
      </c>
      <c r="BX444" s="18">
        <f t="shared" si="253"/>
        <v>3.6486279319331599E-2</v>
      </c>
      <c r="BY444" s="18">
        <f t="shared" si="254"/>
        <v>2.79395983443201E-2</v>
      </c>
      <c r="BZ444" s="18">
        <f t="shared" si="255"/>
        <v>6.4425877663651696E-2</v>
      </c>
      <c r="CA444" s="18">
        <f>IFERROR('Tabela '!$V444/'Tabela '!$K444,"")</f>
        <v>0.25532730338801163</v>
      </c>
      <c r="CB444" s="18">
        <f t="shared" si="256"/>
        <v>0.48631764525525067</v>
      </c>
      <c r="CC444" s="20">
        <f>IFERROR('Tabela '!$AJ444/'Tabela '!$K444,"")</f>
        <v>0.60612448260003071</v>
      </c>
      <c r="CD444" s="21">
        <f>IFERROR('Tabela '!$AJ444/'Tabela '!$AK444,"")</f>
        <v>3.3092697216991001</v>
      </c>
      <c r="CE444" s="20">
        <f t="shared" si="257"/>
        <v>0.69781852671514388</v>
      </c>
      <c r="CF444" s="18">
        <f t="shared" si="258"/>
        <v>0.18315958914609842</v>
      </c>
      <c r="CG444" s="18">
        <f t="shared" si="259"/>
        <v>0.19494141714710805</v>
      </c>
      <c r="CH444" s="18">
        <f t="shared" si="260"/>
        <v>9.6672944130571148E-2</v>
      </c>
      <c r="CI444" s="18">
        <f t="shared" si="261"/>
        <v>1.1781828001009631E-2</v>
      </c>
      <c r="CJ444" s="17">
        <f t="shared" si="262"/>
        <v>0.31429169282276626</v>
      </c>
      <c r="CK444" s="17">
        <f t="shared" si="263"/>
        <v>0.28086243083381035</v>
      </c>
      <c r="CL444" s="17">
        <f t="shared" si="264"/>
        <v>-3.3429261988955905E-2</v>
      </c>
      <c r="CM444" s="17">
        <f t="shared" si="265"/>
        <v>-1.9973368841544659E-2</v>
      </c>
      <c r="CN444" s="17">
        <f>IFERROR('Tabela '!$AO444/'Tabela '!$AK444,"")</f>
        <v>2.0087884494664157E-2</v>
      </c>
      <c r="CO444" s="17">
        <f>IFERROR('Tabela '!$AP444/'Tabela '!$AL444,"")</f>
        <v>2.9383705399732875E-2</v>
      </c>
      <c r="CP444" s="17">
        <f>IFERROR('Tabela '!$CO444-'Tabela '!$CN444,"")</f>
        <v>9.2958209050687177E-3</v>
      </c>
      <c r="CQ444" s="17">
        <f t="shared" si="266"/>
        <v>-1.9973368841544659E-2</v>
      </c>
      <c r="CR444" s="17">
        <f>IFERROR('Tabela '!$AQ444/'Tabela '!$AK444,"")</f>
        <v>0.29420380832810211</v>
      </c>
      <c r="CS444" s="17">
        <f>IFERROR('Tabela '!$AR444/'Tabela '!$AL444,"")</f>
        <v>0.25147872543407745</v>
      </c>
      <c r="CT444" s="17">
        <f>IFERROR('Tabela '!$CS444-'Tabela '!$CR444,"")</f>
        <v>-4.2725082894024657E-2</v>
      </c>
      <c r="CU444" s="17">
        <f t="shared" si="267"/>
        <v>-6.2588904694167891E-2</v>
      </c>
      <c r="CV444" s="21">
        <f>IFERROR('Tabela '!$AS444/'Tabela '!$K444,"")</f>
        <v>16.284876590525833</v>
      </c>
      <c r="CW444" s="21">
        <f>IFERROR('Tabela '!$AV444/'Tabela '!$J444,"")</f>
        <v>27.891872791519436</v>
      </c>
      <c r="CX444" s="17">
        <f>IFERROR('Tabela '!$AV444/'Tabela '!$AS444-1,"")</f>
        <v>0.76480154387451305</v>
      </c>
      <c r="CY444" s="20">
        <f>IFERROR('Tabela '!$CW444/'Tabela '!$CV444-1,"")</f>
        <v>0.71274695491068596</v>
      </c>
      <c r="CZ444" s="17">
        <f>IFERROR('Tabela '!$AU444/'Tabela '!$AT444,"")</f>
        <v>0.31919756221432199</v>
      </c>
      <c r="DA444" s="17">
        <f t="shared" si="268"/>
        <v>0.33224124336980931</v>
      </c>
      <c r="DB444" s="17">
        <f t="shared" si="269"/>
        <v>1.3043681155487319E-2</v>
      </c>
      <c r="DC444" s="22">
        <f t="shared" si="270"/>
        <v>75.514392991239049</v>
      </c>
      <c r="DD444" s="22">
        <f t="shared" si="271"/>
        <v>136.83271832718327</v>
      </c>
      <c r="DE444" s="17">
        <f t="shared" si="272"/>
        <v>0.81200845172731762</v>
      </c>
      <c r="DH444" s="23"/>
      <c r="DQ444" s="23"/>
      <c r="DR444" s="23"/>
      <c r="DU444" s="23"/>
      <c r="DV444" s="23"/>
      <c r="DX444" s="23"/>
      <c r="EA444" s="23"/>
      <c r="EB444" s="23"/>
    </row>
    <row r="445" spans="1:132" ht="13.8" x14ac:dyDescent="0.25">
      <c r="A445" s="24" t="s">
        <v>133</v>
      </c>
      <c r="B445" s="24">
        <v>43</v>
      </c>
      <c r="C445" s="24">
        <v>4321329</v>
      </c>
      <c r="D445" s="24">
        <v>432132</v>
      </c>
      <c r="E445" s="55" t="s">
        <v>728</v>
      </c>
      <c r="F445" s="55" t="s">
        <v>742</v>
      </c>
      <c r="G445" s="55" t="s">
        <v>743</v>
      </c>
      <c r="H445" s="25" t="s">
        <v>553</v>
      </c>
      <c r="I445" s="26">
        <v>76.849000000000004</v>
      </c>
      <c r="J445" s="27">
        <v>3077</v>
      </c>
      <c r="K445" s="26">
        <v>2966</v>
      </c>
      <c r="L445" s="26">
        <v>405</v>
      </c>
      <c r="M445" s="26">
        <v>6</v>
      </c>
      <c r="N445" s="26">
        <v>879</v>
      </c>
      <c r="O445" s="26">
        <v>1042</v>
      </c>
      <c r="P445" s="26">
        <v>2008</v>
      </c>
      <c r="Q445" s="28">
        <v>522</v>
      </c>
      <c r="R445" s="28">
        <v>66</v>
      </c>
      <c r="S445" s="28">
        <v>2181776</v>
      </c>
      <c r="T445" s="26">
        <v>2644</v>
      </c>
      <c r="U445" s="29">
        <v>1164</v>
      </c>
      <c r="V445" s="28">
        <v>717</v>
      </c>
      <c r="W445" s="28">
        <v>139</v>
      </c>
      <c r="X445" s="28">
        <v>130</v>
      </c>
      <c r="Y445" s="28">
        <v>594</v>
      </c>
      <c r="Z445" s="28">
        <v>724</v>
      </c>
      <c r="AA445" s="26">
        <v>1517</v>
      </c>
      <c r="AB445" s="28">
        <v>59</v>
      </c>
      <c r="AC445" s="28">
        <v>5</v>
      </c>
      <c r="AD445" s="28">
        <v>917</v>
      </c>
      <c r="AE445" s="28">
        <v>14</v>
      </c>
      <c r="AF445" s="28">
        <v>8</v>
      </c>
      <c r="AG445" s="30">
        <v>0.91944024205748864</v>
      </c>
      <c r="AH445" s="28">
        <v>466</v>
      </c>
      <c r="AI445" s="28">
        <v>187</v>
      </c>
      <c r="AJ445" s="26">
        <v>1877</v>
      </c>
      <c r="AK445" s="26">
        <v>346</v>
      </c>
      <c r="AL445" s="26">
        <v>462</v>
      </c>
      <c r="AM445" s="26">
        <v>46</v>
      </c>
      <c r="AN445" s="26">
        <v>68</v>
      </c>
      <c r="AO445" s="26">
        <v>14</v>
      </c>
      <c r="AP445" s="26">
        <v>27</v>
      </c>
      <c r="AQ445" s="26">
        <v>32</v>
      </c>
      <c r="AR445" s="26">
        <v>41</v>
      </c>
      <c r="AS445" s="26">
        <v>38975</v>
      </c>
      <c r="AT445" s="26">
        <v>36728</v>
      </c>
      <c r="AU445" s="26">
        <v>1694</v>
      </c>
      <c r="AV445" s="26">
        <v>116714</v>
      </c>
      <c r="AW445" s="26">
        <v>104842</v>
      </c>
      <c r="AX445" s="26">
        <v>5473</v>
      </c>
      <c r="AY445" s="31">
        <f>'Tabela '!$L445/'Tabela '!$J445</f>
        <v>0.13162170945726356</v>
      </c>
      <c r="AZ445" s="31">
        <f>'Tabela '!$M445/'Tabela '!$J445</f>
        <v>1.9499512512187196E-3</v>
      </c>
      <c r="BA445" s="31">
        <f t="shared" si="234"/>
        <v>1.4814814814814815E-2</v>
      </c>
      <c r="BB445" s="31">
        <f t="shared" si="235"/>
        <v>0.43774900398406374</v>
      </c>
      <c r="BC445" s="31">
        <f t="shared" si="236"/>
        <v>0.5189243027888446</v>
      </c>
      <c r="BD445" s="31">
        <f>'Tabela '!$BC445-'Tabela '!$BB445</f>
        <v>8.117529880478086E-2</v>
      </c>
      <c r="BE445" s="31">
        <f t="shared" si="237"/>
        <v>0.28566785830354241</v>
      </c>
      <c r="BF445" s="31">
        <f t="shared" si="238"/>
        <v>0.33864153396165098</v>
      </c>
      <c r="BG445" s="31">
        <f t="shared" si="239"/>
        <v>0.16964575885602859</v>
      </c>
      <c r="BH445" s="29">
        <f t="shared" si="240"/>
        <v>4179.6475095785445</v>
      </c>
      <c r="BI445" s="32">
        <f t="shared" si="241"/>
        <v>709.05947351316217</v>
      </c>
      <c r="BJ445" s="30">
        <f t="shared" si="242"/>
        <v>1.8693352982504241E-2</v>
      </c>
      <c r="BK445" s="30">
        <f t="shared" si="243"/>
        <v>0.12643678160919541</v>
      </c>
      <c r="BL445" s="31">
        <f>IFERROR('Tabela '!$J445/'Tabela '!$K445-1,"")</f>
        <v>3.7424140256237415E-2</v>
      </c>
      <c r="BM445" s="30">
        <f t="shared" si="244"/>
        <v>0.39244774106540797</v>
      </c>
      <c r="BN445" s="33">
        <f>IFERROR('Tabela '!$J445/'Tabela '!$I445,"")</f>
        <v>40.039558094444949</v>
      </c>
      <c r="BO445" s="31">
        <f t="shared" si="245"/>
        <v>8.0559757942511356E-2</v>
      </c>
      <c r="BP445" s="31">
        <f t="shared" si="246"/>
        <v>0.1762481089258699</v>
      </c>
      <c r="BQ445" s="31">
        <f t="shared" si="247"/>
        <v>7.0726172465960663E-2</v>
      </c>
      <c r="BR445" s="30">
        <v>0.53269999999999995</v>
      </c>
      <c r="BS445" s="31">
        <f t="shared" si="248"/>
        <v>2.2314674735249621E-2</v>
      </c>
      <c r="BT445" s="31">
        <f t="shared" si="249"/>
        <v>1.8910741301059002E-3</v>
      </c>
      <c r="BU445" s="31">
        <f t="shared" si="250"/>
        <v>1.5267175572519083E-2</v>
      </c>
      <c r="BV445" s="31">
        <f t="shared" si="251"/>
        <v>8.7241003271537627E-3</v>
      </c>
      <c r="BW445" s="31">
        <f t="shared" si="252"/>
        <v>4.6864463924477413E-2</v>
      </c>
      <c r="BX445" s="31">
        <f t="shared" si="253"/>
        <v>4.3830074173971681E-2</v>
      </c>
      <c r="BY445" s="31">
        <f t="shared" si="254"/>
        <v>0.2002697235333783</v>
      </c>
      <c r="BZ445" s="31">
        <f t="shared" si="255"/>
        <v>0.24409979770734996</v>
      </c>
      <c r="CA445" s="31">
        <f>IFERROR('Tabela '!$V445/'Tabela '!$K445,"")</f>
        <v>0.24173971679028997</v>
      </c>
      <c r="CB445" s="31">
        <f t="shared" si="256"/>
        <v>0.51146325016857719</v>
      </c>
      <c r="CC445" s="34">
        <f>IFERROR('Tabela '!$AJ445/'Tabela '!$K445,"")</f>
        <v>0.63283884018880643</v>
      </c>
      <c r="CD445" s="35">
        <f>IFERROR('Tabela '!$AJ445/'Tabela '!$AK445,"")</f>
        <v>5.4248554913294802</v>
      </c>
      <c r="CE445" s="34">
        <f t="shared" si="257"/>
        <v>0.81566329248801284</v>
      </c>
      <c r="CF445" s="31">
        <f t="shared" si="258"/>
        <v>0.11665542818610924</v>
      </c>
      <c r="CG445" s="31">
        <f t="shared" si="259"/>
        <v>0.15014624634384141</v>
      </c>
      <c r="CH445" s="31">
        <f t="shared" si="260"/>
        <v>0.33526011560693636</v>
      </c>
      <c r="CI445" s="31">
        <f t="shared" si="261"/>
        <v>3.3490818157732166E-2</v>
      </c>
      <c r="CJ445" s="30">
        <f t="shared" si="262"/>
        <v>0.13294797687861271</v>
      </c>
      <c r="CK445" s="30">
        <f t="shared" si="263"/>
        <v>0.1471861471861472</v>
      </c>
      <c r="CL445" s="30">
        <f t="shared" si="264"/>
        <v>1.4238170307534492E-2</v>
      </c>
      <c r="CM445" s="30">
        <f t="shared" si="265"/>
        <v>0.47826086956521729</v>
      </c>
      <c r="CN445" s="30">
        <f>IFERROR('Tabela '!$AO445/'Tabela '!$AK445,"")</f>
        <v>4.046242774566474E-2</v>
      </c>
      <c r="CO445" s="30">
        <f>IFERROR('Tabela '!$AP445/'Tabela '!$AL445,"")</f>
        <v>5.844155844155844E-2</v>
      </c>
      <c r="CP445" s="30">
        <f>IFERROR('Tabela '!$CO445-'Tabela '!$CN445,"")</f>
        <v>1.79791306958937E-2</v>
      </c>
      <c r="CQ445" s="30">
        <f t="shared" si="266"/>
        <v>0.47826086956521729</v>
      </c>
      <c r="CR445" s="30">
        <f>IFERROR('Tabela '!$AQ445/'Tabela '!$AK445,"")</f>
        <v>9.2485549132947972E-2</v>
      </c>
      <c r="CS445" s="30">
        <f>IFERROR('Tabela '!$AR445/'Tabela '!$AL445,"")</f>
        <v>8.8744588744588751E-2</v>
      </c>
      <c r="CT445" s="30">
        <f>IFERROR('Tabela '!$CS445-'Tabela '!$CR445,"")</f>
        <v>-3.7409603883592213E-3</v>
      </c>
      <c r="CU445" s="30">
        <f t="shared" si="267"/>
        <v>0.28125</v>
      </c>
      <c r="CV445" s="35">
        <f>IFERROR('Tabela '!$AS445/'Tabela '!$K445,"")</f>
        <v>13.140593391773432</v>
      </c>
      <c r="CW445" s="35">
        <f>IFERROR('Tabela '!$AV445/'Tabela '!$J445,"")</f>
        <v>37.931101722456937</v>
      </c>
      <c r="CX445" s="30">
        <f>IFERROR('Tabela '!$AV445/'Tabela '!$AS445-1,"")</f>
        <v>1.9945862732520845</v>
      </c>
      <c r="CY445" s="34">
        <f>IFERROR('Tabela '!$CW445/'Tabela '!$CV445-1,"")</f>
        <v>1.8865592741194939</v>
      </c>
      <c r="CZ445" s="30">
        <f>IFERROR('Tabela '!$AU445/'Tabela '!$AT445,"")</f>
        <v>4.612284905249401E-2</v>
      </c>
      <c r="DA445" s="30">
        <f t="shared" si="268"/>
        <v>5.2202361648957481E-2</v>
      </c>
      <c r="DB445" s="30">
        <f t="shared" si="269"/>
        <v>6.0795125964634711E-3</v>
      </c>
      <c r="DC445" s="36">
        <f t="shared" si="270"/>
        <v>28.233333333333334</v>
      </c>
      <c r="DD445" s="36">
        <f t="shared" si="271"/>
        <v>57.610526315789471</v>
      </c>
      <c r="DE445" s="30">
        <f t="shared" si="272"/>
        <v>1.0405145094140309</v>
      </c>
      <c r="DH445" s="23"/>
      <c r="DQ445" s="23"/>
      <c r="DR445" s="23"/>
      <c r="DU445" s="23"/>
      <c r="DV445" s="23"/>
      <c r="DX445" s="23"/>
      <c r="EA445" s="23"/>
      <c r="EB445" s="23"/>
    </row>
    <row r="446" spans="1:132" ht="13.8" x14ac:dyDescent="0.25">
      <c r="A446" s="11" t="s">
        <v>133</v>
      </c>
      <c r="B446" s="11">
        <v>43</v>
      </c>
      <c r="C446" s="11">
        <v>4321352</v>
      </c>
      <c r="D446" s="11">
        <v>432135</v>
      </c>
      <c r="E446" s="54" t="s">
        <v>746</v>
      </c>
      <c r="F446" s="54" t="s">
        <v>766</v>
      </c>
      <c r="G446" s="54" t="s">
        <v>753</v>
      </c>
      <c r="H446" s="12" t="s">
        <v>121</v>
      </c>
      <c r="I446" s="13">
        <v>604.25099999999998</v>
      </c>
      <c r="J446" s="14">
        <v>5483</v>
      </c>
      <c r="K446" s="13">
        <v>5351</v>
      </c>
      <c r="L446" s="13">
        <v>53</v>
      </c>
      <c r="M446" s="13">
        <v>7</v>
      </c>
      <c r="N446" s="13">
        <v>1344</v>
      </c>
      <c r="O446" s="13">
        <v>1701</v>
      </c>
      <c r="P446" s="13">
        <v>3096</v>
      </c>
      <c r="Q446" s="15">
        <v>1699</v>
      </c>
      <c r="R446" s="15">
        <v>268</v>
      </c>
      <c r="S446" s="15">
        <v>7355722</v>
      </c>
      <c r="T446" s="13">
        <v>4710</v>
      </c>
      <c r="U446" s="16">
        <v>3299</v>
      </c>
      <c r="V446" s="15">
        <v>1120</v>
      </c>
      <c r="W446" s="15">
        <v>879</v>
      </c>
      <c r="X446" s="15">
        <v>348</v>
      </c>
      <c r="Y446" s="15">
        <v>644</v>
      </c>
      <c r="Z446" s="15">
        <v>992</v>
      </c>
      <c r="AA446" s="13">
        <v>2777</v>
      </c>
      <c r="AB446" s="15">
        <v>167</v>
      </c>
      <c r="AC446" s="15">
        <v>1</v>
      </c>
      <c r="AD446" s="15">
        <v>1966</v>
      </c>
      <c r="AE446" s="15">
        <v>30</v>
      </c>
      <c r="AF446" s="15">
        <v>9</v>
      </c>
      <c r="AG446" s="17">
        <v>0.86645435244161362</v>
      </c>
      <c r="AH446" s="15">
        <v>595</v>
      </c>
      <c r="AI446" s="15">
        <v>95</v>
      </c>
      <c r="AJ446" s="13">
        <v>3647</v>
      </c>
      <c r="AK446" s="13">
        <v>666</v>
      </c>
      <c r="AL446" s="13">
        <v>571</v>
      </c>
      <c r="AM446" s="13">
        <v>158</v>
      </c>
      <c r="AN446" s="13">
        <v>13</v>
      </c>
      <c r="AO446" s="13">
        <v>4</v>
      </c>
      <c r="AP446" s="13">
        <v>0</v>
      </c>
      <c r="AQ446" s="13">
        <v>154</v>
      </c>
      <c r="AR446" s="13">
        <v>13</v>
      </c>
      <c r="AS446" s="13">
        <v>54752</v>
      </c>
      <c r="AT446" s="13">
        <v>52279</v>
      </c>
      <c r="AU446" s="13">
        <v>6494</v>
      </c>
      <c r="AV446" s="13">
        <v>82762</v>
      </c>
      <c r="AW446" s="13">
        <v>79476</v>
      </c>
      <c r="AX446" s="13">
        <v>2980</v>
      </c>
      <c r="AY446" s="18">
        <f>'Tabela '!$L446/'Tabela '!$J446</f>
        <v>9.6662411088819997E-3</v>
      </c>
      <c r="AZ446" s="18">
        <f>'Tabela '!$M446/'Tabela '!$J446</f>
        <v>1.2766733540032829E-3</v>
      </c>
      <c r="BA446" s="18">
        <f t="shared" si="234"/>
        <v>0.13207547169811321</v>
      </c>
      <c r="BB446" s="18">
        <f t="shared" si="235"/>
        <v>0.43410852713178294</v>
      </c>
      <c r="BC446" s="18">
        <f t="shared" si="236"/>
        <v>0.54941860465116277</v>
      </c>
      <c r="BD446" s="18">
        <f>'Tabela '!$BC446-'Tabela '!$BB446</f>
        <v>0.11531007751937983</v>
      </c>
      <c r="BE446" s="18">
        <f t="shared" si="237"/>
        <v>0.24512128396863031</v>
      </c>
      <c r="BF446" s="18">
        <f t="shared" si="238"/>
        <v>0.31023162502279772</v>
      </c>
      <c r="BG446" s="18">
        <f t="shared" si="239"/>
        <v>0.30986686120736823</v>
      </c>
      <c r="BH446" s="16">
        <f t="shared" si="240"/>
        <v>4329.4420247204234</v>
      </c>
      <c r="BI446" s="37">
        <f t="shared" si="241"/>
        <v>1341.5506109793907</v>
      </c>
      <c r="BJ446" s="17">
        <f t="shared" si="242"/>
        <v>8.8878011647857719E-2</v>
      </c>
      <c r="BK446" s="17">
        <f t="shared" si="243"/>
        <v>0.15773984696880519</v>
      </c>
      <c r="BL446" s="18">
        <f>IFERROR('Tabela '!$J446/'Tabela '!$K446-1,"")</f>
        <v>2.4668286301625875E-2</v>
      </c>
      <c r="BM446" s="17">
        <f t="shared" si="244"/>
        <v>0.61652027658381614</v>
      </c>
      <c r="BN446" s="19">
        <f>IFERROR('Tabela '!$J446/'Tabela '!$I446,"")</f>
        <v>9.0740437334816164</v>
      </c>
      <c r="BO446" s="18">
        <f t="shared" si="245"/>
        <v>0.13354564755838638</v>
      </c>
      <c r="BP446" s="18">
        <f t="shared" si="246"/>
        <v>0.12632696390658174</v>
      </c>
      <c r="BQ446" s="18">
        <f t="shared" si="247"/>
        <v>2.0169851380042462E-2</v>
      </c>
      <c r="BR446" s="17">
        <v>0.43519999999999998</v>
      </c>
      <c r="BS446" s="18">
        <f t="shared" si="248"/>
        <v>3.5456475583864118E-2</v>
      </c>
      <c r="BT446" s="18">
        <f t="shared" si="249"/>
        <v>2.1231422505307856E-4</v>
      </c>
      <c r="BU446" s="18">
        <f t="shared" si="250"/>
        <v>1.5259409969481181E-2</v>
      </c>
      <c r="BV446" s="18">
        <f t="shared" si="251"/>
        <v>4.5778229908443541E-3</v>
      </c>
      <c r="BW446" s="18">
        <f t="shared" si="252"/>
        <v>0.1642683610540086</v>
      </c>
      <c r="BX446" s="18">
        <f t="shared" si="253"/>
        <v>6.5034572977013635E-2</v>
      </c>
      <c r="BY446" s="18">
        <f t="shared" si="254"/>
        <v>0.12035133619884134</v>
      </c>
      <c r="BZ446" s="18">
        <f t="shared" si="255"/>
        <v>0.18538590917585496</v>
      </c>
      <c r="CA446" s="18">
        <f>IFERROR('Tabela '!$V446/'Tabela '!$K446,"")</f>
        <v>0.20930667165015884</v>
      </c>
      <c r="CB446" s="18">
        <f t="shared" si="256"/>
        <v>0.51896841711829567</v>
      </c>
      <c r="CC446" s="20">
        <f>IFERROR('Tabela '!$AJ446/'Tabela '!$K446,"")</f>
        <v>0.68155484956082979</v>
      </c>
      <c r="CD446" s="21">
        <f>IFERROR('Tabela '!$AJ446/'Tabela '!$AK446,"")</f>
        <v>5.4759759759759756</v>
      </c>
      <c r="CE446" s="20">
        <f t="shared" si="257"/>
        <v>0.81738415135727993</v>
      </c>
      <c r="CF446" s="18">
        <f t="shared" si="258"/>
        <v>0.12446271724911231</v>
      </c>
      <c r="CG446" s="18">
        <f t="shared" si="259"/>
        <v>0.10414006930512493</v>
      </c>
      <c r="CH446" s="18">
        <f t="shared" si="260"/>
        <v>-0.14264264264264259</v>
      </c>
      <c r="CI446" s="18">
        <f t="shared" si="261"/>
        <v>-2.0322647943987387E-2</v>
      </c>
      <c r="CJ446" s="17">
        <f t="shared" si="262"/>
        <v>0.23723723723723725</v>
      </c>
      <c r="CK446" s="17">
        <f t="shared" si="263"/>
        <v>2.276707530647986E-2</v>
      </c>
      <c r="CL446" s="17">
        <f t="shared" si="264"/>
        <v>-0.21447016193075738</v>
      </c>
      <c r="CM446" s="17">
        <f t="shared" si="265"/>
        <v>-0.91772151898734178</v>
      </c>
      <c r="CN446" s="17">
        <f>IFERROR('Tabela '!$AO446/'Tabela '!$AK446,"")</f>
        <v>6.006006006006006E-3</v>
      </c>
      <c r="CO446" s="17">
        <f>IFERROR('Tabela '!$AP446/'Tabela '!$AL446,"")</f>
        <v>0</v>
      </c>
      <c r="CP446" s="17">
        <f>IFERROR('Tabela '!$CO446-'Tabela '!$CN446,"")</f>
        <v>-6.006006006006006E-3</v>
      </c>
      <c r="CQ446" s="17">
        <f t="shared" si="266"/>
        <v>-0.91772151898734178</v>
      </c>
      <c r="CR446" s="17">
        <f>IFERROR('Tabela '!$AQ446/'Tabela '!$AK446,"")</f>
        <v>0.23123123123123124</v>
      </c>
      <c r="CS446" s="17">
        <f>IFERROR('Tabela '!$AR446/'Tabela '!$AL446,"")</f>
        <v>2.276707530647986E-2</v>
      </c>
      <c r="CT446" s="17">
        <f>IFERROR('Tabela '!$CS446-'Tabela '!$CR446,"")</f>
        <v>-0.20846415592475137</v>
      </c>
      <c r="CU446" s="17">
        <f t="shared" si="267"/>
        <v>-0.91558441558441561</v>
      </c>
      <c r="CV446" s="21">
        <f>IFERROR('Tabela '!$AS446/'Tabela '!$K446,"")</f>
        <v>10.23210614838348</v>
      </c>
      <c r="CW446" s="21">
        <f>IFERROR('Tabela '!$AV446/'Tabela '!$J446,"")</f>
        <v>15.094291446288528</v>
      </c>
      <c r="CX446" s="17">
        <f>IFERROR('Tabela '!$AV446/'Tabela '!$AS446-1,"")</f>
        <v>0.5115794856808884</v>
      </c>
      <c r="CY446" s="20">
        <f>IFERROR('Tabela '!$CW446/'Tabela '!$CV446-1,"")</f>
        <v>0.47518909864644066</v>
      </c>
      <c r="CZ446" s="17">
        <f>IFERROR('Tabela '!$AU446/'Tabela '!$AT446,"")</f>
        <v>0.12421813730178466</v>
      </c>
      <c r="DA446" s="17">
        <f t="shared" si="268"/>
        <v>3.7495596154814029E-2</v>
      </c>
      <c r="DB446" s="17">
        <f t="shared" si="269"/>
        <v>-8.672254114697063E-2</v>
      </c>
      <c r="DC446" s="22">
        <f t="shared" si="270"/>
        <v>40.086419753086417</v>
      </c>
      <c r="DD446" s="22">
        <f t="shared" si="271"/>
        <v>229.23076923076923</v>
      </c>
      <c r="DE446" s="17">
        <f t="shared" si="272"/>
        <v>4.7184146312572555</v>
      </c>
      <c r="DH446" s="23"/>
      <c r="DQ446" s="23"/>
      <c r="DR446" s="23"/>
      <c r="DU446" s="23"/>
      <c r="DV446" s="23"/>
      <c r="DX446" s="23"/>
      <c r="EA446" s="23"/>
      <c r="EB446" s="23"/>
    </row>
    <row r="447" spans="1:132" ht="13.8" x14ac:dyDescent="0.25">
      <c r="A447" s="24" t="s">
        <v>133</v>
      </c>
      <c r="B447" s="24">
        <v>43</v>
      </c>
      <c r="C447" s="24">
        <v>4321402</v>
      </c>
      <c r="D447" s="24">
        <v>432140</v>
      </c>
      <c r="E447" s="55" t="s">
        <v>728</v>
      </c>
      <c r="F447" s="55" t="s">
        <v>774</v>
      </c>
      <c r="G447" s="55" t="s">
        <v>775</v>
      </c>
      <c r="H447" s="25" t="s">
        <v>554</v>
      </c>
      <c r="I447" s="26">
        <v>337.95600000000002</v>
      </c>
      <c r="J447" s="27">
        <v>13434</v>
      </c>
      <c r="K447" s="26">
        <v>13719</v>
      </c>
      <c r="L447" s="26">
        <v>1252</v>
      </c>
      <c r="M447" s="26">
        <v>22</v>
      </c>
      <c r="N447" s="26">
        <v>3092</v>
      </c>
      <c r="O447" s="26">
        <v>3660</v>
      </c>
      <c r="P447" s="26">
        <v>7376</v>
      </c>
      <c r="Q447" s="28">
        <v>3398</v>
      </c>
      <c r="R447" s="28">
        <v>604</v>
      </c>
      <c r="S447" s="28">
        <v>14652612</v>
      </c>
      <c r="T447" s="26">
        <v>11645</v>
      </c>
      <c r="U447" s="29">
        <v>8847</v>
      </c>
      <c r="V447" s="28">
        <v>3303</v>
      </c>
      <c r="W447" s="28">
        <v>3415</v>
      </c>
      <c r="X447" s="28">
        <v>193</v>
      </c>
      <c r="Y447" s="28">
        <v>1624</v>
      </c>
      <c r="Z447" s="28">
        <v>1817</v>
      </c>
      <c r="AA447" s="26">
        <v>6713</v>
      </c>
      <c r="AB447" s="28">
        <v>315</v>
      </c>
      <c r="AC447" s="28">
        <v>14</v>
      </c>
      <c r="AD447" s="28">
        <v>4339</v>
      </c>
      <c r="AE447" s="28">
        <v>204</v>
      </c>
      <c r="AF447" s="28">
        <v>24</v>
      </c>
      <c r="AG447" s="30">
        <v>0.92099613568054961</v>
      </c>
      <c r="AH447" s="28">
        <v>2082</v>
      </c>
      <c r="AI447" s="28">
        <v>824</v>
      </c>
      <c r="AJ447" s="26">
        <v>7285</v>
      </c>
      <c r="AK447" s="26">
        <v>1797</v>
      </c>
      <c r="AL447" s="26">
        <v>2771</v>
      </c>
      <c r="AM447" s="26">
        <v>272</v>
      </c>
      <c r="AN447" s="26">
        <v>317</v>
      </c>
      <c r="AO447" s="26">
        <v>31</v>
      </c>
      <c r="AP447" s="26">
        <v>58</v>
      </c>
      <c r="AQ447" s="26">
        <v>241</v>
      </c>
      <c r="AR447" s="26">
        <v>259</v>
      </c>
      <c r="AS447" s="26">
        <v>163289</v>
      </c>
      <c r="AT447" s="26">
        <v>151954</v>
      </c>
      <c r="AU447" s="26">
        <v>9579</v>
      </c>
      <c r="AV447" s="26">
        <v>421623</v>
      </c>
      <c r="AW447" s="26">
        <v>391703</v>
      </c>
      <c r="AX447" s="26">
        <v>26803</v>
      </c>
      <c r="AY447" s="31">
        <f>'Tabela '!$L447/'Tabela '!$J447</f>
        <v>9.3196367425934193E-2</v>
      </c>
      <c r="AZ447" s="31">
        <f>'Tabela '!$M447/'Tabela '!$J447</f>
        <v>1.6376358493375019E-3</v>
      </c>
      <c r="BA447" s="31">
        <f t="shared" si="234"/>
        <v>1.7571884984025558E-2</v>
      </c>
      <c r="BB447" s="31">
        <f t="shared" si="235"/>
        <v>0.41919739696312364</v>
      </c>
      <c r="BC447" s="31">
        <f t="shared" si="236"/>
        <v>0.49620390455531455</v>
      </c>
      <c r="BD447" s="31">
        <f>'Tabela '!$BC447-'Tabela '!$BB447</f>
        <v>7.7006507592190909E-2</v>
      </c>
      <c r="BE447" s="31">
        <f t="shared" si="237"/>
        <v>0.23016227482507071</v>
      </c>
      <c r="BF447" s="31">
        <f t="shared" si="238"/>
        <v>0.27244305493523896</v>
      </c>
      <c r="BG447" s="31">
        <f t="shared" si="239"/>
        <v>0.25294030072949231</v>
      </c>
      <c r="BH447" s="29">
        <f t="shared" si="240"/>
        <v>4312.1283107710415</v>
      </c>
      <c r="BI447" s="32">
        <f t="shared" si="241"/>
        <v>1090.7110317105851</v>
      </c>
      <c r="BJ447" s="30">
        <f t="shared" si="242"/>
        <v>3.4752876384827207E-2</v>
      </c>
      <c r="BK447" s="30">
        <f t="shared" si="243"/>
        <v>0.17775161859917599</v>
      </c>
      <c r="BL447" s="31">
        <f>IFERROR('Tabela '!$J447/'Tabela '!$K447-1,"")</f>
        <v>-2.0774108900065591E-2</v>
      </c>
      <c r="BM447" s="30">
        <f t="shared" si="244"/>
        <v>0.64487207522414169</v>
      </c>
      <c r="BN447" s="33">
        <f>IFERROR('Tabela '!$J447/'Tabela '!$I447,"")</f>
        <v>39.750736782303022</v>
      </c>
      <c r="BO447" s="31">
        <f t="shared" si="245"/>
        <v>7.900386431945039E-2</v>
      </c>
      <c r="BP447" s="31">
        <f t="shared" si="246"/>
        <v>0.17878917990553886</v>
      </c>
      <c r="BQ447" s="31">
        <f t="shared" si="247"/>
        <v>7.0759982825246884E-2</v>
      </c>
      <c r="BR447" s="30">
        <v>0.55500000000000005</v>
      </c>
      <c r="BS447" s="31">
        <f t="shared" si="248"/>
        <v>2.7050236152855303E-2</v>
      </c>
      <c r="BT447" s="31">
        <f t="shared" si="249"/>
        <v>1.2022327179046801E-3</v>
      </c>
      <c r="BU447" s="31">
        <f t="shared" si="250"/>
        <v>4.7015441345932239E-2</v>
      </c>
      <c r="BV447" s="31">
        <f t="shared" si="251"/>
        <v>5.5312283936390875E-3</v>
      </c>
      <c r="BW447" s="31">
        <f t="shared" si="252"/>
        <v>0.24892484874990889</v>
      </c>
      <c r="BX447" s="31">
        <f t="shared" si="253"/>
        <v>1.4068080763904074E-2</v>
      </c>
      <c r="BY447" s="31">
        <f t="shared" si="254"/>
        <v>0.11837597492528609</v>
      </c>
      <c r="BZ447" s="31">
        <f t="shared" si="255"/>
        <v>0.13244405568919015</v>
      </c>
      <c r="CA447" s="31">
        <f>IFERROR('Tabela '!$V447/'Tabela '!$K447,"")</f>
        <v>0.24076098841023399</v>
      </c>
      <c r="CB447" s="31">
        <f t="shared" si="256"/>
        <v>0.48932137910926454</v>
      </c>
      <c r="CC447" s="34">
        <f>IFERROR('Tabela '!$AJ447/'Tabela '!$K447,"")</f>
        <v>0.53101538012974703</v>
      </c>
      <c r="CD447" s="35">
        <f>IFERROR('Tabela '!$AJ447/'Tabela '!$AK447,"")</f>
        <v>4.0539788536449635</v>
      </c>
      <c r="CE447" s="34">
        <f t="shared" si="257"/>
        <v>0.75332875772134522</v>
      </c>
      <c r="CF447" s="31">
        <f t="shared" si="258"/>
        <v>0.13098622348567679</v>
      </c>
      <c r="CG447" s="31">
        <f t="shared" si="259"/>
        <v>0.20626767902337353</v>
      </c>
      <c r="CH447" s="31">
        <f t="shared" si="260"/>
        <v>0.54201446855870894</v>
      </c>
      <c r="CI447" s="31">
        <f t="shared" si="261"/>
        <v>7.5281455537696745E-2</v>
      </c>
      <c r="CJ447" s="30">
        <f t="shared" si="262"/>
        <v>0.1513633834168058</v>
      </c>
      <c r="CK447" s="30">
        <f t="shared" si="263"/>
        <v>0.1143991338866835</v>
      </c>
      <c r="CL447" s="30">
        <f t="shared" si="264"/>
        <v>-3.6964249530122298E-2</v>
      </c>
      <c r="CM447" s="30">
        <f t="shared" si="265"/>
        <v>0.16544117647058831</v>
      </c>
      <c r="CN447" s="30">
        <f>IFERROR('Tabela '!$AO447/'Tabela '!$AK447,"")</f>
        <v>1.725097384529772E-2</v>
      </c>
      <c r="CO447" s="30">
        <f>IFERROR('Tabela '!$AP447/'Tabela '!$AL447,"")</f>
        <v>2.0931071815229157E-2</v>
      </c>
      <c r="CP447" s="30">
        <f>IFERROR('Tabela '!$CO447-'Tabela '!$CN447,"")</f>
        <v>3.6800979699314375E-3</v>
      </c>
      <c r="CQ447" s="30">
        <f t="shared" si="266"/>
        <v>0.16544117647058831</v>
      </c>
      <c r="CR447" s="30">
        <f>IFERROR('Tabela '!$AQ447/'Tabela '!$AK447,"")</f>
        <v>0.13411240957150808</v>
      </c>
      <c r="CS447" s="30">
        <f>IFERROR('Tabela '!$AR447/'Tabela '!$AL447,"")</f>
        <v>9.3468062071454347E-2</v>
      </c>
      <c r="CT447" s="30">
        <f>IFERROR('Tabela '!$CS447-'Tabela '!$CR447,"")</f>
        <v>-4.0644347500053732E-2</v>
      </c>
      <c r="CU447" s="30">
        <f t="shared" si="267"/>
        <v>7.4688796680497882E-2</v>
      </c>
      <c r="CV447" s="35">
        <f>IFERROR('Tabela '!$AS447/'Tabela '!$K447,"")</f>
        <v>11.90239813397478</v>
      </c>
      <c r="CW447" s="35">
        <f>IFERROR('Tabela '!$AV447/'Tabela '!$J447,"")</f>
        <v>31.38476998660116</v>
      </c>
      <c r="CX447" s="30">
        <f>IFERROR('Tabela '!$AV447/'Tabela '!$AS447-1,"")</f>
        <v>1.5820661526495967</v>
      </c>
      <c r="CY447" s="34">
        <f>IFERROR('Tabela '!$CW447/'Tabela '!$CV447-1,"")</f>
        <v>1.6368442420872276</v>
      </c>
      <c r="CZ447" s="30">
        <f>IFERROR('Tabela '!$AU447/'Tabela '!$AT447,"")</f>
        <v>6.3038814378035463E-2</v>
      </c>
      <c r="DA447" s="30">
        <f t="shared" si="268"/>
        <v>6.8426843807680826E-2</v>
      </c>
      <c r="DB447" s="30">
        <f t="shared" si="269"/>
        <v>5.3880294296453635E-3</v>
      </c>
      <c r="DC447" s="36">
        <f t="shared" si="270"/>
        <v>31.613861386138613</v>
      </c>
      <c r="DD447" s="36">
        <f t="shared" si="271"/>
        <v>71.474666666666664</v>
      </c>
      <c r="DE447" s="30">
        <f t="shared" si="272"/>
        <v>1.2608648084351186</v>
      </c>
      <c r="DH447" s="23"/>
      <c r="DQ447" s="23"/>
      <c r="DR447" s="23"/>
      <c r="DU447" s="23"/>
      <c r="DV447" s="23"/>
      <c r="DX447" s="23"/>
      <c r="EA447" s="23"/>
      <c r="EB447" s="23"/>
    </row>
    <row r="448" spans="1:132" ht="13.8" x14ac:dyDescent="0.25">
      <c r="A448" s="11" t="s">
        <v>133</v>
      </c>
      <c r="B448" s="11">
        <v>43</v>
      </c>
      <c r="C448" s="11">
        <v>4321436</v>
      </c>
      <c r="D448" s="11">
        <v>432143</v>
      </c>
      <c r="E448" s="54" t="s">
        <v>746</v>
      </c>
      <c r="F448" s="54" t="s">
        <v>766</v>
      </c>
      <c r="G448" s="54" t="s">
        <v>767</v>
      </c>
      <c r="H448" s="12" t="s">
        <v>555</v>
      </c>
      <c r="I448" s="13">
        <v>141.773</v>
      </c>
      <c r="J448" s="14">
        <v>11315</v>
      </c>
      <c r="K448" s="13">
        <v>9878</v>
      </c>
      <c r="L448" s="13">
        <v>277</v>
      </c>
      <c r="M448" s="13">
        <v>34</v>
      </c>
      <c r="N448" s="13">
        <v>3281</v>
      </c>
      <c r="O448" s="13">
        <v>3790</v>
      </c>
      <c r="P448" s="13">
        <v>5352</v>
      </c>
      <c r="Q448" s="15">
        <v>3332</v>
      </c>
      <c r="R448" s="15">
        <v>530</v>
      </c>
      <c r="S448" s="15">
        <v>14443146</v>
      </c>
      <c r="T448" s="13">
        <v>8479</v>
      </c>
      <c r="U448" s="16">
        <v>5195</v>
      </c>
      <c r="V448" s="15">
        <v>2540</v>
      </c>
      <c r="W448" s="15">
        <v>1953</v>
      </c>
      <c r="X448" s="15">
        <v>320</v>
      </c>
      <c r="Y448" s="15">
        <v>537</v>
      </c>
      <c r="Z448" s="15">
        <v>857</v>
      </c>
      <c r="AA448" s="13">
        <v>4959</v>
      </c>
      <c r="AB448" s="15">
        <v>232</v>
      </c>
      <c r="AC448" s="15">
        <v>1</v>
      </c>
      <c r="AD448" s="15">
        <v>3328</v>
      </c>
      <c r="AE448" s="15">
        <v>29</v>
      </c>
      <c r="AF448" s="15">
        <v>2</v>
      </c>
      <c r="AG448" s="17">
        <v>0.9333647835829697</v>
      </c>
      <c r="AH448" s="15">
        <v>1445</v>
      </c>
      <c r="AI448" s="15">
        <v>366</v>
      </c>
      <c r="AJ448" s="13">
        <v>5891</v>
      </c>
      <c r="AK448" s="13">
        <v>1334</v>
      </c>
      <c r="AL448" s="13">
        <v>1907</v>
      </c>
      <c r="AM448" s="13">
        <v>218</v>
      </c>
      <c r="AN448" s="13">
        <v>309</v>
      </c>
      <c r="AO448" s="13">
        <v>20</v>
      </c>
      <c r="AP448" s="13">
        <v>37</v>
      </c>
      <c r="AQ448" s="13">
        <v>198</v>
      </c>
      <c r="AR448" s="13">
        <v>272</v>
      </c>
      <c r="AS448" s="13">
        <v>88774</v>
      </c>
      <c r="AT448" s="13">
        <v>80383</v>
      </c>
      <c r="AU448" s="13">
        <v>5737</v>
      </c>
      <c r="AV448" s="13">
        <v>224160</v>
      </c>
      <c r="AW448" s="13">
        <v>203098</v>
      </c>
      <c r="AX448" s="13">
        <v>13625</v>
      </c>
      <c r="AY448" s="18">
        <f>'Tabela '!$L448/'Tabela '!$J448</f>
        <v>2.4480777728678745E-2</v>
      </c>
      <c r="AZ448" s="18">
        <f>'Tabela '!$M448/'Tabela '!$J448</f>
        <v>3.0048608042421566E-3</v>
      </c>
      <c r="BA448" s="18">
        <f t="shared" si="234"/>
        <v>0.12274368231046931</v>
      </c>
      <c r="BB448" s="18">
        <f t="shared" si="235"/>
        <v>0.61304185351270557</v>
      </c>
      <c r="BC448" s="18">
        <f t="shared" si="236"/>
        <v>0.70814648729446938</v>
      </c>
      <c r="BD448" s="18">
        <f>'Tabela '!$BC448-'Tabela '!$BB448</f>
        <v>9.5104633781763814E-2</v>
      </c>
      <c r="BE448" s="18">
        <f t="shared" si="237"/>
        <v>0.28996906760936808</v>
      </c>
      <c r="BF448" s="18">
        <f t="shared" si="238"/>
        <v>0.33495360141405212</v>
      </c>
      <c r="BG448" s="18">
        <f t="shared" si="239"/>
        <v>0.29447635881573131</v>
      </c>
      <c r="BH448" s="16">
        <f t="shared" si="240"/>
        <v>4334.6776710684271</v>
      </c>
      <c r="BI448" s="37">
        <f t="shared" si="241"/>
        <v>1276.4600972160849</v>
      </c>
      <c r="BJ448" s="17">
        <f t="shared" si="242"/>
        <v>6.4432307280513912E-2</v>
      </c>
      <c r="BK448" s="17">
        <f t="shared" si="243"/>
        <v>0.15906362545018007</v>
      </c>
      <c r="BL448" s="18">
        <f>IFERROR('Tabela '!$J448/'Tabela '!$K448-1,"")</f>
        <v>0.14547479246811101</v>
      </c>
      <c r="BM448" s="17">
        <f t="shared" si="244"/>
        <v>0.52591617736383889</v>
      </c>
      <c r="BN448" s="19">
        <f>IFERROR('Tabela '!$J448/'Tabela '!$I448,"")</f>
        <v>79.810683275376832</v>
      </c>
      <c r="BO448" s="18">
        <f t="shared" si="245"/>
        <v>6.6635216417030296E-2</v>
      </c>
      <c r="BP448" s="18">
        <f t="shared" si="246"/>
        <v>0.17042104021700671</v>
      </c>
      <c r="BQ448" s="18">
        <f t="shared" si="247"/>
        <v>4.3165467625899283E-2</v>
      </c>
      <c r="BR448" s="17">
        <v>0.43240000000000001</v>
      </c>
      <c r="BS448" s="18">
        <f t="shared" si="248"/>
        <v>2.7361717183630146E-2</v>
      </c>
      <c r="BT448" s="18">
        <f t="shared" si="249"/>
        <v>1.1793843613633684E-4</v>
      </c>
      <c r="BU448" s="18">
        <f t="shared" si="250"/>
        <v>8.713942307692308E-3</v>
      </c>
      <c r="BV448" s="18">
        <f t="shared" si="251"/>
        <v>6.0096153846153849E-4</v>
      </c>
      <c r="BW448" s="18">
        <f t="shared" si="252"/>
        <v>0.19771208746709859</v>
      </c>
      <c r="BX448" s="18">
        <f t="shared" si="253"/>
        <v>3.2395221704798541E-2</v>
      </c>
      <c r="BY448" s="18">
        <f t="shared" si="254"/>
        <v>5.4363231423365056E-2</v>
      </c>
      <c r="BZ448" s="18">
        <f t="shared" si="255"/>
        <v>8.6758453128163604E-2</v>
      </c>
      <c r="CA448" s="18">
        <f>IFERROR('Tabela '!$V448/'Tabela '!$K448,"")</f>
        <v>0.25713707228183841</v>
      </c>
      <c r="CB448" s="18">
        <f t="shared" si="256"/>
        <v>0.50202470135654986</v>
      </c>
      <c r="CC448" s="20">
        <f>IFERROR('Tabela '!$AJ448/'Tabela '!$K448,"")</f>
        <v>0.59637578457177565</v>
      </c>
      <c r="CD448" s="21">
        <f>IFERROR('Tabela '!$AJ448/'Tabela '!$AK448,"")</f>
        <v>4.4160419790104948</v>
      </c>
      <c r="CE448" s="20">
        <f t="shared" si="257"/>
        <v>0.77355287727041244</v>
      </c>
      <c r="CF448" s="18">
        <f t="shared" si="258"/>
        <v>0.13504758048187893</v>
      </c>
      <c r="CG448" s="18">
        <f t="shared" si="259"/>
        <v>0.16853733981440566</v>
      </c>
      <c r="CH448" s="18">
        <f t="shared" si="260"/>
        <v>0.4295352323838082</v>
      </c>
      <c r="CI448" s="18">
        <f t="shared" si="261"/>
        <v>3.3489759332526736E-2</v>
      </c>
      <c r="CJ448" s="17">
        <f t="shared" si="262"/>
        <v>0.16341829085457271</v>
      </c>
      <c r="CK448" s="17">
        <f t="shared" si="263"/>
        <v>0.16203460933403249</v>
      </c>
      <c r="CL448" s="17">
        <f t="shared" si="264"/>
        <v>-1.3836815205402198E-3</v>
      </c>
      <c r="CM448" s="17">
        <f t="shared" si="265"/>
        <v>0.41743119266055051</v>
      </c>
      <c r="CN448" s="17">
        <f>IFERROR('Tabela '!$AO448/'Tabela '!$AK448,"")</f>
        <v>1.4992503748125937E-2</v>
      </c>
      <c r="CO448" s="17">
        <f>IFERROR('Tabela '!$AP448/'Tabela '!$AL448,"")</f>
        <v>1.9402202412165705E-2</v>
      </c>
      <c r="CP448" s="17">
        <f>IFERROR('Tabela '!$CO448-'Tabela '!$CN448,"")</f>
        <v>4.4096986640397677E-3</v>
      </c>
      <c r="CQ448" s="17">
        <f t="shared" si="266"/>
        <v>0.41743119266055051</v>
      </c>
      <c r="CR448" s="17">
        <f>IFERROR('Tabela '!$AQ448/'Tabela '!$AK448,"")</f>
        <v>0.14842578710644677</v>
      </c>
      <c r="CS448" s="17">
        <f>IFERROR('Tabela '!$AR448/'Tabela '!$AL448,"")</f>
        <v>0.14263240692186679</v>
      </c>
      <c r="CT448" s="17">
        <f>IFERROR('Tabela '!$CS448-'Tabela '!$CR448,"")</f>
        <v>-5.7933801845799771E-3</v>
      </c>
      <c r="CU448" s="17">
        <f t="shared" si="267"/>
        <v>0.3737373737373737</v>
      </c>
      <c r="CV448" s="21">
        <f>IFERROR('Tabela '!$AS448/'Tabela '!$K448,"")</f>
        <v>8.9870419113180802</v>
      </c>
      <c r="CW448" s="21">
        <f>IFERROR('Tabela '!$AV448/'Tabela '!$J448,"")</f>
        <v>19.810870525850639</v>
      </c>
      <c r="CX448" s="17">
        <f>IFERROR('Tabela '!$AV448/'Tabela '!$AS448-1,"")</f>
        <v>1.5250636447608534</v>
      </c>
      <c r="CY448" s="20">
        <f>IFERROR('Tabela '!$CW448/'Tabela '!$CV448-1,"")</f>
        <v>1.2043816776798684</v>
      </c>
      <c r="CZ448" s="17">
        <f>IFERROR('Tabela '!$AU448/'Tabela '!$AT448,"")</f>
        <v>7.1370812236418155E-2</v>
      </c>
      <c r="DA448" s="17">
        <f t="shared" si="268"/>
        <v>6.7085840333238139E-2</v>
      </c>
      <c r="DB448" s="17">
        <f t="shared" si="269"/>
        <v>-4.2849719031800154E-3</v>
      </c>
      <c r="DC448" s="22">
        <f t="shared" si="270"/>
        <v>24.105042016806724</v>
      </c>
      <c r="DD448" s="22">
        <f t="shared" si="271"/>
        <v>39.378612716763008</v>
      </c>
      <c r="DE448" s="17">
        <f t="shared" si="272"/>
        <v>0.63362555805989107</v>
      </c>
      <c r="DH448" s="23"/>
      <c r="DQ448" s="23"/>
      <c r="DR448" s="23"/>
      <c r="DU448" s="23"/>
      <c r="DV448" s="23"/>
      <c r="DX448" s="23"/>
      <c r="EA448" s="23"/>
      <c r="EB448" s="23"/>
    </row>
    <row r="449" spans="1:132" ht="13.8" x14ac:dyDescent="0.25">
      <c r="A449" s="24" t="s">
        <v>133</v>
      </c>
      <c r="B449" s="24">
        <v>43</v>
      </c>
      <c r="C449" s="24">
        <v>4321451</v>
      </c>
      <c r="D449" s="24">
        <v>432145</v>
      </c>
      <c r="E449" s="55" t="s">
        <v>764</v>
      </c>
      <c r="F449" s="55" t="s">
        <v>765</v>
      </c>
      <c r="G449" s="55" t="s">
        <v>756</v>
      </c>
      <c r="H449" s="25" t="s">
        <v>556</v>
      </c>
      <c r="I449" s="26">
        <v>178.46</v>
      </c>
      <c r="J449" s="27">
        <v>33766</v>
      </c>
      <c r="K449" s="26">
        <v>27272</v>
      </c>
      <c r="L449" s="26">
        <v>3611</v>
      </c>
      <c r="M449" s="26">
        <v>69</v>
      </c>
      <c r="N449" s="26">
        <v>11129</v>
      </c>
      <c r="O449" s="26">
        <v>12878</v>
      </c>
      <c r="P449" s="26">
        <v>18535</v>
      </c>
      <c r="Q449" s="28">
        <v>5222</v>
      </c>
      <c r="R449" s="28">
        <v>673</v>
      </c>
      <c r="S449" s="28">
        <v>21690315</v>
      </c>
      <c r="T449" s="26">
        <v>24024</v>
      </c>
      <c r="U449" s="29">
        <v>23322</v>
      </c>
      <c r="V449" s="28">
        <v>8019</v>
      </c>
      <c r="W449" s="28">
        <v>12228</v>
      </c>
      <c r="X449" s="28">
        <v>686</v>
      </c>
      <c r="Y449" s="28">
        <v>1477</v>
      </c>
      <c r="Z449" s="28">
        <v>2163</v>
      </c>
      <c r="AA449" s="26">
        <v>13523</v>
      </c>
      <c r="AB449" s="28">
        <v>111</v>
      </c>
      <c r="AC449" s="28">
        <v>9</v>
      </c>
      <c r="AD449" s="28">
        <v>9314</v>
      </c>
      <c r="AE449" s="28">
        <v>5</v>
      </c>
      <c r="AF449" s="28">
        <v>49</v>
      </c>
      <c r="AG449" s="30">
        <v>0.98135198135198132</v>
      </c>
      <c r="AH449" s="28">
        <v>4827</v>
      </c>
      <c r="AI449" s="28">
        <v>1072</v>
      </c>
      <c r="AJ449" s="26">
        <v>19915</v>
      </c>
      <c r="AK449" s="26">
        <v>11581</v>
      </c>
      <c r="AL449" s="26">
        <v>11303</v>
      </c>
      <c r="AM449" s="26">
        <v>5825</v>
      </c>
      <c r="AN449" s="26">
        <v>5660</v>
      </c>
      <c r="AO449" s="26">
        <v>257</v>
      </c>
      <c r="AP449" s="26">
        <v>276</v>
      </c>
      <c r="AQ449" s="26">
        <v>5568</v>
      </c>
      <c r="AR449" s="26">
        <v>5384</v>
      </c>
      <c r="AS449" s="26">
        <v>697408</v>
      </c>
      <c r="AT449" s="26">
        <v>606481</v>
      </c>
      <c r="AU449" s="26">
        <v>247721</v>
      </c>
      <c r="AV449" s="26">
        <v>1426977</v>
      </c>
      <c r="AW449" s="26">
        <v>1263260</v>
      </c>
      <c r="AX449" s="26">
        <v>486734</v>
      </c>
      <c r="AY449" s="31">
        <f>'Tabela '!$L449/'Tabela '!$J449</f>
        <v>0.10694189421311379</v>
      </c>
      <c r="AZ449" s="31">
        <f>'Tabela '!$M449/'Tabela '!$J449</f>
        <v>2.0434756856009002E-3</v>
      </c>
      <c r="BA449" s="31">
        <f t="shared" si="234"/>
        <v>1.9108280254777069E-2</v>
      </c>
      <c r="BB449" s="31">
        <f t="shared" si="235"/>
        <v>0.60043161586188287</v>
      </c>
      <c r="BC449" s="31">
        <f t="shared" si="236"/>
        <v>0.69479363366603719</v>
      </c>
      <c r="BD449" s="31">
        <f>'Tabela '!$BC449-'Tabela '!$BB449</f>
        <v>9.4362017804154319E-2</v>
      </c>
      <c r="BE449" s="31">
        <f t="shared" si="237"/>
        <v>0.32959189717467274</v>
      </c>
      <c r="BF449" s="31">
        <f t="shared" si="238"/>
        <v>0.38138956346620861</v>
      </c>
      <c r="BG449" s="31">
        <f t="shared" si="239"/>
        <v>0.15465260913344786</v>
      </c>
      <c r="BH449" s="29">
        <f t="shared" si="240"/>
        <v>4153.6413251627728</v>
      </c>
      <c r="BI449" s="32">
        <f t="shared" si="241"/>
        <v>642.37146834093471</v>
      </c>
      <c r="BJ449" s="30">
        <f t="shared" si="242"/>
        <v>1.5200185426955025E-2</v>
      </c>
      <c r="BK449" s="30">
        <f t="shared" si="243"/>
        <v>0.12887782458828034</v>
      </c>
      <c r="BL449" s="31">
        <f>IFERROR('Tabela '!$J449/'Tabela '!$K449-1,"")</f>
        <v>0.23811968319155175</v>
      </c>
      <c r="BM449" s="30">
        <f t="shared" si="244"/>
        <v>0.85516280434144909</v>
      </c>
      <c r="BN449" s="33">
        <f>IFERROR('Tabela '!$J449/'Tabela '!$I449,"")</f>
        <v>189.20766558332397</v>
      </c>
      <c r="BO449" s="31">
        <f t="shared" si="245"/>
        <v>1.8648018648018683E-2</v>
      </c>
      <c r="BP449" s="31">
        <f t="shared" si="246"/>
        <v>0.20092407592407593</v>
      </c>
      <c r="BQ449" s="31">
        <f t="shared" si="247"/>
        <v>4.4622044622044624E-2</v>
      </c>
      <c r="BR449" s="30">
        <v>0.35570000000000002</v>
      </c>
      <c r="BS449" s="31">
        <f t="shared" si="248"/>
        <v>4.6203796203796201E-3</v>
      </c>
      <c r="BT449" s="31">
        <f t="shared" si="249"/>
        <v>3.7462537462537463E-4</v>
      </c>
      <c r="BU449" s="31">
        <f t="shared" si="250"/>
        <v>5.3682628301481646E-4</v>
      </c>
      <c r="BV449" s="31">
        <f t="shared" si="251"/>
        <v>5.2608975735452005E-3</v>
      </c>
      <c r="BW449" s="31">
        <f t="shared" si="252"/>
        <v>0.44837195658550894</v>
      </c>
      <c r="BX449" s="31">
        <f t="shared" si="253"/>
        <v>2.5154004106776182E-2</v>
      </c>
      <c r="BY449" s="31">
        <f t="shared" si="254"/>
        <v>5.4158110882956877E-2</v>
      </c>
      <c r="BZ449" s="31">
        <f t="shared" si="255"/>
        <v>7.9312114989733062E-2</v>
      </c>
      <c r="CA449" s="31">
        <f>IFERROR('Tabela '!$V449/'Tabela '!$K449,"")</f>
        <v>0.29403784100909358</v>
      </c>
      <c r="CB449" s="31">
        <f t="shared" si="256"/>
        <v>0.49585655617483132</v>
      </c>
      <c r="CC449" s="34">
        <f>IFERROR('Tabela '!$AJ449/'Tabela '!$K449,"")</f>
        <v>0.73023613963039014</v>
      </c>
      <c r="CD449" s="35">
        <f>IFERROR('Tabela '!$AJ449/'Tabela '!$AK449,"")</f>
        <v>1.7196269752180295</v>
      </c>
      <c r="CE449" s="34">
        <f t="shared" si="257"/>
        <v>0.41847853376851618</v>
      </c>
      <c r="CF449" s="31">
        <f t="shared" si="258"/>
        <v>0.424647990613083</v>
      </c>
      <c r="CG449" s="31">
        <f t="shared" si="259"/>
        <v>0.33474500977314459</v>
      </c>
      <c r="CH449" s="31">
        <f t="shared" si="260"/>
        <v>-2.4004835506432953E-2</v>
      </c>
      <c r="CI449" s="31">
        <f t="shared" si="261"/>
        <v>-8.9902980839938418E-2</v>
      </c>
      <c r="CJ449" s="30">
        <f t="shared" si="262"/>
        <v>0.50297901735601414</v>
      </c>
      <c r="CK449" s="30">
        <f t="shared" si="263"/>
        <v>0.50075201273998049</v>
      </c>
      <c r="CL449" s="30">
        <f t="shared" si="264"/>
        <v>-2.2270046160336454E-3</v>
      </c>
      <c r="CM449" s="30">
        <f t="shared" si="265"/>
        <v>-2.8326180257510769E-2</v>
      </c>
      <c r="CN449" s="30">
        <f>IFERROR('Tabela '!$AO449/'Tabela '!$AK449,"")</f>
        <v>2.2191520594076506E-2</v>
      </c>
      <c r="CO449" s="30">
        <f>IFERROR('Tabela '!$AP449/'Tabela '!$AL449,"")</f>
        <v>2.441829602760329E-2</v>
      </c>
      <c r="CP449" s="30">
        <f>IFERROR('Tabela '!$CO449-'Tabela '!$CN449,"")</f>
        <v>2.2267754335267842E-3</v>
      </c>
      <c r="CQ449" s="30">
        <f t="shared" si="266"/>
        <v>-2.8326180257510769E-2</v>
      </c>
      <c r="CR449" s="30">
        <f>IFERROR('Tabela '!$AQ449/'Tabela '!$AK449,"")</f>
        <v>0.48078749676193766</v>
      </c>
      <c r="CS449" s="30">
        <f>IFERROR('Tabela '!$AR449/'Tabela '!$AL449,"")</f>
        <v>0.47633371671237723</v>
      </c>
      <c r="CT449" s="30">
        <f>IFERROR('Tabela '!$CS449-'Tabela '!$CR449,"")</f>
        <v>-4.4537800495604296E-3</v>
      </c>
      <c r="CU449" s="30">
        <f t="shared" si="267"/>
        <v>-3.3045977011494254E-2</v>
      </c>
      <c r="CV449" s="35">
        <f>IFERROR('Tabela '!$AS449/'Tabela '!$K449,"")</f>
        <v>25.572308594895865</v>
      </c>
      <c r="CW449" s="35">
        <f>IFERROR('Tabela '!$AV449/'Tabela '!$J449,"")</f>
        <v>42.260765266836465</v>
      </c>
      <c r="CX449" s="30">
        <f>IFERROR('Tabela '!$AV449/'Tabela '!$AS449-1,"")</f>
        <v>1.0461150431311368</v>
      </c>
      <c r="CY449" s="34">
        <f>IFERROR('Tabela '!$CW449/'Tabela '!$CV449-1,"")</f>
        <v>0.65259875188865624</v>
      </c>
      <c r="CZ449" s="30">
        <f>IFERROR('Tabela '!$AU449/'Tabela '!$AT449,"")</f>
        <v>0.40845632427066964</v>
      </c>
      <c r="DA449" s="30">
        <f t="shared" si="268"/>
        <v>0.38529993825499104</v>
      </c>
      <c r="DB449" s="30">
        <f t="shared" si="269"/>
        <v>-2.3156386015678598E-2</v>
      </c>
      <c r="DC449" s="36">
        <f t="shared" si="270"/>
        <v>40.730187438342654</v>
      </c>
      <c r="DD449" s="36">
        <f t="shared" si="271"/>
        <v>81.99696765498652</v>
      </c>
      <c r="DE449" s="30">
        <f t="shared" si="272"/>
        <v>1.013174326268778</v>
      </c>
      <c r="DH449" s="23"/>
      <c r="DQ449" s="23"/>
      <c r="DR449" s="23"/>
      <c r="DU449" s="23"/>
      <c r="DV449" s="23"/>
      <c r="DX449" s="23"/>
      <c r="EA449" s="23"/>
      <c r="EB449" s="23"/>
    </row>
    <row r="450" spans="1:132" ht="13.8" x14ac:dyDescent="0.25">
      <c r="A450" s="11" t="s">
        <v>133</v>
      </c>
      <c r="B450" s="11">
        <v>43</v>
      </c>
      <c r="C450" s="11">
        <v>4321469</v>
      </c>
      <c r="D450" s="11">
        <v>432146</v>
      </c>
      <c r="E450" s="54" t="s">
        <v>728</v>
      </c>
      <c r="F450" s="54" t="s">
        <v>791</v>
      </c>
      <c r="G450" s="54" t="s">
        <v>745</v>
      </c>
      <c r="H450" s="12" t="s">
        <v>557</v>
      </c>
      <c r="I450" s="13">
        <v>113.913</v>
      </c>
      <c r="J450" s="14">
        <v>3055</v>
      </c>
      <c r="K450" s="13">
        <v>2724</v>
      </c>
      <c r="L450" s="13">
        <v>309</v>
      </c>
      <c r="M450" s="13">
        <v>6</v>
      </c>
      <c r="N450" s="13">
        <v>1038</v>
      </c>
      <c r="O450" s="13">
        <v>1188</v>
      </c>
      <c r="P450" s="13">
        <v>1867</v>
      </c>
      <c r="Q450" s="15">
        <v>650</v>
      </c>
      <c r="R450" s="15">
        <v>84</v>
      </c>
      <c r="S450" s="15">
        <v>2736184</v>
      </c>
      <c r="T450" s="13">
        <v>2382</v>
      </c>
      <c r="U450" s="16">
        <v>1164</v>
      </c>
      <c r="V450" s="15">
        <v>722</v>
      </c>
      <c r="W450" s="15">
        <v>762</v>
      </c>
      <c r="X450" s="15">
        <v>15</v>
      </c>
      <c r="Y450" s="15">
        <v>539</v>
      </c>
      <c r="Z450" s="15">
        <v>554</v>
      </c>
      <c r="AA450" s="13">
        <v>1372</v>
      </c>
      <c r="AB450" s="15">
        <v>36</v>
      </c>
      <c r="AC450" s="15">
        <v>1</v>
      </c>
      <c r="AD450" s="15">
        <v>927</v>
      </c>
      <c r="AE450" s="15">
        <v>6</v>
      </c>
      <c r="AF450" s="15">
        <v>2</v>
      </c>
      <c r="AG450" s="17">
        <v>0.94206549118387906</v>
      </c>
      <c r="AH450" s="15">
        <v>675</v>
      </c>
      <c r="AI450" s="15">
        <v>93</v>
      </c>
      <c r="AJ450" s="13">
        <v>1734</v>
      </c>
      <c r="AK450" s="13">
        <v>465</v>
      </c>
      <c r="AL450" s="13">
        <v>645</v>
      </c>
      <c r="AM450" s="13">
        <v>30</v>
      </c>
      <c r="AN450" s="13">
        <v>61</v>
      </c>
      <c r="AO450" s="13">
        <v>11</v>
      </c>
      <c r="AP450" s="13">
        <v>4</v>
      </c>
      <c r="AQ450" s="13">
        <v>19</v>
      </c>
      <c r="AR450" s="13">
        <v>57</v>
      </c>
      <c r="AS450" s="13">
        <v>54105</v>
      </c>
      <c r="AT450" s="13">
        <v>49184</v>
      </c>
      <c r="AU450" s="13">
        <v>3385</v>
      </c>
      <c r="AV450" s="13">
        <v>123112</v>
      </c>
      <c r="AW450" s="13">
        <v>112149</v>
      </c>
      <c r="AX450" s="13">
        <v>4637</v>
      </c>
      <c r="AY450" s="18">
        <f>'Tabela '!$L450/'Tabela '!$J450</f>
        <v>0.1011456628477905</v>
      </c>
      <c r="AZ450" s="18">
        <f>'Tabela '!$M450/'Tabela '!$J450</f>
        <v>1.9639934533551553E-3</v>
      </c>
      <c r="BA450" s="18">
        <f t="shared" ref="BA450:BA498" si="273">M450/L450</f>
        <v>1.9417475728155338E-2</v>
      </c>
      <c r="BB450" s="18">
        <f t="shared" ref="BB450:BB498" si="274">N450/P450</f>
        <v>0.55597214783074456</v>
      </c>
      <c r="BC450" s="18">
        <f t="shared" ref="BC450:BC498" si="275">O450/P450</f>
        <v>0.63631494376004283</v>
      </c>
      <c r="BD450" s="18">
        <f>'Tabela '!$BC450-'Tabela '!$BB450</f>
        <v>8.0342795929298272E-2</v>
      </c>
      <c r="BE450" s="18">
        <f t="shared" ref="BE450:BE498" si="276">N450/J450</f>
        <v>0.33977086743044188</v>
      </c>
      <c r="BF450" s="18">
        <f t="shared" ref="BF450:BF498" si="277">O450/J450</f>
        <v>0.38887070376432081</v>
      </c>
      <c r="BG450" s="18">
        <f t="shared" ref="BG450:BG498" si="278">Q450/J450</f>
        <v>0.21276595744680851</v>
      </c>
      <c r="BH450" s="16">
        <f t="shared" ref="BH450:BH498" si="279">S450/Q450</f>
        <v>4209.5138461538463</v>
      </c>
      <c r="BI450" s="37">
        <f t="shared" ref="BI450:BI498" si="280">S450/J450</f>
        <v>895.64124386252047</v>
      </c>
      <c r="BJ450" s="17">
        <f t="shared" ref="BJ450:BJ498" si="281">S450/(AV450*1000)</f>
        <v>2.222516082916369E-2</v>
      </c>
      <c r="BK450" s="17">
        <f t="shared" ref="BK450:BK498" si="282">R450/Q450</f>
        <v>0.12923076923076923</v>
      </c>
      <c r="BL450" s="18">
        <f>IFERROR('Tabela '!$J450/'Tabela '!$K450-1,"")</f>
        <v>0.12151248164464024</v>
      </c>
      <c r="BM450" s="17">
        <f t="shared" ref="BM450:BM498" si="283">IFERROR(U450/K450,"")</f>
        <v>0.42731277533039647</v>
      </c>
      <c r="BN450" s="19">
        <f>IFERROR('Tabela '!$J450/'Tabela '!$I450,"")</f>
        <v>26.818712526226157</v>
      </c>
      <c r="BO450" s="18">
        <f t="shared" ref="BO450:BO498" si="284">IFERROR(1-AG450,"")</f>
        <v>5.7934508816120944E-2</v>
      </c>
      <c r="BP450" s="18">
        <f t="shared" ref="BP450:BP498" si="285">IFERROR(AH450/T450,"")</f>
        <v>0.28337531486146095</v>
      </c>
      <c r="BQ450" s="18">
        <f t="shared" ref="BQ450:BQ498" si="286">IFERROR(AI450/T450,"")</f>
        <v>3.9042821158690177E-2</v>
      </c>
      <c r="BR450" s="17">
        <v>0.41920000000000002</v>
      </c>
      <c r="BS450" s="18">
        <f t="shared" ref="BS450:BS498" si="287">IFERROR(AB450/T450,"")</f>
        <v>1.5113350125944584E-2</v>
      </c>
      <c r="BT450" s="18">
        <f t="shared" ref="BT450:BT498" si="288">IFERROR(AC450/T450,"")</f>
        <v>4.1981528127623844E-4</v>
      </c>
      <c r="BU450" s="18">
        <f t="shared" ref="BU450:BU498" si="289">IFERROR(AE450/AD450,"")</f>
        <v>6.4724919093851136E-3</v>
      </c>
      <c r="BV450" s="18">
        <f t="shared" ref="BV450:BV498" si="290">IFERROR(AF450/AD450,"")</f>
        <v>2.1574973031283709E-3</v>
      </c>
      <c r="BW450" s="18">
        <f t="shared" ref="BW450:BW498" si="291">IFERROR(W450/$K450,"")</f>
        <v>0.27973568281938327</v>
      </c>
      <c r="BX450" s="18">
        <f t="shared" ref="BX450:BX498" si="292">IFERROR(X450/$K450,"")</f>
        <v>5.5066079295154188E-3</v>
      </c>
      <c r="BY450" s="18">
        <f t="shared" ref="BY450:BY498" si="293">IFERROR(Y450/K450,"")</f>
        <v>0.19787077826725405</v>
      </c>
      <c r="BZ450" s="18">
        <f t="shared" ref="BZ450:BZ513" si="294">IFERROR(BY450+BX450,"")</f>
        <v>0.20337738619676946</v>
      </c>
      <c r="CA450" s="18">
        <f>IFERROR('Tabela '!$V450/'Tabela '!$K450,"")</f>
        <v>0.26505139500734215</v>
      </c>
      <c r="CB450" s="18">
        <f t="shared" ref="CB450:CB498" si="295">IFERROR(AA450/K450,"")</f>
        <v>0.50367107195301031</v>
      </c>
      <c r="CC450" s="20">
        <f>IFERROR('Tabela '!$AJ450/'Tabela '!$K450,"")</f>
        <v>0.63656387665198233</v>
      </c>
      <c r="CD450" s="21">
        <f>IFERROR('Tabela '!$AJ450/'Tabela '!$AK450,"")</f>
        <v>3.7290322580645161</v>
      </c>
      <c r="CE450" s="20">
        <f t="shared" ref="CE450:CE498" si="296">IFERROR((AJ450-AK450)/AJ450,"")</f>
        <v>0.73183391003460208</v>
      </c>
      <c r="CF450" s="18">
        <f t="shared" ref="CF450:CF498" si="297">IFERROR(AK450/K450,"")</f>
        <v>0.17070484581497797</v>
      </c>
      <c r="CG450" s="18">
        <f t="shared" ref="CG450:CG498" si="298">AL450/J450</f>
        <v>0.21112929623567922</v>
      </c>
      <c r="CH450" s="18">
        <f t="shared" ref="CH450:CH498" si="299">AL450/AK450-1</f>
        <v>0.38709677419354849</v>
      </c>
      <c r="CI450" s="18">
        <f t="shared" ref="CI450:CI498" si="300">IFERROR(CG450-CF450,"")</f>
        <v>4.0424450420701252E-2</v>
      </c>
      <c r="CJ450" s="17">
        <f t="shared" ref="CJ450:CJ498" si="301">IFERROR(CN450+CR450,"")</f>
        <v>6.4516129032258063E-2</v>
      </c>
      <c r="CK450" s="17">
        <f t="shared" ref="CK450:CK498" si="302">IFERROR(CO450+CS450,"")</f>
        <v>9.4573643410852712E-2</v>
      </c>
      <c r="CL450" s="17">
        <f t="shared" ref="CL450:CL513" si="303">IFERROR(CK450-CJ450,"")</f>
        <v>3.0057514378594649E-2</v>
      </c>
      <c r="CM450" s="17">
        <f t="shared" ref="CM450:CM498" si="304">IFERROR(AN450/AM450-1,"")</f>
        <v>1.0333333333333332</v>
      </c>
      <c r="CN450" s="17">
        <f>IFERROR('Tabela '!$AO450/'Tabela '!$AK450,"")</f>
        <v>2.3655913978494623E-2</v>
      </c>
      <c r="CO450" s="17">
        <f>IFERROR('Tabela '!$AP450/'Tabela '!$AL450,"")</f>
        <v>6.2015503875968991E-3</v>
      </c>
      <c r="CP450" s="17">
        <f>IFERROR('Tabela '!$CO450-'Tabela '!$CN450,"")</f>
        <v>-1.7454363590897724E-2</v>
      </c>
      <c r="CQ450" s="17">
        <f t="shared" ref="CQ450:CQ498" si="305">IFERROR(AN450/AM450-1,"")</f>
        <v>1.0333333333333332</v>
      </c>
      <c r="CR450" s="17">
        <f>IFERROR('Tabela '!$AQ450/'Tabela '!$AK450,"")</f>
        <v>4.0860215053763443E-2</v>
      </c>
      <c r="CS450" s="17">
        <f>IFERROR('Tabela '!$AR450/'Tabela '!$AL450,"")</f>
        <v>8.8372093023255813E-2</v>
      </c>
      <c r="CT450" s="17">
        <f>IFERROR('Tabela '!$CS450-'Tabela '!$CR450,"")</f>
        <v>4.7511877969492369E-2</v>
      </c>
      <c r="CU450" s="17">
        <f t="shared" ref="CU450:CU498" si="306">IFERROR(AR450/AQ450-1,"")</f>
        <v>2</v>
      </c>
      <c r="CV450" s="21">
        <f>IFERROR('Tabela '!$AS450/'Tabela '!$K450,"")</f>
        <v>19.862334801762113</v>
      </c>
      <c r="CW450" s="21">
        <f>IFERROR('Tabela '!$AV450/'Tabela '!$J450,"")</f>
        <v>40.298527004909985</v>
      </c>
      <c r="CX450" s="17">
        <f>IFERROR('Tabela '!$AV450/'Tabela '!$AS450-1,"")</f>
        <v>1.2754274096663893</v>
      </c>
      <c r="CY450" s="20">
        <f>IFERROR('Tabela '!$CW450/'Tabela '!$CV450-1,"")</f>
        <v>1.0288917394210295</v>
      </c>
      <c r="CZ450" s="17">
        <f>IFERROR('Tabela '!$AU450/'Tabela '!$AT450,"")</f>
        <v>6.8823194534808063E-2</v>
      </c>
      <c r="DA450" s="17">
        <f t="shared" ref="DA450:DA498" si="307">IFERROR(AX450/AW450,"")</f>
        <v>4.1346779730537055E-2</v>
      </c>
      <c r="DB450" s="17">
        <f t="shared" ref="DB450:DB513" si="308">IFERROR(DA450-CZ450,"")</f>
        <v>-2.7476414804271009E-2</v>
      </c>
      <c r="DC450" s="22">
        <f t="shared" ref="DC450:DC498" si="309">IFERROR(AU450/(AM450+AO450),"")</f>
        <v>82.560975609756099</v>
      </c>
      <c r="DD450" s="22">
        <f t="shared" ref="DD450:DD498" si="310">IFERROR(AX450/(AN450+AP450),"")</f>
        <v>71.338461538461544</v>
      </c>
      <c r="DE450" s="17">
        <f t="shared" ref="DE450:DE513" si="311">IFERROR(DD450/DC450-1,"")</f>
        <v>-0.13593000795364163</v>
      </c>
      <c r="DH450" s="23"/>
      <c r="DQ450" s="23"/>
      <c r="DR450" s="23"/>
      <c r="DU450" s="23"/>
      <c r="DV450" s="23"/>
      <c r="DX450" s="23"/>
      <c r="EA450" s="23"/>
      <c r="EB450" s="23"/>
    </row>
    <row r="451" spans="1:132" ht="13.8" x14ac:dyDescent="0.25">
      <c r="A451" s="24" t="s">
        <v>133</v>
      </c>
      <c r="B451" s="24">
        <v>43</v>
      </c>
      <c r="C451" s="24">
        <v>4321477</v>
      </c>
      <c r="D451" s="24">
        <v>432147</v>
      </c>
      <c r="E451" s="55" t="s">
        <v>728</v>
      </c>
      <c r="F451" s="55" t="s">
        <v>774</v>
      </c>
      <c r="G451" s="55" t="s">
        <v>775</v>
      </c>
      <c r="H451" s="25" t="s">
        <v>558</v>
      </c>
      <c r="I451" s="26">
        <v>236.196</v>
      </c>
      <c r="J451" s="27">
        <v>5616</v>
      </c>
      <c r="K451" s="26">
        <v>6461</v>
      </c>
      <c r="L451" s="26">
        <v>178</v>
      </c>
      <c r="M451" s="26">
        <v>4</v>
      </c>
      <c r="N451" s="26">
        <v>1415</v>
      </c>
      <c r="O451" s="26">
        <v>1674</v>
      </c>
      <c r="P451" s="26">
        <v>3497</v>
      </c>
      <c r="Q451" s="28">
        <v>1097</v>
      </c>
      <c r="R451" s="28">
        <v>103</v>
      </c>
      <c r="S451" s="28">
        <v>4503893</v>
      </c>
      <c r="T451" s="26">
        <v>5681</v>
      </c>
      <c r="U451" s="29">
        <v>2098</v>
      </c>
      <c r="V451" s="28">
        <v>1235</v>
      </c>
      <c r="W451" s="28">
        <v>1528</v>
      </c>
      <c r="X451" s="28">
        <v>129</v>
      </c>
      <c r="Y451" s="28">
        <v>632</v>
      </c>
      <c r="Z451" s="28">
        <v>761</v>
      </c>
      <c r="AA451" s="26">
        <v>3268</v>
      </c>
      <c r="AB451" s="28">
        <v>323</v>
      </c>
      <c r="AC451" s="28">
        <v>5</v>
      </c>
      <c r="AD451" s="28">
        <v>2193</v>
      </c>
      <c r="AE451" s="28">
        <v>94</v>
      </c>
      <c r="AF451" s="28">
        <v>6</v>
      </c>
      <c r="AG451" s="30">
        <v>0.90107375462066541</v>
      </c>
      <c r="AH451" s="28">
        <v>1080</v>
      </c>
      <c r="AI451" s="28">
        <v>134</v>
      </c>
      <c r="AJ451" s="26">
        <v>4096</v>
      </c>
      <c r="AK451" s="26">
        <v>380</v>
      </c>
      <c r="AL451" s="26">
        <v>466</v>
      </c>
      <c r="AM451" s="26">
        <v>59</v>
      </c>
      <c r="AN451" s="26">
        <v>40</v>
      </c>
      <c r="AO451" s="26">
        <v>42</v>
      </c>
      <c r="AP451" s="26">
        <v>5</v>
      </c>
      <c r="AQ451" s="26">
        <v>17</v>
      </c>
      <c r="AR451" s="26">
        <v>35</v>
      </c>
      <c r="AS451" s="26">
        <v>59616</v>
      </c>
      <c r="AT451" s="26">
        <v>57137</v>
      </c>
      <c r="AU451" s="26">
        <v>2984</v>
      </c>
      <c r="AV451" s="26">
        <v>125446</v>
      </c>
      <c r="AW451" s="26">
        <v>116745</v>
      </c>
      <c r="AX451" s="26">
        <v>4690</v>
      </c>
      <c r="AY451" s="31">
        <f>'Tabela '!$L451/'Tabela '!$J451</f>
        <v>3.1695156695156698E-2</v>
      </c>
      <c r="AZ451" s="31">
        <f>'Tabela '!$M451/'Tabela '!$J451</f>
        <v>7.1225071225071229E-4</v>
      </c>
      <c r="BA451" s="31">
        <f t="shared" si="273"/>
        <v>2.247191011235955E-2</v>
      </c>
      <c r="BB451" s="31">
        <f t="shared" si="274"/>
        <v>0.40463254217901057</v>
      </c>
      <c r="BC451" s="31">
        <f t="shared" si="275"/>
        <v>0.47869602516442666</v>
      </c>
      <c r="BD451" s="31">
        <f>'Tabela '!$BC451-'Tabela '!$BB451</f>
        <v>7.4063482985416096E-2</v>
      </c>
      <c r="BE451" s="31">
        <f t="shared" si="276"/>
        <v>0.25195868945868943</v>
      </c>
      <c r="BF451" s="31">
        <f t="shared" si="277"/>
        <v>0.29807692307692307</v>
      </c>
      <c r="BG451" s="31">
        <f t="shared" si="278"/>
        <v>0.19533475783475784</v>
      </c>
      <c r="BH451" s="29">
        <f t="shared" si="279"/>
        <v>4105.645396536007</v>
      </c>
      <c r="BI451" s="32">
        <f t="shared" si="280"/>
        <v>801.97524928774931</v>
      </c>
      <c r="BJ451" s="30">
        <f t="shared" si="281"/>
        <v>3.5903041946335472E-2</v>
      </c>
      <c r="BK451" s="30">
        <f t="shared" si="282"/>
        <v>9.3892433910665457E-2</v>
      </c>
      <c r="BL451" s="31">
        <f>IFERROR('Tabela '!$J451/'Tabela '!$K451-1,"")</f>
        <v>-0.13078470824949695</v>
      </c>
      <c r="BM451" s="30">
        <f t="shared" si="283"/>
        <v>0.32471753598514164</v>
      </c>
      <c r="BN451" s="33">
        <f>IFERROR('Tabela '!$J451/'Tabela '!$I451,"")</f>
        <v>23.776863283036121</v>
      </c>
      <c r="BO451" s="31">
        <f t="shared" si="284"/>
        <v>9.8926245379334588E-2</v>
      </c>
      <c r="BP451" s="31">
        <f t="shared" si="285"/>
        <v>0.19010737546206655</v>
      </c>
      <c r="BQ451" s="31">
        <f t="shared" si="286"/>
        <v>2.3587396585108257E-2</v>
      </c>
      <c r="BR451" s="30">
        <v>0.48259999999999997</v>
      </c>
      <c r="BS451" s="31">
        <f t="shared" si="287"/>
        <v>5.6856187290969896E-2</v>
      </c>
      <c r="BT451" s="31">
        <f t="shared" si="288"/>
        <v>8.8012673825030806E-4</v>
      </c>
      <c r="BU451" s="31">
        <f t="shared" si="289"/>
        <v>4.2863657090743273E-2</v>
      </c>
      <c r="BV451" s="31">
        <f t="shared" si="290"/>
        <v>2.7359781121751026E-3</v>
      </c>
      <c r="BW451" s="31">
        <f t="shared" si="291"/>
        <v>0.23649589846772945</v>
      </c>
      <c r="BX451" s="31">
        <f t="shared" si="292"/>
        <v>1.9965949543414331E-2</v>
      </c>
      <c r="BY451" s="31">
        <f t="shared" si="293"/>
        <v>9.7817675282464017E-2</v>
      </c>
      <c r="BZ451" s="31">
        <f t="shared" si="294"/>
        <v>0.11778362482587834</v>
      </c>
      <c r="CA451" s="31">
        <f>IFERROR('Tabela '!$V451/'Tabela '!$K451,"")</f>
        <v>0.19114688128772636</v>
      </c>
      <c r="CB451" s="31">
        <f t="shared" si="295"/>
        <v>0.50580405509982973</v>
      </c>
      <c r="CC451" s="34">
        <f>IFERROR('Tabela '!$AJ451/'Tabela '!$K451,"")</f>
        <v>0.63395759170407062</v>
      </c>
      <c r="CD451" s="35">
        <f>IFERROR('Tabela '!$AJ451/'Tabela '!$AK451,"")</f>
        <v>10.778947368421052</v>
      </c>
      <c r="CE451" s="34">
        <f t="shared" si="296"/>
        <v>0.9072265625</v>
      </c>
      <c r="CF451" s="31">
        <f t="shared" si="297"/>
        <v>5.8814425011608107E-2</v>
      </c>
      <c r="CG451" s="31">
        <f t="shared" si="298"/>
        <v>8.2977207977207978E-2</v>
      </c>
      <c r="CH451" s="31">
        <f t="shared" si="299"/>
        <v>0.22631578947368425</v>
      </c>
      <c r="CI451" s="31">
        <f t="shared" si="300"/>
        <v>2.4162782965599872E-2</v>
      </c>
      <c r="CJ451" s="30">
        <f t="shared" si="301"/>
        <v>0.15526315789473683</v>
      </c>
      <c r="CK451" s="30">
        <f t="shared" si="302"/>
        <v>8.5836909871244635E-2</v>
      </c>
      <c r="CL451" s="30">
        <f t="shared" si="303"/>
        <v>-6.942624802349219E-2</v>
      </c>
      <c r="CM451" s="30">
        <f t="shared" si="304"/>
        <v>-0.32203389830508478</v>
      </c>
      <c r="CN451" s="30">
        <f>IFERROR('Tabela '!$AO451/'Tabela '!$AK451,"")</f>
        <v>0.11052631578947368</v>
      </c>
      <c r="CO451" s="30">
        <f>IFERROR('Tabela '!$AP451/'Tabela '!$AL451,"")</f>
        <v>1.0729613733905579E-2</v>
      </c>
      <c r="CP451" s="30">
        <f>IFERROR('Tabela '!$CO451-'Tabela '!$CN451,"")</f>
        <v>-9.9796702055568107E-2</v>
      </c>
      <c r="CQ451" s="30">
        <f t="shared" si="305"/>
        <v>-0.32203389830508478</v>
      </c>
      <c r="CR451" s="30">
        <f>IFERROR('Tabela '!$AQ451/'Tabela '!$AK451,"")</f>
        <v>4.4736842105263158E-2</v>
      </c>
      <c r="CS451" s="30">
        <f>IFERROR('Tabela '!$AR451/'Tabela '!$AL451,"")</f>
        <v>7.5107296137339061E-2</v>
      </c>
      <c r="CT451" s="30">
        <f>IFERROR('Tabela '!$CS451-'Tabela '!$CR451,"")</f>
        <v>3.0370454032075903E-2</v>
      </c>
      <c r="CU451" s="30">
        <f t="shared" si="306"/>
        <v>1.0588235294117645</v>
      </c>
      <c r="CV451" s="35">
        <f>IFERROR('Tabela '!$AS451/'Tabela '!$K451,"")</f>
        <v>9.2270546355053398</v>
      </c>
      <c r="CW451" s="35">
        <f>IFERROR('Tabela '!$AV451/'Tabela '!$J451,"")</f>
        <v>22.337250712250711</v>
      </c>
      <c r="CX451" s="30">
        <f>IFERROR('Tabela '!$AV451/'Tabela '!$AS451-1,"")</f>
        <v>1.1042337627482555</v>
      </c>
      <c r="CY451" s="34">
        <f>IFERROR('Tabela '!$CW451/'Tabela '!$CV451-1,"")</f>
        <v>1.4208430094580624</v>
      </c>
      <c r="CZ451" s="30">
        <f>IFERROR('Tabela '!$AU451/'Tabela '!$AT451,"")</f>
        <v>5.2225353098692619E-2</v>
      </c>
      <c r="DA451" s="30">
        <f t="shared" si="307"/>
        <v>4.0173026682084889E-2</v>
      </c>
      <c r="DB451" s="30">
        <f t="shared" si="308"/>
        <v>-1.205232641660773E-2</v>
      </c>
      <c r="DC451" s="36">
        <f t="shared" si="309"/>
        <v>29.544554455445546</v>
      </c>
      <c r="DD451" s="36">
        <f t="shared" si="310"/>
        <v>104.22222222222223</v>
      </c>
      <c r="DE451" s="30">
        <f t="shared" si="311"/>
        <v>2.5276288352695859</v>
      </c>
      <c r="DH451" s="23"/>
      <c r="DQ451" s="23"/>
      <c r="DR451" s="23"/>
      <c r="DU451" s="23"/>
      <c r="DV451" s="23"/>
      <c r="DX451" s="23"/>
      <c r="EA451" s="23"/>
      <c r="EB451" s="23"/>
    </row>
    <row r="452" spans="1:132" ht="13.8" x14ac:dyDescent="0.25">
      <c r="A452" s="11" t="s">
        <v>133</v>
      </c>
      <c r="B452" s="11">
        <v>43</v>
      </c>
      <c r="C452" s="11">
        <v>4321493</v>
      </c>
      <c r="D452" s="11">
        <v>432149</v>
      </c>
      <c r="E452" s="54" t="s">
        <v>731</v>
      </c>
      <c r="F452" s="54" t="s">
        <v>782</v>
      </c>
      <c r="G452" s="54" t="s">
        <v>733</v>
      </c>
      <c r="H452" s="12" t="s">
        <v>559</v>
      </c>
      <c r="I452" s="13">
        <v>202.977</v>
      </c>
      <c r="J452" s="14">
        <v>2772</v>
      </c>
      <c r="K452" s="13">
        <v>2952</v>
      </c>
      <c r="L452" s="13">
        <v>118</v>
      </c>
      <c r="M452" s="13">
        <v>3</v>
      </c>
      <c r="N452" s="13">
        <v>1072</v>
      </c>
      <c r="O452" s="13">
        <v>1271</v>
      </c>
      <c r="P452" s="13">
        <v>2001</v>
      </c>
      <c r="Q452" s="15">
        <v>764</v>
      </c>
      <c r="R452" s="15">
        <v>60</v>
      </c>
      <c r="S452" s="15">
        <v>3119389</v>
      </c>
      <c r="T452" s="13">
        <v>2662</v>
      </c>
      <c r="U452" s="16">
        <v>611</v>
      </c>
      <c r="V452" s="15">
        <v>642</v>
      </c>
      <c r="W452" s="15">
        <v>901</v>
      </c>
      <c r="X452" s="15">
        <v>56</v>
      </c>
      <c r="Y452" s="15">
        <v>219</v>
      </c>
      <c r="Z452" s="15">
        <v>275</v>
      </c>
      <c r="AA452" s="13">
        <v>1561</v>
      </c>
      <c r="AB452" s="15">
        <v>162</v>
      </c>
      <c r="AC452" s="15">
        <v>1</v>
      </c>
      <c r="AD452" s="15">
        <v>1076</v>
      </c>
      <c r="AE452" s="15">
        <v>41</v>
      </c>
      <c r="AF452" s="15">
        <v>6</v>
      </c>
      <c r="AG452" s="17">
        <v>0.94440270473328325</v>
      </c>
      <c r="AH452" s="15">
        <v>487</v>
      </c>
      <c r="AI452" s="15">
        <v>37</v>
      </c>
      <c r="AJ452" s="13">
        <v>1949</v>
      </c>
      <c r="AK452" s="13">
        <v>193</v>
      </c>
      <c r="AL452" s="13">
        <v>280</v>
      </c>
      <c r="AM452" s="13">
        <v>0</v>
      </c>
      <c r="AN452" s="13">
        <v>6</v>
      </c>
      <c r="AO452" s="13">
        <v>0</v>
      </c>
      <c r="AP452" s="13">
        <v>0</v>
      </c>
      <c r="AQ452" s="13">
        <v>0</v>
      </c>
      <c r="AR452" s="13">
        <v>6</v>
      </c>
      <c r="AS452" s="13">
        <v>32495</v>
      </c>
      <c r="AT452" s="13">
        <v>31113</v>
      </c>
      <c r="AU452" s="13">
        <v>1664</v>
      </c>
      <c r="AV452" s="13">
        <v>71788</v>
      </c>
      <c r="AW452" s="13">
        <v>68094</v>
      </c>
      <c r="AX452" s="13">
        <v>2058</v>
      </c>
      <c r="AY452" s="18">
        <f>'Tabela '!$L452/'Tabela '!$J452</f>
        <v>4.2568542568542568E-2</v>
      </c>
      <c r="AZ452" s="18">
        <f>'Tabela '!$M452/'Tabela '!$J452</f>
        <v>1.0822510822510823E-3</v>
      </c>
      <c r="BA452" s="18">
        <f t="shared" si="273"/>
        <v>2.5423728813559324E-2</v>
      </c>
      <c r="BB452" s="18">
        <f t="shared" si="274"/>
        <v>0.53573213393303354</v>
      </c>
      <c r="BC452" s="18">
        <f t="shared" si="275"/>
        <v>0.63518240879560217</v>
      </c>
      <c r="BD452" s="18">
        <f>'Tabela '!$BC452-'Tabela '!$BB452</f>
        <v>9.9450274862568633E-2</v>
      </c>
      <c r="BE452" s="18">
        <f t="shared" si="276"/>
        <v>0.38672438672438675</v>
      </c>
      <c r="BF452" s="18">
        <f t="shared" si="277"/>
        <v>0.45851370851370854</v>
      </c>
      <c r="BG452" s="18">
        <f t="shared" si="278"/>
        <v>0.27561327561327559</v>
      </c>
      <c r="BH452" s="16">
        <f t="shared" si="279"/>
        <v>4082.969895287958</v>
      </c>
      <c r="BI452" s="37">
        <f t="shared" si="280"/>
        <v>1125.3207070707072</v>
      </c>
      <c r="BJ452" s="17">
        <f t="shared" si="281"/>
        <v>4.3452791552905781E-2</v>
      </c>
      <c r="BK452" s="17">
        <f t="shared" si="282"/>
        <v>7.8534031413612565E-2</v>
      </c>
      <c r="BL452" s="18">
        <f>IFERROR('Tabela '!$J452/'Tabela '!$K452-1,"")</f>
        <v>-6.0975609756097615E-2</v>
      </c>
      <c r="BM452" s="17">
        <f t="shared" si="283"/>
        <v>0.20697831978319783</v>
      </c>
      <c r="BN452" s="19">
        <f>IFERROR('Tabela '!$J452/'Tabela '!$I452,"")</f>
        <v>13.656719726865605</v>
      </c>
      <c r="BO452" s="18">
        <f t="shared" si="284"/>
        <v>5.5597295266716751E-2</v>
      </c>
      <c r="BP452" s="18">
        <f t="shared" si="285"/>
        <v>0.18294515401953418</v>
      </c>
      <c r="BQ452" s="18">
        <f t="shared" si="286"/>
        <v>1.3899323816679189E-2</v>
      </c>
      <c r="BR452" s="17">
        <v>0.4541</v>
      </c>
      <c r="BS452" s="18">
        <f t="shared" si="287"/>
        <v>6.0856498873027798E-2</v>
      </c>
      <c r="BT452" s="18">
        <f t="shared" si="288"/>
        <v>3.756574004507889E-4</v>
      </c>
      <c r="BU452" s="18">
        <f t="shared" si="289"/>
        <v>3.8104089219330853E-2</v>
      </c>
      <c r="BV452" s="18">
        <f t="shared" si="290"/>
        <v>5.5762081784386614E-3</v>
      </c>
      <c r="BW452" s="18">
        <f t="shared" si="291"/>
        <v>0.30521680216802166</v>
      </c>
      <c r="BX452" s="18">
        <f t="shared" si="292"/>
        <v>1.8970189701897018E-2</v>
      </c>
      <c r="BY452" s="18">
        <f t="shared" si="293"/>
        <v>7.41869918699187E-2</v>
      </c>
      <c r="BZ452" s="18">
        <f t="shared" si="294"/>
        <v>9.3157181571815711E-2</v>
      </c>
      <c r="CA452" s="18">
        <f>IFERROR('Tabela '!$V452/'Tabela '!$K452,"")</f>
        <v>0.21747967479674796</v>
      </c>
      <c r="CB452" s="18">
        <f t="shared" si="295"/>
        <v>0.52879403794037938</v>
      </c>
      <c r="CC452" s="20">
        <f>IFERROR('Tabela '!$AJ452/'Tabela '!$K452,"")</f>
        <v>0.660230352303523</v>
      </c>
      <c r="CD452" s="21">
        <f>IFERROR('Tabela '!$AJ452/'Tabela '!$AK452,"")</f>
        <v>10.098445595854923</v>
      </c>
      <c r="CE452" s="20">
        <f t="shared" si="296"/>
        <v>0.90097485890200102</v>
      </c>
      <c r="CF452" s="18">
        <f t="shared" si="297"/>
        <v>6.5379403794037935E-2</v>
      </c>
      <c r="CG452" s="18">
        <f t="shared" si="298"/>
        <v>0.10101010101010101</v>
      </c>
      <c r="CH452" s="18">
        <f t="shared" si="299"/>
        <v>0.45077720207253891</v>
      </c>
      <c r="CI452" s="18">
        <f t="shared" si="300"/>
        <v>3.5630697216063073E-2</v>
      </c>
      <c r="CJ452" s="17">
        <f t="shared" si="301"/>
        <v>0</v>
      </c>
      <c r="CK452" s="17">
        <f t="shared" si="302"/>
        <v>2.1428571428571429E-2</v>
      </c>
      <c r="CL452" s="17">
        <f t="shared" si="303"/>
        <v>2.1428571428571429E-2</v>
      </c>
      <c r="CM452" s="17" t="str">
        <f t="shared" si="304"/>
        <v/>
      </c>
      <c r="CN452" s="17">
        <f>IFERROR('Tabela '!$AO452/'Tabela '!$AK452,"")</f>
        <v>0</v>
      </c>
      <c r="CO452" s="17">
        <f>IFERROR('Tabela '!$AP452/'Tabela '!$AL452,"")</f>
        <v>0</v>
      </c>
      <c r="CP452" s="17">
        <f>IFERROR('Tabela '!$CO452-'Tabela '!$CN452,"")</f>
        <v>0</v>
      </c>
      <c r="CQ452" s="17" t="str">
        <f t="shared" si="305"/>
        <v/>
      </c>
      <c r="CR452" s="17">
        <f>IFERROR('Tabela '!$AQ452/'Tabela '!$AK452,"")</f>
        <v>0</v>
      </c>
      <c r="CS452" s="17">
        <f>IFERROR('Tabela '!$AR452/'Tabela '!$AL452,"")</f>
        <v>2.1428571428571429E-2</v>
      </c>
      <c r="CT452" s="17">
        <f>IFERROR('Tabela '!$CS452-'Tabela '!$CR452,"")</f>
        <v>2.1428571428571429E-2</v>
      </c>
      <c r="CU452" s="17" t="str">
        <f t="shared" si="306"/>
        <v/>
      </c>
      <c r="CV452" s="21">
        <f>IFERROR('Tabela '!$AS452/'Tabela '!$K452,"")</f>
        <v>11.00779132791328</v>
      </c>
      <c r="CW452" s="21">
        <f>IFERROR('Tabela '!$AV452/'Tabela '!$J452,"")</f>
        <v>25.897546897546899</v>
      </c>
      <c r="CX452" s="17">
        <f>IFERROR('Tabela '!$AV452/'Tabela '!$AS452-1,"")</f>
        <v>1.2092014156024002</v>
      </c>
      <c r="CY452" s="20">
        <f>IFERROR('Tabela '!$CW452/'Tabela '!$CV452-1,"")</f>
        <v>1.3526560529791798</v>
      </c>
      <c r="CZ452" s="17">
        <f>IFERROR('Tabela '!$AU452/'Tabela '!$AT452,"")</f>
        <v>5.3482467135923889E-2</v>
      </c>
      <c r="DA452" s="17">
        <f t="shared" si="307"/>
        <v>3.0222927130143625E-2</v>
      </c>
      <c r="DB452" s="17">
        <f t="shared" si="308"/>
        <v>-2.3259540005780264E-2</v>
      </c>
      <c r="DC452" s="22" t="str">
        <f t="shared" si="309"/>
        <v/>
      </c>
      <c r="DD452" s="22">
        <f t="shared" si="310"/>
        <v>343</v>
      </c>
      <c r="DE452" s="17" t="str">
        <f t="shared" si="311"/>
        <v/>
      </c>
      <c r="DH452" s="23"/>
      <c r="DQ452" s="23"/>
      <c r="DR452" s="23"/>
      <c r="DU452" s="23"/>
      <c r="DV452" s="23"/>
      <c r="DX452" s="23"/>
      <c r="EA452" s="23"/>
      <c r="EB452" s="23"/>
    </row>
    <row r="453" spans="1:132" ht="13.8" x14ac:dyDescent="0.25">
      <c r="A453" s="24" t="s">
        <v>133</v>
      </c>
      <c r="B453" s="24">
        <v>43</v>
      </c>
      <c r="C453" s="24">
        <v>4321501</v>
      </c>
      <c r="D453" s="24">
        <v>432150</v>
      </c>
      <c r="E453" s="55" t="s">
        <v>746</v>
      </c>
      <c r="F453" s="55" t="s">
        <v>766</v>
      </c>
      <c r="G453" s="55" t="s">
        <v>767</v>
      </c>
      <c r="H453" s="25" t="s">
        <v>560</v>
      </c>
      <c r="I453" s="26">
        <v>160.565</v>
      </c>
      <c r="J453" s="27">
        <v>39064</v>
      </c>
      <c r="K453" s="26">
        <v>34656</v>
      </c>
      <c r="L453" s="26">
        <v>5183</v>
      </c>
      <c r="M453" s="26">
        <v>90</v>
      </c>
      <c r="N453" s="26">
        <v>12226</v>
      </c>
      <c r="O453" s="26">
        <v>14136</v>
      </c>
      <c r="P453" s="26">
        <v>20133</v>
      </c>
      <c r="Q453" s="28">
        <v>12515</v>
      </c>
      <c r="R453" s="28">
        <v>1655</v>
      </c>
      <c r="S453" s="28">
        <v>53112146</v>
      </c>
      <c r="T453" s="26">
        <v>30287</v>
      </c>
      <c r="U453" s="29">
        <v>33340</v>
      </c>
      <c r="V453" s="28">
        <v>9033</v>
      </c>
      <c r="W453" s="28">
        <v>4890</v>
      </c>
      <c r="X453" s="28">
        <v>945</v>
      </c>
      <c r="Y453" s="28">
        <v>2009</v>
      </c>
      <c r="Z453" s="28">
        <v>2954</v>
      </c>
      <c r="AA453" s="26">
        <v>16835</v>
      </c>
      <c r="AB453" s="28">
        <v>396</v>
      </c>
      <c r="AC453" s="28">
        <v>27</v>
      </c>
      <c r="AD453" s="28">
        <v>12156</v>
      </c>
      <c r="AE453" s="28">
        <v>79</v>
      </c>
      <c r="AF453" s="28">
        <v>161</v>
      </c>
      <c r="AG453" s="30">
        <v>0.95697824148974808</v>
      </c>
      <c r="AH453" s="28">
        <v>6036</v>
      </c>
      <c r="AI453" s="28">
        <v>2548</v>
      </c>
      <c r="AJ453" s="26">
        <v>21249</v>
      </c>
      <c r="AK453" s="26">
        <v>7524</v>
      </c>
      <c r="AL453" s="26">
        <v>10030</v>
      </c>
      <c r="AM453" s="26">
        <v>942</v>
      </c>
      <c r="AN453" s="26">
        <v>1539</v>
      </c>
      <c r="AO453" s="26">
        <v>421</v>
      </c>
      <c r="AP453" s="26">
        <v>1050</v>
      </c>
      <c r="AQ453" s="26">
        <v>521</v>
      </c>
      <c r="AR453" s="26">
        <v>489</v>
      </c>
      <c r="AS453" s="26">
        <v>505242</v>
      </c>
      <c r="AT453" s="26">
        <v>465742</v>
      </c>
      <c r="AU453" s="26">
        <v>57126</v>
      </c>
      <c r="AV453" s="26">
        <v>1138189</v>
      </c>
      <c r="AW453" s="26">
        <v>1060426</v>
      </c>
      <c r="AX453" s="26">
        <v>122692</v>
      </c>
      <c r="AY453" s="31">
        <f>'Tabela '!$L453/'Tabela '!$J453</f>
        <v>0.1326797050993242</v>
      </c>
      <c r="AZ453" s="31">
        <f>'Tabela '!$M453/'Tabela '!$J453</f>
        <v>2.3039115297972556E-3</v>
      </c>
      <c r="BA453" s="31">
        <f t="shared" si="273"/>
        <v>1.7364460737024891E-2</v>
      </c>
      <c r="BB453" s="31">
        <f t="shared" si="274"/>
        <v>0.60726170963095416</v>
      </c>
      <c r="BC453" s="31">
        <f t="shared" si="275"/>
        <v>0.70213082998062881</v>
      </c>
      <c r="BD453" s="31">
        <f>'Tabela '!$BC453-'Tabela '!$BB453</f>
        <v>9.4869120349674652E-2</v>
      </c>
      <c r="BE453" s="31">
        <f t="shared" si="276"/>
        <v>0.31297358181445833</v>
      </c>
      <c r="BF453" s="31">
        <f t="shared" si="277"/>
        <v>0.36186770428015563</v>
      </c>
      <c r="BG453" s="31">
        <f t="shared" si="278"/>
        <v>0.32037169772680729</v>
      </c>
      <c r="BH453" s="29">
        <f t="shared" si="279"/>
        <v>4243.8790251697965</v>
      </c>
      <c r="BI453" s="32">
        <f t="shared" si="280"/>
        <v>1359.6187282408355</v>
      </c>
      <c r="BJ453" s="30">
        <f t="shared" si="281"/>
        <v>4.6663731594664859E-2</v>
      </c>
      <c r="BK453" s="30">
        <f t="shared" si="282"/>
        <v>0.13224131042748702</v>
      </c>
      <c r="BL453" s="31">
        <f>IFERROR('Tabela '!$J453/'Tabela '!$K453-1,"")</f>
        <v>0.12719298245614041</v>
      </c>
      <c r="BM453" s="30">
        <f t="shared" si="283"/>
        <v>0.96202677746999077</v>
      </c>
      <c r="BN453" s="33">
        <f>IFERROR('Tabela '!$J453/'Tabela '!$I453,"")</f>
        <v>243.29087908323731</v>
      </c>
      <c r="BO453" s="31">
        <f t="shared" si="284"/>
        <v>4.3021758510251917E-2</v>
      </c>
      <c r="BP453" s="31">
        <f t="shared" si="285"/>
        <v>0.19929342622247168</v>
      </c>
      <c r="BQ453" s="31">
        <f t="shared" si="286"/>
        <v>8.4128503978604677E-2</v>
      </c>
      <c r="BR453" s="30">
        <v>0.47849999999999998</v>
      </c>
      <c r="BS453" s="31">
        <f t="shared" si="287"/>
        <v>1.3074916630897744E-2</v>
      </c>
      <c r="BT453" s="31">
        <f t="shared" si="288"/>
        <v>8.9147158847030083E-4</v>
      </c>
      <c r="BU453" s="31">
        <f t="shared" si="289"/>
        <v>6.4988483053636066E-3</v>
      </c>
      <c r="BV453" s="31">
        <f t="shared" si="290"/>
        <v>1.3244488318525831E-2</v>
      </c>
      <c r="BW453" s="31">
        <f t="shared" si="291"/>
        <v>0.141101108033241</v>
      </c>
      <c r="BX453" s="31">
        <f t="shared" si="292"/>
        <v>2.7268005540166205E-2</v>
      </c>
      <c r="BY453" s="31">
        <f t="shared" si="293"/>
        <v>5.7969759926131119E-2</v>
      </c>
      <c r="BZ453" s="31">
        <f t="shared" si="294"/>
        <v>8.5237765466297327E-2</v>
      </c>
      <c r="CA453" s="31">
        <f>IFERROR('Tabela '!$V453/'Tabela '!$K453,"")</f>
        <v>0.26064750692520777</v>
      </c>
      <c r="CB453" s="31">
        <f t="shared" si="295"/>
        <v>0.48577446906740535</v>
      </c>
      <c r="CC453" s="34">
        <f>IFERROR('Tabela '!$AJ453/'Tabela '!$K453,"")</f>
        <v>0.61314058171745156</v>
      </c>
      <c r="CD453" s="35">
        <f>IFERROR('Tabela '!$AJ453/'Tabela '!$AK453,"")</f>
        <v>2.8241626794258372</v>
      </c>
      <c r="CE453" s="34">
        <f t="shared" si="296"/>
        <v>0.6459127488352393</v>
      </c>
      <c r="CF453" s="31">
        <f t="shared" si="297"/>
        <v>0.21710526315789475</v>
      </c>
      <c r="CG453" s="31">
        <f t="shared" si="298"/>
        <v>0.25675814048740531</v>
      </c>
      <c r="CH453" s="31">
        <f t="shared" si="299"/>
        <v>0.33306751727804351</v>
      </c>
      <c r="CI453" s="31">
        <f t="shared" si="300"/>
        <v>3.9652877329510561E-2</v>
      </c>
      <c r="CJ453" s="30">
        <f t="shared" si="301"/>
        <v>0.12519936204146731</v>
      </c>
      <c r="CK453" s="30">
        <f t="shared" si="302"/>
        <v>0.15343968095712862</v>
      </c>
      <c r="CL453" s="30">
        <f t="shared" si="303"/>
        <v>2.8240318915661311E-2</v>
      </c>
      <c r="CM453" s="30">
        <f t="shared" si="304"/>
        <v>0.63375796178343946</v>
      </c>
      <c r="CN453" s="30">
        <f>IFERROR('Tabela '!$AO453/'Tabela '!$AK453,"")</f>
        <v>5.5954279638490166E-2</v>
      </c>
      <c r="CO453" s="30">
        <f>IFERROR('Tabela '!$AP453/'Tabela '!$AL453,"")</f>
        <v>0.10468594217347957</v>
      </c>
      <c r="CP453" s="30">
        <f>IFERROR('Tabela '!$CO453-'Tabela '!$CN453,"")</f>
        <v>4.8731662534989402E-2</v>
      </c>
      <c r="CQ453" s="30">
        <f t="shared" si="305"/>
        <v>0.63375796178343946</v>
      </c>
      <c r="CR453" s="30">
        <f>IFERROR('Tabela '!$AQ453/'Tabela '!$AK453,"")</f>
        <v>6.9245082402977137E-2</v>
      </c>
      <c r="CS453" s="30">
        <f>IFERROR('Tabela '!$AR453/'Tabela '!$AL453,"")</f>
        <v>4.8753738783649053E-2</v>
      </c>
      <c r="CT453" s="30">
        <f>IFERROR('Tabela '!$CS453-'Tabela '!$CR453,"")</f>
        <v>-2.0491343619328084E-2</v>
      </c>
      <c r="CU453" s="30">
        <f t="shared" si="306"/>
        <v>-6.1420345489443418E-2</v>
      </c>
      <c r="CV453" s="35">
        <f>IFERROR('Tabela '!$AS453/'Tabela '!$K453,"")</f>
        <v>14.578774238227147</v>
      </c>
      <c r="CW453" s="35">
        <f>IFERROR('Tabela '!$AV453/'Tabela '!$J453,"")</f>
        <v>29.136519557648985</v>
      </c>
      <c r="CX453" s="30">
        <f>IFERROR('Tabela '!$AV453/'Tabela '!$AS453-1,"")</f>
        <v>1.2527600634943257</v>
      </c>
      <c r="CY453" s="34">
        <f>IFERROR('Tabela '!$CW453/'Tabela '!$CV453-1,"")</f>
        <v>0.99855756605722235</v>
      </c>
      <c r="CZ453" s="30">
        <f>IFERROR('Tabela '!$AU453/'Tabela '!$AT453,"")</f>
        <v>0.12265589102979761</v>
      </c>
      <c r="DA453" s="30">
        <f t="shared" si="307"/>
        <v>0.11570067123967161</v>
      </c>
      <c r="DB453" s="30">
        <f t="shared" si="308"/>
        <v>-6.9552197901260049E-3</v>
      </c>
      <c r="DC453" s="36">
        <f t="shared" si="309"/>
        <v>41.911958914159939</v>
      </c>
      <c r="DD453" s="36">
        <f t="shared" si="310"/>
        <v>47.389725762842794</v>
      </c>
      <c r="DE453" s="30">
        <f t="shared" si="311"/>
        <v>0.13069698937007201</v>
      </c>
      <c r="DH453" s="23"/>
      <c r="DQ453" s="23"/>
      <c r="DR453" s="23"/>
      <c r="DU453" s="23"/>
      <c r="DV453" s="23"/>
      <c r="DX453" s="23"/>
      <c r="EA453" s="23"/>
      <c r="EB453" s="23"/>
    </row>
    <row r="454" spans="1:132" ht="13.8" x14ac:dyDescent="0.25">
      <c r="A454" s="11" t="s">
        <v>133</v>
      </c>
      <c r="B454" s="11">
        <v>43</v>
      </c>
      <c r="C454" s="11">
        <v>4321600</v>
      </c>
      <c r="D454" s="11">
        <v>432160</v>
      </c>
      <c r="E454" s="54" t="s">
        <v>746</v>
      </c>
      <c r="F454" s="54" t="s">
        <v>766</v>
      </c>
      <c r="G454" s="54" t="s">
        <v>767</v>
      </c>
      <c r="H454" s="12" t="s">
        <v>561</v>
      </c>
      <c r="I454" s="13">
        <v>144.40799999999999</v>
      </c>
      <c r="J454" s="14">
        <v>52632</v>
      </c>
      <c r="K454" s="13">
        <v>41585</v>
      </c>
      <c r="L454" s="13">
        <v>5044</v>
      </c>
      <c r="M454" s="13">
        <v>158</v>
      </c>
      <c r="N454" s="13">
        <v>13078</v>
      </c>
      <c r="O454" s="13">
        <v>15303</v>
      </c>
      <c r="P454" s="13">
        <v>23087</v>
      </c>
      <c r="Q454" s="15">
        <v>18382</v>
      </c>
      <c r="R454" s="15">
        <v>2933</v>
      </c>
      <c r="S454" s="15">
        <v>80339002</v>
      </c>
      <c r="T454" s="13">
        <v>35324</v>
      </c>
      <c r="U454" s="16">
        <v>40577</v>
      </c>
      <c r="V454" s="15">
        <v>10437</v>
      </c>
      <c r="W454" s="15">
        <v>7757</v>
      </c>
      <c r="X454" s="15">
        <v>1405</v>
      </c>
      <c r="Y454" s="15">
        <v>3128</v>
      </c>
      <c r="Z454" s="15">
        <v>4533</v>
      </c>
      <c r="AA454" s="13">
        <v>20095</v>
      </c>
      <c r="AB454" s="15">
        <v>473</v>
      </c>
      <c r="AC454" s="15">
        <v>29</v>
      </c>
      <c r="AD454" s="15">
        <v>13797</v>
      </c>
      <c r="AE454" s="15">
        <v>193</v>
      </c>
      <c r="AF454" s="15">
        <v>140</v>
      </c>
      <c r="AG454" s="17">
        <v>0.96166912014494399</v>
      </c>
      <c r="AH454" s="15">
        <v>7100</v>
      </c>
      <c r="AI454" s="15">
        <v>2097</v>
      </c>
      <c r="AJ454" s="13">
        <v>23415</v>
      </c>
      <c r="AK454" s="13">
        <v>6951</v>
      </c>
      <c r="AL454" s="13">
        <v>9364</v>
      </c>
      <c r="AM454" s="13">
        <v>836</v>
      </c>
      <c r="AN454" s="13">
        <v>718</v>
      </c>
      <c r="AO454" s="13">
        <v>590</v>
      </c>
      <c r="AP454" s="13">
        <v>449</v>
      </c>
      <c r="AQ454" s="13">
        <v>246</v>
      </c>
      <c r="AR454" s="13">
        <v>269</v>
      </c>
      <c r="AS454" s="13">
        <v>485428</v>
      </c>
      <c r="AT454" s="13">
        <v>447538</v>
      </c>
      <c r="AU454" s="13">
        <v>54091</v>
      </c>
      <c r="AV454" s="13">
        <v>1027972</v>
      </c>
      <c r="AW454" s="13">
        <v>957586</v>
      </c>
      <c r="AX454" s="13">
        <v>87314</v>
      </c>
      <c r="AY454" s="18">
        <f>'Tabela '!$L454/'Tabela '!$J454</f>
        <v>9.5835233318133456E-2</v>
      </c>
      <c r="AZ454" s="18">
        <f>'Tabela '!$M454/'Tabela '!$J454</f>
        <v>3.0019759841921263E-3</v>
      </c>
      <c r="BA454" s="18">
        <f t="shared" si="273"/>
        <v>3.1324345757335448E-2</v>
      </c>
      <c r="BB454" s="18">
        <f t="shared" si="274"/>
        <v>0.56646597652358466</v>
      </c>
      <c r="BC454" s="18">
        <f t="shared" si="275"/>
        <v>0.66284055962229826</v>
      </c>
      <c r="BD454" s="18">
        <f>'Tabela '!$BC454-'Tabela '!$BB454</f>
        <v>9.6374583098713607E-2</v>
      </c>
      <c r="BE454" s="18">
        <f t="shared" si="276"/>
        <v>0.24848001215990273</v>
      </c>
      <c r="BF454" s="18">
        <f t="shared" si="277"/>
        <v>0.29075467396260829</v>
      </c>
      <c r="BG454" s="18">
        <f t="shared" si="278"/>
        <v>0.34925520595835235</v>
      </c>
      <c r="BH454" s="16">
        <f t="shared" si="279"/>
        <v>4370.5256228919598</v>
      </c>
      <c r="BI454" s="37">
        <f t="shared" si="280"/>
        <v>1526.4288265693874</v>
      </c>
      <c r="BJ454" s="17">
        <f t="shared" si="281"/>
        <v>7.815290883409276E-2</v>
      </c>
      <c r="BK454" s="17">
        <f t="shared" si="282"/>
        <v>0.15955826351865957</v>
      </c>
      <c r="BL454" s="18">
        <f>IFERROR('Tabela '!$J454/'Tabela '!$K454-1,"")</f>
        <v>0.26564867139593606</v>
      </c>
      <c r="BM454" s="17">
        <f t="shared" si="283"/>
        <v>0.97576049056150049</v>
      </c>
      <c r="BN454" s="19">
        <f>IFERROR('Tabela '!$J454/'Tabela '!$I454,"")</f>
        <v>364.46734252949977</v>
      </c>
      <c r="BO454" s="18">
        <f t="shared" si="284"/>
        <v>3.833087985505601E-2</v>
      </c>
      <c r="BP454" s="18">
        <f t="shared" si="285"/>
        <v>0.20099648963877251</v>
      </c>
      <c r="BQ454" s="18">
        <f t="shared" si="286"/>
        <v>5.9364737855282526E-2</v>
      </c>
      <c r="BR454" s="17">
        <v>0.51910000000000001</v>
      </c>
      <c r="BS454" s="18">
        <f t="shared" si="287"/>
        <v>1.3390329521005549E-2</v>
      </c>
      <c r="BT454" s="18">
        <f t="shared" si="288"/>
        <v>8.2097157739780316E-4</v>
      </c>
      <c r="BU454" s="18">
        <f t="shared" si="289"/>
        <v>1.3988548235123577E-2</v>
      </c>
      <c r="BV454" s="18">
        <f t="shared" si="290"/>
        <v>1.0147133434804667E-2</v>
      </c>
      <c r="BW454" s="18">
        <f t="shared" si="291"/>
        <v>0.18653360586750031</v>
      </c>
      <c r="BX454" s="18">
        <f t="shared" si="292"/>
        <v>3.3786220993146571E-2</v>
      </c>
      <c r="BY454" s="18">
        <f t="shared" si="293"/>
        <v>7.5219430082962613E-2</v>
      </c>
      <c r="BZ454" s="18">
        <f t="shared" si="294"/>
        <v>0.10900565107610918</v>
      </c>
      <c r="CA454" s="18">
        <f>IFERROR('Tabela '!$V454/'Tabela '!$K454,"")</f>
        <v>0.25097992064446317</v>
      </c>
      <c r="CB454" s="18">
        <f t="shared" si="295"/>
        <v>0.48322712516532401</v>
      </c>
      <c r="CC454" s="20">
        <f>IFERROR('Tabela '!$AJ454/'Tabela '!$K454,"")</f>
        <v>0.56306360466514371</v>
      </c>
      <c r="CD454" s="21">
        <f>IFERROR('Tabela '!$AJ454/'Tabela '!$AK454,"")</f>
        <v>3.3685800604229605</v>
      </c>
      <c r="CE454" s="20">
        <f t="shared" si="296"/>
        <v>0.70313901345291485</v>
      </c>
      <c r="CF454" s="18">
        <f t="shared" si="297"/>
        <v>0.16715161716965252</v>
      </c>
      <c r="CG454" s="18">
        <f t="shared" si="298"/>
        <v>0.17791457668338653</v>
      </c>
      <c r="CH454" s="18">
        <f t="shared" si="299"/>
        <v>0.34714429578477923</v>
      </c>
      <c r="CI454" s="18">
        <f t="shared" si="300"/>
        <v>1.0762959513734016E-2</v>
      </c>
      <c r="CJ454" s="17">
        <f t="shared" si="301"/>
        <v>0.12027046468134081</v>
      </c>
      <c r="CK454" s="17">
        <f t="shared" si="302"/>
        <v>7.6676633917129422E-2</v>
      </c>
      <c r="CL454" s="17">
        <f t="shared" si="303"/>
        <v>-4.3593830764211389E-2</v>
      </c>
      <c r="CM454" s="17">
        <f t="shared" si="304"/>
        <v>-0.14114832535885169</v>
      </c>
      <c r="CN454" s="17">
        <f>IFERROR('Tabela '!$AO454/'Tabela '!$AK454,"")</f>
        <v>8.4879873399510863E-2</v>
      </c>
      <c r="CO454" s="17">
        <f>IFERROR('Tabela '!$AP454/'Tabela '!$AL454,"")</f>
        <v>4.7949594190516871E-2</v>
      </c>
      <c r="CP454" s="17">
        <f>IFERROR('Tabela '!$CO454-'Tabela '!$CN454,"")</f>
        <v>-3.6930279208993992E-2</v>
      </c>
      <c r="CQ454" s="17">
        <f t="shared" si="305"/>
        <v>-0.14114832535885169</v>
      </c>
      <c r="CR454" s="17">
        <f>IFERROR('Tabela '!$AQ454/'Tabela '!$AK454,"")</f>
        <v>3.5390591281829954E-2</v>
      </c>
      <c r="CS454" s="17">
        <f>IFERROR('Tabela '!$AR454/'Tabela '!$AL454,"")</f>
        <v>2.8727039726612558E-2</v>
      </c>
      <c r="CT454" s="17">
        <f>IFERROR('Tabela '!$CS454-'Tabela '!$CR454,"")</f>
        <v>-6.6635515552173966E-3</v>
      </c>
      <c r="CU454" s="17">
        <f t="shared" si="306"/>
        <v>9.3495934959349603E-2</v>
      </c>
      <c r="CV454" s="21">
        <f>IFERROR('Tabela '!$AS454/'Tabela '!$K454,"")</f>
        <v>11.673151376698328</v>
      </c>
      <c r="CW454" s="21">
        <f>IFERROR('Tabela '!$AV454/'Tabela '!$J454,"")</f>
        <v>19.531311749506003</v>
      </c>
      <c r="CX454" s="17">
        <f>IFERROR('Tabela '!$AV454/'Tabela '!$AS454-1,"")</f>
        <v>1.1176611155516367</v>
      </c>
      <c r="CY454" s="20">
        <f>IFERROR('Tabela '!$CW454/'Tabela '!$CV454-1,"")</f>
        <v>0.67318242685466667</v>
      </c>
      <c r="CZ454" s="17">
        <f>IFERROR('Tabela '!$AU454/'Tabela '!$AT454,"")</f>
        <v>0.12086347974920565</v>
      </c>
      <c r="DA454" s="17">
        <f t="shared" si="307"/>
        <v>9.1181366477788933E-2</v>
      </c>
      <c r="DB454" s="17">
        <f t="shared" si="308"/>
        <v>-2.9682113271416719E-2</v>
      </c>
      <c r="DC454" s="22">
        <f t="shared" si="309"/>
        <v>37.93197755960729</v>
      </c>
      <c r="DD454" s="22">
        <f t="shared" si="310"/>
        <v>74.819194515852615</v>
      </c>
      <c r="DE454" s="17">
        <f t="shared" si="311"/>
        <v>0.9724569961658287</v>
      </c>
      <c r="DH454" s="23"/>
      <c r="DQ454" s="23"/>
      <c r="DR454" s="23"/>
      <c r="DU454" s="23"/>
      <c r="DV454" s="23"/>
      <c r="DX454" s="23"/>
      <c r="EA454" s="23"/>
      <c r="EB454" s="23"/>
    </row>
    <row r="455" spans="1:132" ht="13.8" x14ac:dyDescent="0.25">
      <c r="A455" s="24" t="s">
        <v>133</v>
      </c>
      <c r="B455" s="24">
        <v>43</v>
      </c>
      <c r="C455" s="24">
        <v>4321626</v>
      </c>
      <c r="D455" s="24">
        <v>432162</v>
      </c>
      <c r="E455" s="55" t="s">
        <v>764</v>
      </c>
      <c r="F455" s="55" t="s">
        <v>765</v>
      </c>
      <c r="G455" s="55" t="s">
        <v>756</v>
      </c>
      <c r="H455" s="25" t="s">
        <v>562</v>
      </c>
      <c r="I455" s="26">
        <v>81.122</v>
      </c>
      <c r="J455" s="27">
        <v>2334</v>
      </c>
      <c r="K455" s="26">
        <v>2314</v>
      </c>
      <c r="L455" s="26">
        <v>166</v>
      </c>
      <c r="M455" s="26">
        <v>6</v>
      </c>
      <c r="N455" s="26">
        <v>809</v>
      </c>
      <c r="O455" s="26">
        <v>938</v>
      </c>
      <c r="P455" s="26">
        <v>1579</v>
      </c>
      <c r="Q455" s="28">
        <v>298</v>
      </c>
      <c r="R455" s="28">
        <v>20</v>
      </c>
      <c r="S455" s="28">
        <v>1180000</v>
      </c>
      <c r="T455" s="26">
        <v>2106</v>
      </c>
      <c r="U455" s="29">
        <v>887</v>
      </c>
      <c r="V455" s="28">
        <v>475</v>
      </c>
      <c r="W455" s="28">
        <v>704</v>
      </c>
      <c r="X455" s="28">
        <v>11</v>
      </c>
      <c r="Y455" s="28">
        <v>70</v>
      </c>
      <c r="Z455" s="28">
        <v>81</v>
      </c>
      <c r="AA455" s="26">
        <v>1171</v>
      </c>
      <c r="AB455" s="28">
        <v>40</v>
      </c>
      <c r="AC455" s="28">
        <v>1</v>
      </c>
      <c r="AD455" s="28">
        <v>773</v>
      </c>
      <c r="AE455" s="28">
        <v>4</v>
      </c>
      <c r="AF455" s="28">
        <v>4</v>
      </c>
      <c r="AG455" s="30">
        <v>0.96201329534662872</v>
      </c>
      <c r="AH455" s="28">
        <v>313</v>
      </c>
      <c r="AI455" s="28">
        <v>30</v>
      </c>
      <c r="AJ455" s="26">
        <v>1866</v>
      </c>
      <c r="AK455" s="26">
        <v>474</v>
      </c>
      <c r="AL455" s="26">
        <v>531</v>
      </c>
      <c r="AM455" s="26">
        <v>337</v>
      </c>
      <c r="AN455" s="26">
        <v>335</v>
      </c>
      <c r="AO455" s="26">
        <v>0</v>
      </c>
      <c r="AP455" s="26">
        <v>0</v>
      </c>
      <c r="AQ455" s="26">
        <v>337</v>
      </c>
      <c r="AR455" s="26">
        <v>335</v>
      </c>
      <c r="AS455" s="26">
        <v>44431</v>
      </c>
      <c r="AT455" s="26">
        <v>42554</v>
      </c>
      <c r="AU455" s="26">
        <v>16334</v>
      </c>
      <c r="AV455" s="26">
        <v>60430</v>
      </c>
      <c r="AW455" s="26">
        <v>58152</v>
      </c>
      <c r="AX455" s="26">
        <v>16836</v>
      </c>
      <c r="AY455" s="31">
        <f>'Tabela '!$L455/'Tabela '!$J455</f>
        <v>7.1122536418166238E-2</v>
      </c>
      <c r="AZ455" s="31">
        <f>'Tabela '!$M455/'Tabela '!$J455</f>
        <v>2.5706940874035988E-3</v>
      </c>
      <c r="BA455" s="31">
        <f t="shared" si="273"/>
        <v>3.614457831325301E-2</v>
      </c>
      <c r="BB455" s="31">
        <f t="shared" si="274"/>
        <v>0.51234958834705513</v>
      </c>
      <c r="BC455" s="31">
        <f t="shared" si="275"/>
        <v>0.59404686510449656</v>
      </c>
      <c r="BD455" s="31">
        <f>'Tabela '!$BC455-'Tabela '!$BB455</f>
        <v>8.1697276757441428E-2</v>
      </c>
      <c r="BE455" s="31">
        <f t="shared" si="276"/>
        <v>0.34661525278491861</v>
      </c>
      <c r="BF455" s="31">
        <f t="shared" si="277"/>
        <v>0.40188517566409598</v>
      </c>
      <c r="BG455" s="31">
        <f t="shared" si="278"/>
        <v>0.12767780634104542</v>
      </c>
      <c r="BH455" s="29">
        <f t="shared" si="279"/>
        <v>3959.7315436241611</v>
      </c>
      <c r="BI455" s="32">
        <f t="shared" si="280"/>
        <v>505.56983718937448</v>
      </c>
      <c r="BJ455" s="30">
        <f t="shared" si="281"/>
        <v>1.9526725136521594E-2</v>
      </c>
      <c r="BK455" s="30">
        <f t="shared" si="282"/>
        <v>6.7114093959731544E-2</v>
      </c>
      <c r="BL455" s="31">
        <f>IFERROR('Tabela '!$J455/'Tabela '!$K455-1,"")</f>
        <v>8.643042350907626E-3</v>
      </c>
      <c r="BM455" s="30">
        <f t="shared" si="283"/>
        <v>0.38331892826274849</v>
      </c>
      <c r="BN455" s="33">
        <f>IFERROR('Tabela '!$J455/'Tabela '!$I455,"")</f>
        <v>28.771479993096818</v>
      </c>
      <c r="BO455" s="31">
        <f t="shared" si="284"/>
        <v>3.7986704653371284E-2</v>
      </c>
      <c r="BP455" s="31">
        <f t="shared" si="285"/>
        <v>0.14862298195631529</v>
      </c>
      <c r="BQ455" s="31">
        <f t="shared" si="286"/>
        <v>1.4245014245014245E-2</v>
      </c>
      <c r="BR455" s="30">
        <v>0.35160000000000002</v>
      </c>
      <c r="BS455" s="31">
        <f t="shared" si="287"/>
        <v>1.8993352326685659E-2</v>
      </c>
      <c r="BT455" s="31">
        <f t="shared" si="288"/>
        <v>4.7483380816714152E-4</v>
      </c>
      <c r="BU455" s="31">
        <f t="shared" si="289"/>
        <v>5.1746442432082798E-3</v>
      </c>
      <c r="BV455" s="31">
        <f t="shared" si="290"/>
        <v>5.1746442432082798E-3</v>
      </c>
      <c r="BW455" s="31">
        <f t="shared" si="291"/>
        <v>0.30423509075194466</v>
      </c>
      <c r="BX455" s="31">
        <f t="shared" si="292"/>
        <v>4.7536732929991353E-3</v>
      </c>
      <c r="BY455" s="31">
        <f t="shared" si="293"/>
        <v>3.025064822817632E-2</v>
      </c>
      <c r="BZ455" s="31">
        <f t="shared" si="294"/>
        <v>3.5004321521175455E-2</v>
      </c>
      <c r="CA455" s="31">
        <f>IFERROR('Tabela '!$V455/'Tabela '!$K455,"")</f>
        <v>0.20527225583405359</v>
      </c>
      <c r="CB455" s="31">
        <f t="shared" si="295"/>
        <v>0.50605012964563523</v>
      </c>
      <c r="CC455" s="34">
        <f>IFERROR('Tabela '!$AJ455/'Tabela '!$K455,"")</f>
        <v>0.80639585133967151</v>
      </c>
      <c r="CD455" s="35">
        <f>IFERROR('Tabela '!$AJ455/'Tabela '!$AK455,"")</f>
        <v>3.9367088607594938</v>
      </c>
      <c r="CE455" s="34">
        <f t="shared" si="296"/>
        <v>0.74598070739549838</v>
      </c>
      <c r="CF455" s="31">
        <f t="shared" si="297"/>
        <v>0.20484010371650821</v>
      </c>
      <c r="CG455" s="31">
        <f t="shared" si="298"/>
        <v>0.22750642673521851</v>
      </c>
      <c r="CH455" s="31">
        <f t="shared" si="299"/>
        <v>0.120253164556962</v>
      </c>
      <c r="CI455" s="31">
        <f t="shared" si="300"/>
        <v>2.2666323018710299E-2</v>
      </c>
      <c r="CJ455" s="30">
        <f t="shared" si="301"/>
        <v>0.71097046413502107</v>
      </c>
      <c r="CK455" s="30">
        <f t="shared" si="302"/>
        <v>0.63088512241054617</v>
      </c>
      <c r="CL455" s="30">
        <f t="shared" si="303"/>
        <v>-8.0085341724474901E-2</v>
      </c>
      <c r="CM455" s="30">
        <f t="shared" si="304"/>
        <v>-5.9347181008901906E-3</v>
      </c>
      <c r="CN455" s="30">
        <f>IFERROR('Tabela '!$AO455/'Tabela '!$AK455,"")</f>
        <v>0</v>
      </c>
      <c r="CO455" s="30">
        <f>IFERROR('Tabela '!$AP455/'Tabela '!$AL455,"")</f>
        <v>0</v>
      </c>
      <c r="CP455" s="30">
        <f>IFERROR('Tabela '!$CO455-'Tabela '!$CN455,"")</f>
        <v>0</v>
      </c>
      <c r="CQ455" s="30">
        <f t="shared" si="305"/>
        <v>-5.9347181008901906E-3</v>
      </c>
      <c r="CR455" s="30">
        <f>IFERROR('Tabela '!$AQ455/'Tabela '!$AK455,"")</f>
        <v>0.71097046413502107</v>
      </c>
      <c r="CS455" s="30">
        <f>IFERROR('Tabela '!$AR455/'Tabela '!$AL455,"")</f>
        <v>0.63088512241054617</v>
      </c>
      <c r="CT455" s="30">
        <f>IFERROR('Tabela '!$CS455-'Tabela '!$CR455,"")</f>
        <v>-8.0085341724474901E-2</v>
      </c>
      <c r="CU455" s="30">
        <f t="shared" si="306"/>
        <v>-5.9347181008901906E-3</v>
      </c>
      <c r="CV455" s="35">
        <f>IFERROR('Tabela '!$AS455/'Tabela '!$K455,"")</f>
        <v>19.200950734658601</v>
      </c>
      <c r="CW455" s="35">
        <f>IFERROR('Tabela '!$AV455/'Tabela '!$J455,"")</f>
        <v>25.891173950299915</v>
      </c>
      <c r="CX455" s="30">
        <f>IFERROR('Tabela '!$AV455/'Tabela '!$AS455-1,"")</f>
        <v>0.36008642614390851</v>
      </c>
      <c r="CY455" s="34">
        <f>IFERROR('Tabela '!$CW455/'Tabela '!$CV455-1,"")</f>
        <v>0.34843187236375495</v>
      </c>
      <c r="CZ455" s="30">
        <f>IFERROR('Tabela '!$AU455/'Tabela '!$AT455,"")</f>
        <v>0.38384170700756687</v>
      </c>
      <c r="DA455" s="30">
        <f t="shared" si="307"/>
        <v>0.28951712752785802</v>
      </c>
      <c r="DB455" s="30">
        <f t="shared" si="308"/>
        <v>-9.4324579479708848E-2</v>
      </c>
      <c r="DC455" s="36">
        <f t="shared" si="309"/>
        <v>48.468842729970326</v>
      </c>
      <c r="DD455" s="36">
        <f t="shared" si="310"/>
        <v>50.256716417910447</v>
      </c>
      <c r="DE455" s="30">
        <f t="shared" si="311"/>
        <v>3.6887071925787884E-2</v>
      </c>
      <c r="DH455" s="23"/>
      <c r="DQ455" s="23"/>
      <c r="DR455" s="23"/>
      <c r="DU455" s="23"/>
      <c r="DV455" s="23"/>
      <c r="DX455" s="23"/>
      <c r="EA455" s="23"/>
      <c r="EB455" s="23"/>
    </row>
    <row r="456" spans="1:132" ht="13.8" x14ac:dyDescent="0.25">
      <c r="A456" s="11" t="s">
        <v>133</v>
      </c>
      <c r="B456" s="11">
        <v>43</v>
      </c>
      <c r="C456" s="11">
        <v>4321634</v>
      </c>
      <c r="D456" s="11">
        <v>432163</v>
      </c>
      <c r="E456" s="54" t="s">
        <v>728</v>
      </c>
      <c r="F456" s="54" t="s">
        <v>762</v>
      </c>
      <c r="G456" s="54" t="s">
        <v>763</v>
      </c>
      <c r="H456" s="12" t="s">
        <v>563</v>
      </c>
      <c r="I456" s="13">
        <v>148.58199999999999</v>
      </c>
      <c r="J456" s="14">
        <v>2643</v>
      </c>
      <c r="K456" s="13">
        <v>2855</v>
      </c>
      <c r="L456" s="13">
        <v>139</v>
      </c>
      <c r="M456" s="13">
        <v>2</v>
      </c>
      <c r="N456" s="13">
        <v>1076</v>
      </c>
      <c r="O456" s="13">
        <v>1337</v>
      </c>
      <c r="P456" s="13">
        <v>2006</v>
      </c>
      <c r="Q456" s="15">
        <v>421</v>
      </c>
      <c r="R456" s="15">
        <v>32</v>
      </c>
      <c r="S456" s="15">
        <v>1690960</v>
      </c>
      <c r="T456" s="13">
        <v>2617</v>
      </c>
      <c r="U456" s="16">
        <v>1027</v>
      </c>
      <c r="V456" s="15">
        <v>543</v>
      </c>
      <c r="W456" s="15">
        <v>111</v>
      </c>
      <c r="X456" s="15">
        <v>4</v>
      </c>
      <c r="Y456" s="15">
        <v>19</v>
      </c>
      <c r="Z456" s="15">
        <v>23</v>
      </c>
      <c r="AA456" s="13">
        <v>1428</v>
      </c>
      <c r="AB456" s="15">
        <v>80</v>
      </c>
      <c r="AC456" s="15">
        <v>7</v>
      </c>
      <c r="AD456" s="15">
        <v>948</v>
      </c>
      <c r="AE456" s="15">
        <v>5</v>
      </c>
      <c r="AF456" s="15">
        <v>9</v>
      </c>
      <c r="AG456" s="17">
        <v>0.96255254107756971</v>
      </c>
      <c r="AH456" s="15">
        <v>669</v>
      </c>
      <c r="AI456" s="15">
        <v>128</v>
      </c>
      <c r="AJ456" s="13">
        <v>2274</v>
      </c>
      <c r="AK456" s="13">
        <v>300</v>
      </c>
      <c r="AL456" s="13">
        <v>396</v>
      </c>
      <c r="AM456" s="13">
        <v>26</v>
      </c>
      <c r="AN456" s="13">
        <v>103</v>
      </c>
      <c r="AO456" s="13">
        <v>0</v>
      </c>
      <c r="AP456" s="13">
        <v>6</v>
      </c>
      <c r="AQ456" s="13">
        <v>26</v>
      </c>
      <c r="AR456" s="13">
        <v>97</v>
      </c>
      <c r="AS456" s="13">
        <v>38522</v>
      </c>
      <c r="AT456" s="13">
        <v>36896</v>
      </c>
      <c r="AU456" s="13">
        <v>1610</v>
      </c>
      <c r="AV456" s="13">
        <v>77973</v>
      </c>
      <c r="AW456" s="13">
        <v>73932</v>
      </c>
      <c r="AX456" s="13">
        <v>3814</v>
      </c>
      <c r="AY456" s="18">
        <f>'Tabela '!$L456/'Tabela '!$J456</f>
        <v>5.2591751797200152E-2</v>
      </c>
      <c r="AZ456" s="18">
        <f>'Tabela '!$M456/'Tabela '!$J456</f>
        <v>7.5671585319712453E-4</v>
      </c>
      <c r="BA456" s="18">
        <f t="shared" si="273"/>
        <v>1.4388489208633094E-2</v>
      </c>
      <c r="BB456" s="18">
        <f t="shared" si="274"/>
        <v>0.53639082751744771</v>
      </c>
      <c r="BC456" s="18">
        <f t="shared" si="275"/>
        <v>0.66650049850448656</v>
      </c>
      <c r="BD456" s="18">
        <f>'Tabela '!$BC456-'Tabela '!$BB456</f>
        <v>0.13010967098703885</v>
      </c>
      <c r="BE456" s="18">
        <f t="shared" si="276"/>
        <v>0.40711312902005298</v>
      </c>
      <c r="BF456" s="18">
        <f t="shared" si="277"/>
        <v>0.50586454786227775</v>
      </c>
      <c r="BG456" s="18">
        <f t="shared" si="278"/>
        <v>0.15928868709799471</v>
      </c>
      <c r="BH456" s="16">
        <f t="shared" si="279"/>
        <v>4016.5320665083136</v>
      </c>
      <c r="BI456" s="37">
        <f t="shared" si="280"/>
        <v>639.78811956110485</v>
      </c>
      <c r="BJ456" s="17">
        <f t="shared" si="281"/>
        <v>2.1686481217857465E-2</v>
      </c>
      <c r="BK456" s="17">
        <f t="shared" si="282"/>
        <v>7.6009501187648459E-2</v>
      </c>
      <c r="BL456" s="18">
        <f>IFERROR('Tabela '!$J456/'Tabela '!$K456-1,"")</f>
        <v>-7.4255691768826626E-2</v>
      </c>
      <c r="BM456" s="17">
        <f t="shared" si="283"/>
        <v>0.35971978984238179</v>
      </c>
      <c r="BN456" s="19">
        <f>IFERROR('Tabela '!$J456/'Tabela '!$I456,"")</f>
        <v>17.788157381109421</v>
      </c>
      <c r="BO456" s="18">
        <f t="shared" si="284"/>
        <v>3.7447458922430288E-2</v>
      </c>
      <c r="BP456" s="18">
        <f t="shared" si="285"/>
        <v>0.25563622468475355</v>
      </c>
      <c r="BQ456" s="18">
        <f t="shared" si="286"/>
        <v>4.8910966755827283E-2</v>
      </c>
      <c r="BR456" s="17">
        <v>0.62360000000000004</v>
      </c>
      <c r="BS456" s="18">
        <f t="shared" si="287"/>
        <v>3.0569354222392053E-2</v>
      </c>
      <c r="BT456" s="18">
        <f t="shared" si="288"/>
        <v>2.6748184944593045E-3</v>
      </c>
      <c r="BU456" s="18">
        <f t="shared" si="289"/>
        <v>5.2742616033755272E-3</v>
      </c>
      <c r="BV456" s="18">
        <f t="shared" si="290"/>
        <v>9.4936708860759497E-3</v>
      </c>
      <c r="BW456" s="18">
        <f t="shared" si="291"/>
        <v>3.8879159369527148E-2</v>
      </c>
      <c r="BX456" s="18">
        <f t="shared" si="292"/>
        <v>1.4010507880910684E-3</v>
      </c>
      <c r="BY456" s="18">
        <f t="shared" si="293"/>
        <v>6.6549912434325743E-3</v>
      </c>
      <c r="BZ456" s="18">
        <f t="shared" si="294"/>
        <v>8.0560420315236424E-3</v>
      </c>
      <c r="CA456" s="18">
        <f>IFERROR('Tabela '!$V456/'Tabela '!$K456,"")</f>
        <v>0.19019264448336251</v>
      </c>
      <c r="CB456" s="18">
        <f t="shared" si="295"/>
        <v>0.50017513134851144</v>
      </c>
      <c r="CC456" s="20">
        <f>IFERROR('Tabela '!$AJ456/'Tabela '!$K456,"")</f>
        <v>0.7964973730297723</v>
      </c>
      <c r="CD456" s="21">
        <f>IFERROR('Tabela '!$AJ456/'Tabela '!$AK456,"")</f>
        <v>7.58</v>
      </c>
      <c r="CE456" s="20">
        <f t="shared" si="296"/>
        <v>0.86807387862796836</v>
      </c>
      <c r="CF456" s="18">
        <f t="shared" si="297"/>
        <v>0.10507880910683012</v>
      </c>
      <c r="CG456" s="18">
        <f t="shared" si="298"/>
        <v>0.14982973893303064</v>
      </c>
      <c r="CH456" s="18">
        <f t="shared" si="299"/>
        <v>0.32000000000000006</v>
      </c>
      <c r="CI456" s="18">
        <f t="shared" si="300"/>
        <v>4.475092982620052E-2</v>
      </c>
      <c r="CJ456" s="17">
        <f t="shared" si="301"/>
        <v>8.666666666666667E-2</v>
      </c>
      <c r="CK456" s="17">
        <f t="shared" si="302"/>
        <v>0.26010101010101011</v>
      </c>
      <c r="CL456" s="17">
        <f t="shared" si="303"/>
        <v>0.17343434343434344</v>
      </c>
      <c r="CM456" s="17">
        <f t="shared" si="304"/>
        <v>2.9615384615384617</v>
      </c>
      <c r="CN456" s="17">
        <f>IFERROR('Tabela '!$AO456/'Tabela '!$AK456,"")</f>
        <v>0</v>
      </c>
      <c r="CO456" s="17">
        <f>IFERROR('Tabela '!$AP456/'Tabela '!$AL456,"")</f>
        <v>1.5151515151515152E-2</v>
      </c>
      <c r="CP456" s="17">
        <f>IFERROR('Tabela '!$CO456-'Tabela '!$CN456,"")</f>
        <v>1.5151515151515152E-2</v>
      </c>
      <c r="CQ456" s="17">
        <f t="shared" si="305"/>
        <v>2.9615384615384617</v>
      </c>
      <c r="CR456" s="17">
        <f>IFERROR('Tabela '!$AQ456/'Tabela '!$AK456,"")</f>
        <v>8.666666666666667E-2</v>
      </c>
      <c r="CS456" s="17">
        <f>IFERROR('Tabela '!$AR456/'Tabela '!$AL456,"")</f>
        <v>0.24494949494949494</v>
      </c>
      <c r="CT456" s="17">
        <f>IFERROR('Tabela '!$CS456-'Tabela '!$CR456,"")</f>
        <v>0.15828282828282828</v>
      </c>
      <c r="CU456" s="17">
        <f t="shared" si="306"/>
        <v>2.7307692307692308</v>
      </c>
      <c r="CV456" s="21">
        <f>IFERROR('Tabela '!$AS456/'Tabela '!$K456,"")</f>
        <v>13.492819614711033</v>
      </c>
      <c r="CW456" s="21">
        <f>IFERROR('Tabela '!$AV456/'Tabela '!$J456,"")</f>
        <v>29.501702610669692</v>
      </c>
      <c r="CX456" s="17">
        <f>IFERROR('Tabela '!$AV456/'Tabela '!$AS456-1,"")</f>
        <v>1.0241160895072947</v>
      </c>
      <c r="CY456" s="20">
        <f>IFERROR('Tabela '!$CW456/'Tabela '!$CV456-1,"")</f>
        <v>1.1864742472732979</v>
      </c>
      <c r="CZ456" s="17">
        <f>IFERROR('Tabela '!$AU456/'Tabela '!$AT456,"")</f>
        <v>4.3636166522116215E-2</v>
      </c>
      <c r="DA456" s="17">
        <f t="shared" si="307"/>
        <v>5.1587945679813882E-2</v>
      </c>
      <c r="DB456" s="17">
        <f t="shared" si="308"/>
        <v>7.9517791576976665E-3</v>
      </c>
      <c r="DC456" s="22">
        <f t="shared" si="309"/>
        <v>61.92307692307692</v>
      </c>
      <c r="DD456" s="22">
        <f t="shared" si="310"/>
        <v>34.990825688073393</v>
      </c>
      <c r="DE456" s="17">
        <f t="shared" si="311"/>
        <v>-0.43493076528577124</v>
      </c>
      <c r="DH456" s="23"/>
      <c r="DQ456" s="23"/>
      <c r="DR456" s="23"/>
      <c r="DU456" s="23"/>
      <c r="DV456" s="23"/>
      <c r="DX456" s="23"/>
      <c r="EA456" s="23"/>
      <c r="EB456" s="23"/>
    </row>
    <row r="457" spans="1:132" ht="13.8" x14ac:dyDescent="0.25">
      <c r="A457" s="24" t="s">
        <v>133</v>
      </c>
      <c r="B457" s="24">
        <v>43</v>
      </c>
      <c r="C457" s="24">
        <v>4321667</v>
      </c>
      <c r="D457" s="24">
        <v>432166</v>
      </c>
      <c r="E457" s="55" t="s">
        <v>746</v>
      </c>
      <c r="F457" s="55" t="s">
        <v>766</v>
      </c>
      <c r="G457" s="55" t="s">
        <v>767</v>
      </c>
      <c r="H457" s="25" t="s">
        <v>564</v>
      </c>
      <c r="I457" s="26">
        <v>251.05799999999999</v>
      </c>
      <c r="J457" s="27">
        <v>11115</v>
      </c>
      <c r="K457" s="26">
        <v>10217</v>
      </c>
      <c r="L457" s="26">
        <v>401</v>
      </c>
      <c r="M457" s="26">
        <v>23</v>
      </c>
      <c r="N457" s="26">
        <v>4386</v>
      </c>
      <c r="O457" s="26">
        <v>4784</v>
      </c>
      <c r="P457" s="26">
        <v>6138</v>
      </c>
      <c r="Q457" s="28">
        <v>2778</v>
      </c>
      <c r="R457" s="28">
        <v>307</v>
      </c>
      <c r="S457" s="28">
        <v>11552848</v>
      </c>
      <c r="T457" s="26">
        <v>8990</v>
      </c>
      <c r="U457" s="29">
        <v>7501</v>
      </c>
      <c r="V457" s="28">
        <v>2710</v>
      </c>
      <c r="W457" s="28">
        <v>830</v>
      </c>
      <c r="X457" s="28">
        <v>96</v>
      </c>
      <c r="Y457" s="28">
        <v>314</v>
      </c>
      <c r="Z457" s="28">
        <v>410</v>
      </c>
      <c r="AA457" s="26">
        <v>5156</v>
      </c>
      <c r="AB457" s="28">
        <v>129</v>
      </c>
      <c r="AC457" s="28">
        <v>3</v>
      </c>
      <c r="AD457" s="28">
        <v>3431</v>
      </c>
      <c r="AE457" s="28">
        <v>19</v>
      </c>
      <c r="AF457" s="28">
        <v>8</v>
      </c>
      <c r="AG457" s="30">
        <v>0.94482758620689655</v>
      </c>
      <c r="AH457" s="28">
        <v>1574</v>
      </c>
      <c r="AI457" s="28">
        <v>365</v>
      </c>
      <c r="AJ457" s="26">
        <v>6297</v>
      </c>
      <c r="AK457" s="26">
        <v>1840</v>
      </c>
      <c r="AL457" s="26">
        <v>2437</v>
      </c>
      <c r="AM457" s="26">
        <v>487</v>
      </c>
      <c r="AN457" s="26">
        <v>597</v>
      </c>
      <c r="AO457" s="26">
        <v>42</v>
      </c>
      <c r="AP457" s="26">
        <v>108</v>
      </c>
      <c r="AQ457" s="26">
        <v>445</v>
      </c>
      <c r="AR457" s="26">
        <v>489</v>
      </c>
      <c r="AS457" s="26">
        <v>115972</v>
      </c>
      <c r="AT457" s="26">
        <v>105395</v>
      </c>
      <c r="AU457" s="26">
        <v>10148</v>
      </c>
      <c r="AV457" s="26">
        <v>254215</v>
      </c>
      <c r="AW457" s="26">
        <v>228578</v>
      </c>
      <c r="AX457" s="26">
        <v>18049</v>
      </c>
      <c r="AY457" s="31">
        <f>'Tabela '!$L457/'Tabela '!$J457</f>
        <v>3.6077372919478184E-2</v>
      </c>
      <c r="AZ457" s="31">
        <f>'Tabela '!$M457/'Tabela '!$J457</f>
        <v>2.0692757534862796E-3</v>
      </c>
      <c r="BA457" s="31">
        <f t="shared" si="273"/>
        <v>5.7356608478802994E-2</v>
      </c>
      <c r="BB457" s="31">
        <f t="shared" si="274"/>
        <v>0.71456500488758556</v>
      </c>
      <c r="BC457" s="31">
        <f t="shared" si="275"/>
        <v>0.7794069729553601</v>
      </c>
      <c r="BD457" s="31">
        <f>'Tabela '!$BC457-'Tabela '!$BB457</f>
        <v>6.4841968067774536E-2</v>
      </c>
      <c r="BE457" s="31">
        <f t="shared" si="276"/>
        <v>0.39460188933873147</v>
      </c>
      <c r="BF457" s="31">
        <f t="shared" si="277"/>
        <v>0.43040935672514619</v>
      </c>
      <c r="BG457" s="31">
        <f t="shared" si="278"/>
        <v>0.24993252361673415</v>
      </c>
      <c r="BH457" s="29">
        <f t="shared" si="279"/>
        <v>4158.6925845932328</v>
      </c>
      <c r="BI457" s="32">
        <f t="shared" si="280"/>
        <v>1039.3925326135852</v>
      </c>
      <c r="BJ457" s="30">
        <f t="shared" si="281"/>
        <v>4.5445186161320143E-2</v>
      </c>
      <c r="BK457" s="30">
        <f t="shared" si="282"/>
        <v>0.11051115910727141</v>
      </c>
      <c r="BL457" s="31">
        <f>IFERROR('Tabela '!$J457/'Tabela '!$K457-1,"")</f>
        <v>8.7892727806596849E-2</v>
      </c>
      <c r="BM457" s="30">
        <f t="shared" si="283"/>
        <v>0.73416854262503672</v>
      </c>
      <c r="BN457" s="33">
        <f>IFERROR('Tabela '!$J457/'Tabela '!$I457,"")</f>
        <v>44.272638195158095</v>
      </c>
      <c r="BO457" s="31">
        <f t="shared" si="284"/>
        <v>5.5172413793103448E-2</v>
      </c>
      <c r="BP457" s="31">
        <f t="shared" si="285"/>
        <v>0.17508342602892102</v>
      </c>
      <c r="BQ457" s="31">
        <f t="shared" si="286"/>
        <v>4.0600667408231365E-2</v>
      </c>
      <c r="BR457" s="30">
        <v>0.3947</v>
      </c>
      <c r="BS457" s="31">
        <f t="shared" si="287"/>
        <v>1.4349276974416018E-2</v>
      </c>
      <c r="BT457" s="31">
        <f t="shared" si="288"/>
        <v>3.3370411568409342E-4</v>
      </c>
      <c r="BU457" s="31">
        <f t="shared" si="289"/>
        <v>5.5377440979306322E-3</v>
      </c>
      <c r="BV457" s="31">
        <f t="shared" si="290"/>
        <v>2.331681725444477E-3</v>
      </c>
      <c r="BW457" s="31">
        <f t="shared" si="291"/>
        <v>8.1237153763335623E-2</v>
      </c>
      <c r="BX457" s="31">
        <f t="shared" si="292"/>
        <v>9.396104531662914E-3</v>
      </c>
      <c r="BY457" s="31">
        <f t="shared" si="293"/>
        <v>3.073309190564745E-2</v>
      </c>
      <c r="BZ457" s="31">
        <f t="shared" si="294"/>
        <v>4.012919643731036E-2</v>
      </c>
      <c r="CA457" s="31">
        <f>IFERROR('Tabela '!$V457/'Tabela '!$K457,"")</f>
        <v>0.26524420084173439</v>
      </c>
      <c r="CB457" s="31">
        <f t="shared" si="295"/>
        <v>0.50464911422139569</v>
      </c>
      <c r="CC457" s="34">
        <f>IFERROR('Tabela '!$AJ457/'Tabela '!$K457,"")</f>
        <v>0.61632573162376436</v>
      </c>
      <c r="CD457" s="35">
        <f>IFERROR('Tabela '!$AJ457/'Tabela '!$AK457,"")</f>
        <v>3.4222826086956522</v>
      </c>
      <c r="CE457" s="34">
        <f t="shared" si="296"/>
        <v>0.70779736382404324</v>
      </c>
      <c r="CF457" s="31">
        <f t="shared" si="297"/>
        <v>0.18009200352353921</v>
      </c>
      <c r="CG457" s="31">
        <f t="shared" si="298"/>
        <v>0.21925326135852452</v>
      </c>
      <c r="CH457" s="31">
        <f t="shared" si="299"/>
        <v>0.32445652173913042</v>
      </c>
      <c r="CI457" s="31">
        <f t="shared" si="300"/>
        <v>3.9161257834985308E-2</v>
      </c>
      <c r="CJ457" s="30">
        <f t="shared" si="301"/>
        <v>0.26467391304347826</v>
      </c>
      <c r="CK457" s="30">
        <f t="shared" si="302"/>
        <v>0.24497332786212558</v>
      </c>
      <c r="CL457" s="30">
        <f t="shared" si="303"/>
        <v>-1.9700585181352676E-2</v>
      </c>
      <c r="CM457" s="30">
        <f t="shared" si="304"/>
        <v>0.22587268993839826</v>
      </c>
      <c r="CN457" s="30">
        <f>IFERROR('Tabela '!$AO457/'Tabela '!$AK457,"")</f>
        <v>2.2826086956521739E-2</v>
      </c>
      <c r="CO457" s="30">
        <f>IFERROR('Tabela '!$AP457/'Tabela '!$AL457,"")</f>
        <v>4.4316782929831759E-2</v>
      </c>
      <c r="CP457" s="30">
        <f>IFERROR('Tabela '!$CO457-'Tabela '!$CN457,"")</f>
        <v>2.149069597331002E-2</v>
      </c>
      <c r="CQ457" s="30">
        <f t="shared" si="305"/>
        <v>0.22587268993839826</v>
      </c>
      <c r="CR457" s="30">
        <f>IFERROR('Tabela '!$AQ457/'Tabela '!$AK457,"")</f>
        <v>0.24184782608695651</v>
      </c>
      <c r="CS457" s="30">
        <f>IFERROR('Tabela '!$AR457/'Tabela '!$AL457,"")</f>
        <v>0.20065654493229382</v>
      </c>
      <c r="CT457" s="30">
        <f>IFERROR('Tabela '!$CS457-'Tabela '!$CR457,"")</f>
        <v>-4.1191281154662696E-2</v>
      </c>
      <c r="CU457" s="30">
        <f t="shared" si="306"/>
        <v>9.8876404494381953E-2</v>
      </c>
      <c r="CV457" s="35">
        <f>IFERROR('Tabela '!$AS457/'Tabela '!$K457,"")</f>
        <v>11.350885778604287</v>
      </c>
      <c r="CW457" s="35">
        <f>IFERROR('Tabela '!$AV457/'Tabela '!$J457,"")</f>
        <v>22.871345029239766</v>
      </c>
      <c r="CX457" s="30">
        <f>IFERROR('Tabela '!$AV457/'Tabela '!$AS457-1,"")</f>
        <v>1.192037733245956</v>
      </c>
      <c r="CY457" s="34">
        <f>IFERROR('Tabela '!$CW457/'Tabela '!$CV457-1,"")</f>
        <v>1.0149392281218113</v>
      </c>
      <c r="CZ457" s="30">
        <f>IFERROR('Tabela '!$AU457/'Tabela '!$AT457,"")</f>
        <v>9.6285402533327014E-2</v>
      </c>
      <c r="DA457" s="30">
        <f t="shared" si="307"/>
        <v>7.8962104839485861E-2</v>
      </c>
      <c r="DB457" s="30">
        <f t="shared" si="308"/>
        <v>-1.7323297693841153E-2</v>
      </c>
      <c r="DC457" s="36">
        <f t="shared" si="309"/>
        <v>19.18336483931947</v>
      </c>
      <c r="DD457" s="36">
        <f t="shared" si="310"/>
        <v>25.601418439716312</v>
      </c>
      <c r="DE457" s="30">
        <f t="shared" si="311"/>
        <v>0.3345634957242738</v>
      </c>
      <c r="DH457" s="23"/>
      <c r="DQ457" s="23"/>
      <c r="DR457" s="23"/>
      <c r="DU457" s="23"/>
      <c r="DV457" s="23"/>
      <c r="DX457" s="23"/>
      <c r="EA457" s="23"/>
      <c r="EB457" s="23"/>
    </row>
    <row r="458" spans="1:132" ht="13.8" x14ac:dyDescent="0.25">
      <c r="A458" s="11" t="s">
        <v>133</v>
      </c>
      <c r="B458" s="11">
        <v>43</v>
      </c>
      <c r="C458" s="11">
        <v>4321709</v>
      </c>
      <c r="D458" s="11">
        <v>432170</v>
      </c>
      <c r="E458" s="54" t="s">
        <v>746</v>
      </c>
      <c r="F458" s="54" t="s">
        <v>788</v>
      </c>
      <c r="G458" s="54" t="s">
        <v>792</v>
      </c>
      <c r="H458" s="12" t="s">
        <v>565</v>
      </c>
      <c r="I458" s="13">
        <v>185.53899999999999</v>
      </c>
      <c r="J458" s="14">
        <v>28581</v>
      </c>
      <c r="K458" s="13">
        <v>23848</v>
      </c>
      <c r="L458" s="13">
        <v>2379</v>
      </c>
      <c r="M458" s="13">
        <v>50</v>
      </c>
      <c r="N458" s="13">
        <v>8921</v>
      </c>
      <c r="O458" s="13">
        <v>10171</v>
      </c>
      <c r="P458" s="13">
        <v>13660</v>
      </c>
      <c r="Q458" s="15">
        <v>5762</v>
      </c>
      <c r="R458" s="15">
        <v>872</v>
      </c>
      <c r="S458" s="15">
        <v>24482553</v>
      </c>
      <c r="T458" s="13">
        <v>20537</v>
      </c>
      <c r="U458" s="16">
        <v>20546</v>
      </c>
      <c r="V458" s="15">
        <v>7248</v>
      </c>
      <c r="W458" s="15">
        <v>7743</v>
      </c>
      <c r="X458" s="15">
        <v>803</v>
      </c>
      <c r="Y458" s="15">
        <v>2777</v>
      </c>
      <c r="Z458" s="15">
        <v>3580</v>
      </c>
      <c r="AA458" s="13">
        <v>11837</v>
      </c>
      <c r="AB458" s="15">
        <v>106</v>
      </c>
      <c r="AC458" s="15">
        <v>9</v>
      </c>
      <c r="AD458" s="15">
        <v>7889</v>
      </c>
      <c r="AE458" s="15">
        <v>14</v>
      </c>
      <c r="AF458" s="15">
        <v>32</v>
      </c>
      <c r="AG458" s="17">
        <v>0.96304231387252281</v>
      </c>
      <c r="AH458" s="15">
        <v>4025</v>
      </c>
      <c r="AI458" s="15">
        <v>639</v>
      </c>
      <c r="AJ458" s="13">
        <v>16714</v>
      </c>
      <c r="AK458" s="13">
        <v>10485</v>
      </c>
      <c r="AL458" s="13">
        <v>8036</v>
      </c>
      <c r="AM458" s="13">
        <v>8533</v>
      </c>
      <c r="AN458" s="13">
        <v>5397</v>
      </c>
      <c r="AO458" s="13">
        <v>47</v>
      </c>
      <c r="AP458" s="13">
        <v>69</v>
      </c>
      <c r="AQ458" s="13">
        <v>8486</v>
      </c>
      <c r="AR458" s="13">
        <v>5328</v>
      </c>
      <c r="AS458" s="13">
        <v>720061</v>
      </c>
      <c r="AT458" s="13">
        <v>628974</v>
      </c>
      <c r="AU458" s="13">
        <v>410565</v>
      </c>
      <c r="AV458" s="13">
        <v>942723</v>
      </c>
      <c r="AW458" s="13">
        <v>813715</v>
      </c>
      <c r="AX458" s="13">
        <v>421403</v>
      </c>
      <c r="AY458" s="18">
        <f>'Tabela '!$L458/'Tabela '!$J458</f>
        <v>8.3237115566285297E-2</v>
      </c>
      <c r="AZ458" s="18">
        <f>'Tabela '!$M458/'Tabela '!$J458</f>
        <v>1.7494139463279802E-3</v>
      </c>
      <c r="BA458" s="18">
        <f t="shared" si="273"/>
        <v>2.1017234131988232E-2</v>
      </c>
      <c r="BB458" s="18">
        <f t="shared" si="274"/>
        <v>0.65307467057101021</v>
      </c>
      <c r="BC458" s="18">
        <f t="shared" si="275"/>
        <v>0.74458272327964858</v>
      </c>
      <c r="BD458" s="18">
        <f>'Tabela '!$BC458-'Tabela '!$BB458</f>
        <v>9.1508052708638377E-2</v>
      </c>
      <c r="BE458" s="18">
        <f t="shared" si="276"/>
        <v>0.31213043630383819</v>
      </c>
      <c r="BF458" s="18">
        <f t="shared" si="277"/>
        <v>0.35586578496203769</v>
      </c>
      <c r="BG458" s="18">
        <f t="shared" si="278"/>
        <v>0.20160246317483643</v>
      </c>
      <c r="BH458" s="16">
        <f t="shared" si="279"/>
        <v>4248.9678930926766</v>
      </c>
      <c r="BI458" s="37">
        <f t="shared" si="280"/>
        <v>856.60239319827861</v>
      </c>
      <c r="BJ458" s="17">
        <f t="shared" si="281"/>
        <v>2.5970038919173502E-2</v>
      </c>
      <c r="BK458" s="17">
        <f t="shared" si="282"/>
        <v>0.15133634154807357</v>
      </c>
      <c r="BL458" s="18">
        <f>IFERROR('Tabela '!$J458/'Tabela '!$K458-1,"")</f>
        <v>0.19846528010734654</v>
      </c>
      <c r="BM458" s="17">
        <f t="shared" si="283"/>
        <v>0.86153975176115394</v>
      </c>
      <c r="BN458" s="19">
        <f>IFERROR('Tabela '!$J458/'Tabela '!$I458,"")</f>
        <v>154.04308528126163</v>
      </c>
      <c r="BO458" s="18">
        <f t="shared" si="284"/>
        <v>3.6957686127477185E-2</v>
      </c>
      <c r="BP458" s="18">
        <f t="shared" si="285"/>
        <v>0.19598772946389442</v>
      </c>
      <c r="BQ458" s="18">
        <f t="shared" si="286"/>
        <v>3.1114573696255539E-2</v>
      </c>
      <c r="BR458" s="17">
        <v>0.40679999999999999</v>
      </c>
      <c r="BS458" s="18">
        <f t="shared" si="287"/>
        <v>5.1614159809124996E-3</v>
      </c>
      <c r="BT458" s="18">
        <f t="shared" si="288"/>
        <v>4.3823343234162729E-4</v>
      </c>
      <c r="BU458" s="18">
        <f t="shared" si="289"/>
        <v>1.7746228926353151E-3</v>
      </c>
      <c r="BV458" s="18">
        <f t="shared" si="290"/>
        <v>4.0562808974521488E-3</v>
      </c>
      <c r="BW458" s="18">
        <f t="shared" si="291"/>
        <v>0.32468131499496811</v>
      </c>
      <c r="BX458" s="18">
        <f t="shared" si="292"/>
        <v>3.3671586715867161E-2</v>
      </c>
      <c r="BY458" s="18">
        <f t="shared" si="293"/>
        <v>0.11644582354914458</v>
      </c>
      <c r="BZ458" s="18">
        <f t="shared" si="294"/>
        <v>0.15011741026501174</v>
      </c>
      <c r="CA458" s="18">
        <f>IFERROR('Tabela '!$V458/'Tabela '!$K458,"")</f>
        <v>0.30392485743039249</v>
      </c>
      <c r="CB458" s="18">
        <f t="shared" si="295"/>
        <v>0.4963518953371352</v>
      </c>
      <c r="CC458" s="20">
        <f>IFERROR('Tabela '!$AJ458/'Tabela '!$K458,"")</f>
        <v>0.70085541764508552</v>
      </c>
      <c r="CD458" s="21">
        <f>IFERROR('Tabela '!$AJ458/'Tabela '!$AK458,"")</f>
        <v>1.5940867906533143</v>
      </c>
      <c r="CE458" s="20">
        <f t="shared" si="296"/>
        <v>0.37268158430058634</v>
      </c>
      <c r="CF458" s="18">
        <f t="shared" si="297"/>
        <v>0.43965951023146593</v>
      </c>
      <c r="CG458" s="18">
        <f t="shared" si="298"/>
        <v>0.28116580945383296</v>
      </c>
      <c r="CH458" s="18">
        <f t="shared" si="299"/>
        <v>-0.23357176919408684</v>
      </c>
      <c r="CI458" s="18">
        <f t="shared" si="300"/>
        <v>-0.15849370077763297</v>
      </c>
      <c r="CJ458" s="17">
        <f t="shared" si="301"/>
        <v>0.81382927992370058</v>
      </c>
      <c r="CK458" s="17">
        <f t="shared" si="302"/>
        <v>0.67160278745644597</v>
      </c>
      <c r="CL458" s="17">
        <f t="shared" si="303"/>
        <v>-0.14222649246725461</v>
      </c>
      <c r="CM458" s="17">
        <f t="shared" si="304"/>
        <v>-0.36751435602953242</v>
      </c>
      <c r="CN458" s="17">
        <f>IFERROR('Tabela '!$AO458/'Tabela '!$AK458,"")</f>
        <v>4.4825941821649978E-3</v>
      </c>
      <c r="CO458" s="17">
        <f>IFERROR('Tabela '!$AP458/'Tabela '!$AL458,"")</f>
        <v>8.5863613738178194E-3</v>
      </c>
      <c r="CP458" s="17">
        <f>IFERROR('Tabela '!$CO458-'Tabela '!$CN458,"")</f>
        <v>4.1037671916528216E-3</v>
      </c>
      <c r="CQ458" s="17">
        <f t="shared" si="305"/>
        <v>-0.36751435602953242</v>
      </c>
      <c r="CR458" s="17">
        <f>IFERROR('Tabela '!$AQ458/'Tabela '!$AK458,"")</f>
        <v>0.80934668574153557</v>
      </c>
      <c r="CS458" s="17">
        <f>IFERROR('Tabela '!$AR458/'Tabela '!$AL458,"")</f>
        <v>0.66301642608262812</v>
      </c>
      <c r="CT458" s="17">
        <f>IFERROR('Tabela '!$CS458-'Tabela '!$CR458,"")</f>
        <v>-0.14633025965890745</v>
      </c>
      <c r="CU458" s="17">
        <f t="shared" si="306"/>
        <v>-0.37214235210935653</v>
      </c>
      <c r="CV458" s="21">
        <f>IFERROR('Tabela '!$AS458/'Tabela '!$K458,"")</f>
        <v>30.193768869506876</v>
      </c>
      <c r="CW458" s="21">
        <f>IFERROR('Tabela '!$AV458/'Tabela '!$J458,"")</f>
        <v>32.984255274483047</v>
      </c>
      <c r="CX458" s="17">
        <f>IFERROR('Tabela '!$AV458/'Tabela '!$AS458-1,"")</f>
        <v>0.30922657941479947</v>
      </c>
      <c r="CY458" s="20">
        <f>IFERROR('Tabela '!$CW458/'Tabela '!$CV458-1,"")</f>
        <v>9.2419280846861129E-2</v>
      </c>
      <c r="CZ458" s="17">
        <f>IFERROR('Tabela '!$AU458/'Tabela '!$AT458,"")</f>
        <v>0.65275353194249686</v>
      </c>
      <c r="DA458" s="17">
        <f t="shared" si="307"/>
        <v>0.51787542321328717</v>
      </c>
      <c r="DB458" s="17">
        <f t="shared" si="308"/>
        <v>-0.13487810872920969</v>
      </c>
      <c r="DC458" s="22">
        <f t="shared" si="309"/>
        <v>47.8513986013986</v>
      </c>
      <c r="DD458" s="22">
        <f t="shared" si="310"/>
        <v>77.095316502012437</v>
      </c>
      <c r="DE458" s="17">
        <f t="shared" si="311"/>
        <v>0.61114029590263841</v>
      </c>
      <c r="DH458" s="23"/>
      <c r="DQ458" s="23"/>
      <c r="DR458" s="23"/>
      <c r="DU458" s="23"/>
      <c r="DV458" s="23"/>
      <c r="DX458" s="23"/>
      <c r="EA458" s="23"/>
      <c r="EB458" s="23"/>
    </row>
    <row r="459" spans="1:132" ht="13.8" x14ac:dyDescent="0.25">
      <c r="A459" s="24" t="s">
        <v>133</v>
      </c>
      <c r="B459" s="24">
        <v>43</v>
      </c>
      <c r="C459" s="24">
        <v>4321808</v>
      </c>
      <c r="D459" s="24">
        <v>432180</v>
      </c>
      <c r="E459" s="55" t="s">
        <v>728</v>
      </c>
      <c r="F459" s="55" t="s">
        <v>736</v>
      </c>
      <c r="G459" s="55" t="s">
        <v>737</v>
      </c>
      <c r="H459" s="25" t="s">
        <v>566</v>
      </c>
      <c r="I459" s="26">
        <v>422.19799999999998</v>
      </c>
      <c r="J459" s="27">
        <v>23876</v>
      </c>
      <c r="K459" s="26">
        <v>23726</v>
      </c>
      <c r="L459" s="26">
        <v>2050</v>
      </c>
      <c r="M459" s="26">
        <v>21</v>
      </c>
      <c r="N459" s="26">
        <v>8558</v>
      </c>
      <c r="O459" s="26">
        <v>9625</v>
      </c>
      <c r="P459" s="26">
        <v>14125</v>
      </c>
      <c r="Q459" s="28">
        <v>5077</v>
      </c>
      <c r="R459" s="28">
        <v>607</v>
      </c>
      <c r="S459" s="28">
        <v>20973967</v>
      </c>
      <c r="T459" s="26">
        <v>21169</v>
      </c>
      <c r="U459" s="29">
        <v>18962</v>
      </c>
      <c r="V459" s="28">
        <v>6099</v>
      </c>
      <c r="W459" s="28">
        <v>7425</v>
      </c>
      <c r="X459" s="28">
        <v>225</v>
      </c>
      <c r="Y459" s="28">
        <v>2793</v>
      </c>
      <c r="Z459" s="28">
        <v>3018</v>
      </c>
      <c r="AA459" s="26">
        <v>11484</v>
      </c>
      <c r="AB459" s="28">
        <v>314</v>
      </c>
      <c r="AC459" s="28">
        <v>25</v>
      </c>
      <c r="AD459" s="28">
        <v>8314</v>
      </c>
      <c r="AE459" s="28">
        <v>63</v>
      </c>
      <c r="AF459" s="28">
        <v>66</v>
      </c>
      <c r="AG459" s="30">
        <v>0.95809910718503477</v>
      </c>
      <c r="AH459" s="28">
        <v>3856</v>
      </c>
      <c r="AI459" s="28">
        <v>1587</v>
      </c>
      <c r="AJ459" s="26">
        <v>15698</v>
      </c>
      <c r="AK459" s="26">
        <v>5048</v>
      </c>
      <c r="AL459" s="26">
        <v>6276</v>
      </c>
      <c r="AM459" s="26">
        <v>1150</v>
      </c>
      <c r="AN459" s="26">
        <v>1411</v>
      </c>
      <c r="AO459" s="26">
        <v>46</v>
      </c>
      <c r="AP459" s="26">
        <v>101</v>
      </c>
      <c r="AQ459" s="26">
        <v>1104</v>
      </c>
      <c r="AR459" s="26">
        <v>1310</v>
      </c>
      <c r="AS459" s="26">
        <v>408324</v>
      </c>
      <c r="AT459" s="26">
        <v>368903</v>
      </c>
      <c r="AU459" s="26">
        <v>36846</v>
      </c>
      <c r="AV459" s="26">
        <v>1086481</v>
      </c>
      <c r="AW459" s="26">
        <v>966243</v>
      </c>
      <c r="AX459" s="26">
        <v>120186</v>
      </c>
      <c r="AY459" s="31">
        <f>'Tabela '!$L459/'Tabela '!$J459</f>
        <v>8.5860278103534929E-2</v>
      </c>
      <c r="AZ459" s="31">
        <f>'Tabela '!$M459/'Tabela '!$J459</f>
        <v>8.7954431228011388E-4</v>
      </c>
      <c r="BA459" s="31">
        <f t="shared" si="273"/>
        <v>1.0243902439024391E-2</v>
      </c>
      <c r="BB459" s="31">
        <f t="shared" si="274"/>
        <v>0.60587610619469023</v>
      </c>
      <c r="BC459" s="31">
        <f t="shared" si="275"/>
        <v>0.68141592920353977</v>
      </c>
      <c r="BD459" s="31">
        <f>'Tabela '!$BC459-'Tabela '!$BB459</f>
        <v>7.5539823008849538E-2</v>
      </c>
      <c r="BE459" s="31">
        <f t="shared" si="276"/>
        <v>0.35843524878539118</v>
      </c>
      <c r="BF459" s="31">
        <f t="shared" si="277"/>
        <v>0.40312447646171889</v>
      </c>
      <c r="BG459" s="31">
        <f t="shared" si="278"/>
        <v>0.21264030825933991</v>
      </c>
      <c r="BH459" s="29">
        <f t="shared" si="279"/>
        <v>4131.1733307071108</v>
      </c>
      <c r="BI459" s="32">
        <f t="shared" si="280"/>
        <v>878.45397051432406</v>
      </c>
      <c r="BJ459" s="30">
        <f t="shared" si="281"/>
        <v>1.9304494970459676E-2</v>
      </c>
      <c r="BK459" s="30">
        <f t="shared" si="282"/>
        <v>0.11955879456371873</v>
      </c>
      <c r="BL459" s="31">
        <f>IFERROR('Tabela '!$J459/'Tabela '!$K459-1,"")</f>
        <v>6.3221782011295691E-3</v>
      </c>
      <c r="BM459" s="30">
        <f t="shared" si="283"/>
        <v>0.79920762033212511</v>
      </c>
      <c r="BN459" s="33">
        <f>IFERROR('Tabela '!$J459/'Tabela '!$I459,"")</f>
        <v>56.551665332379599</v>
      </c>
      <c r="BO459" s="31">
        <f t="shared" si="284"/>
        <v>4.1900892814965229E-2</v>
      </c>
      <c r="BP459" s="31">
        <f t="shared" si="285"/>
        <v>0.18215314847182201</v>
      </c>
      <c r="BQ459" s="31">
        <f t="shared" si="286"/>
        <v>7.4968113751240018E-2</v>
      </c>
      <c r="BR459" s="30">
        <v>0.50749999999999995</v>
      </c>
      <c r="BS459" s="31">
        <f t="shared" si="287"/>
        <v>1.4833010534271813E-2</v>
      </c>
      <c r="BT459" s="31">
        <f t="shared" si="288"/>
        <v>1.1809721762955265E-3</v>
      </c>
      <c r="BU459" s="31">
        <f t="shared" si="289"/>
        <v>7.5775799855665139E-3</v>
      </c>
      <c r="BV459" s="31">
        <f t="shared" si="290"/>
        <v>7.938417127736349E-3</v>
      </c>
      <c r="BW459" s="31">
        <f t="shared" si="291"/>
        <v>0.31294782095591334</v>
      </c>
      <c r="BX459" s="31">
        <f t="shared" si="292"/>
        <v>9.4832673016943432E-3</v>
      </c>
      <c r="BY459" s="31">
        <f t="shared" si="293"/>
        <v>0.11771895810503245</v>
      </c>
      <c r="BZ459" s="31">
        <f t="shared" si="294"/>
        <v>0.12720222540672679</v>
      </c>
      <c r="CA459" s="31">
        <f>IFERROR('Tabela '!$V459/'Tabela '!$K459,"")</f>
        <v>0.25705976565792799</v>
      </c>
      <c r="CB459" s="31">
        <f t="shared" si="295"/>
        <v>0.48402596307847928</v>
      </c>
      <c r="CC459" s="34">
        <f>IFERROR('Tabela '!$AJ459/'Tabela '!$K459,"")</f>
        <v>0.66163702267554581</v>
      </c>
      <c r="CD459" s="35">
        <f>IFERROR('Tabela '!$AJ459/'Tabela '!$AK459,"")</f>
        <v>3.1097464342313788</v>
      </c>
      <c r="CE459" s="34">
        <f t="shared" si="296"/>
        <v>0.67843037329596123</v>
      </c>
      <c r="CF459" s="31">
        <f t="shared" si="297"/>
        <v>0.21276237039534687</v>
      </c>
      <c r="CG459" s="31">
        <f t="shared" si="298"/>
        <v>0.26285810018428546</v>
      </c>
      <c r="CH459" s="31">
        <f t="shared" si="299"/>
        <v>0.24326465927099838</v>
      </c>
      <c r="CI459" s="31">
        <f t="shared" si="300"/>
        <v>5.0095729788938587E-2</v>
      </c>
      <c r="CJ459" s="30">
        <f t="shared" si="301"/>
        <v>0.22781299524564183</v>
      </c>
      <c r="CK459" s="30">
        <f t="shared" si="302"/>
        <v>0.22482472912683238</v>
      </c>
      <c r="CL459" s="30">
        <f t="shared" si="303"/>
        <v>-2.9882661188094517E-3</v>
      </c>
      <c r="CM459" s="30">
        <f t="shared" si="304"/>
        <v>0.2269565217391305</v>
      </c>
      <c r="CN459" s="30">
        <f>IFERROR('Tabela '!$AO459/'Tabela '!$AK459,"")</f>
        <v>9.112519809825673E-3</v>
      </c>
      <c r="CO459" s="30">
        <f>IFERROR('Tabela '!$AP459/'Tabela '!$AL459,"")</f>
        <v>1.6093052899936264E-2</v>
      </c>
      <c r="CP459" s="30">
        <f>IFERROR('Tabela '!$CO459-'Tabela '!$CN459,"")</f>
        <v>6.9805330901105914E-3</v>
      </c>
      <c r="CQ459" s="30">
        <f t="shared" si="305"/>
        <v>0.2269565217391305</v>
      </c>
      <c r="CR459" s="30">
        <f>IFERROR('Tabela '!$AQ459/'Tabela '!$AK459,"")</f>
        <v>0.21870047543581617</v>
      </c>
      <c r="CS459" s="30">
        <f>IFERROR('Tabela '!$AR459/'Tabela '!$AL459,"")</f>
        <v>0.20873167622689612</v>
      </c>
      <c r="CT459" s="30">
        <f>IFERROR('Tabela '!$CS459-'Tabela '!$CR459,"")</f>
        <v>-9.9687992089200483E-3</v>
      </c>
      <c r="CU459" s="30">
        <f t="shared" si="306"/>
        <v>0.18659420289855078</v>
      </c>
      <c r="CV459" s="35">
        <f>IFERROR('Tabela '!$AS459/'Tabela '!$K459,"")</f>
        <v>17.20998061198685</v>
      </c>
      <c r="CW459" s="35">
        <f>IFERROR('Tabela '!$AV459/'Tabela '!$J459,"")</f>
        <v>45.505151616686213</v>
      </c>
      <c r="CX459" s="30">
        <f>IFERROR('Tabela '!$AV459/'Tabela '!$AS459-1,"")</f>
        <v>1.6608306149038508</v>
      </c>
      <c r="CY459" s="34">
        <f>IFERROR('Tabela '!$CW459/'Tabela '!$CV459-1,"")</f>
        <v>1.6441140546661401</v>
      </c>
      <c r="CZ459" s="30">
        <f>IFERROR('Tabela '!$AU459/'Tabela '!$AT459,"")</f>
        <v>9.987991423219654E-2</v>
      </c>
      <c r="DA459" s="30">
        <f t="shared" si="307"/>
        <v>0.12438485970920359</v>
      </c>
      <c r="DB459" s="30">
        <f t="shared" si="308"/>
        <v>2.4504945477007045E-2</v>
      </c>
      <c r="DC459" s="36">
        <f t="shared" si="309"/>
        <v>30.807692307692307</v>
      </c>
      <c r="DD459" s="36">
        <f t="shared" si="310"/>
        <v>79.488095238095241</v>
      </c>
      <c r="DE459" s="30">
        <f t="shared" si="311"/>
        <v>1.580137922834552</v>
      </c>
      <c r="DH459" s="23"/>
      <c r="DQ459" s="23"/>
      <c r="DR459" s="23"/>
      <c r="DU459" s="23"/>
      <c r="DV459" s="23"/>
      <c r="DX459" s="23"/>
      <c r="EA459" s="23"/>
      <c r="EB459" s="23"/>
    </row>
    <row r="460" spans="1:132" ht="13.8" x14ac:dyDescent="0.25">
      <c r="A460" s="11" t="s">
        <v>133</v>
      </c>
      <c r="B460" s="11">
        <v>43</v>
      </c>
      <c r="C460" s="11">
        <v>4321832</v>
      </c>
      <c r="D460" s="11">
        <v>432183</v>
      </c>
      <c r="E460" s="54" t="s">
        <v>746</v>
      </c>
      <c r="F460" s="54" t="s">
        <v>766</v>
      </c>
      <c r="G460" s="54" t="s">
        <v>767</v>
      </c>
      <c r="H460" s="12" t="s">
        <v>567</v>
      </c>
      <c r="I460" s="13">
        <v>217.25899999999999</v>
      </c>
      <c r="J460" s="14">
        <v>2669</v>
      </c>
      <c r="K460" s="13">
        <v>2914</v>
      </c>
      <c r="L460" s="13">
        <v>374</v>
      </c>
      <c r="M460" s="13">
        <v>5</v>
      </c>
      <c r="N460" s="13">
        <v>1016</v>
      </c>
      <c r="O460" s="13">
        <v>1205</v>
      </c>
      <c r="P460" s="13">
        <v>1990</v>
      </c>
      <c r="Q460" s="15">
        <v>827</v>
      </c>
      <c r="R460" s="15">
        <v>91</v>
      </c>
      <c r="S460" s="15">
        <v>3494433</v>
      </c>
      <c r="T460" s="13">
        <v>2550</v>
      </c>
      <c r="U460" s="16">
        <v>385</v>
      </c>
      <c r="V460" s="15">
        <v>638</v>
      </c>
      <c r="W460" s="15">
        <v>919</v>
      </c>
      <c r="X460" s="15">
        <v>228</v>
      </c>
      <c r="Y460" s="15">
        <v>106</v>
      </c>
      <c r="Z460" s="15">
        <v>334</v>
      </c>
      <c r="AA460" s="13">
        <v>1512</v>
      </c>
      <c r="AB460" s="15">
        <v>95</v>
      </c>
      <c r="AC460" s="15" t="e">
        <v>#NULL!</v>
      </c>
      <c r="AD460" s="15">
        <v>1015</v>
      </c>
      <c r="AE460" s="15">
        <v>23</v>
      </c>
      <c r="AF460" s="15">
        <v>2</v>
      </c>
      <c r="AG460" s="17">
        <v>0.88470588235294123</v>
      </c>
      <c r="AH460" s="15">
        <v>423</v>
      </c>
      <c r="AI460" s="15">
        <v>50</v>
      </c>
      <c r="AJ460" s="13">
        <v>1723</v>
      </c>
      <c r="AK460" s="13">
        <v>267</v>
      </c>
      <c r="AL460" s="13">
        <v>302</v>
      </c>
      <c r="AM460" s="13">
        <v>15</v>
      </c>
      <c r="AN460" s="13">
        <v>8</v>
      </c>
      <c r="AO460" s="13">
        <v>0</v>
      </c>
      <c r="AP460" s="13">
        <v>5</v>
      </c>
      <c r="AQ460" s="13">
        <v>15</v>
      </c>
      <c r="AR460" s="13">
        <v>3</v>
      </c>
      <c r="AS460" s="13">
        <v>27446</v>
      </c>
      <c r="AT460" s="13">
        <v>26338</v>
      </c>
      <c r="AU460" s="13">
        <v>1404</v>
      </c>
      <c r="AV460" s="13">
        <v>50905</v>
      </c>
      <c r="AW460" s="13">
        <v>49520</v>
      </c>
      <c r="AX460" s="13">
        <v>2021</v>
      </c>
      <c r="AY460" s="18">
        <f>'Tabela '!$L460/'Tabela '!$J460</f>
        <v>0.14012738853503184</v>
      </c>
      <c r="AZ460" s="18">
        <f>'Tabela '!$M460/'Tabela '!$J460</f>
        <v>1.8733608092918695E-3</v>
      </c>
      <c r="BA460" s="18">
        <f t="shared" si="273"/>
        <v>1.3368983957219251E-2</v>
      </c>
      <c r="BB460" s="18">
        <f t="shared" si="274"/>
        <v>0.51055276381909542</v>
      </c>
      <c r="BC460" s="18">
        <f t="shared" si="275"/>
        <v>0.60552763819095479</v>
      </c>
      <c r="BD460" s="18">
        <f>'Tabela '!$BC460-'Tabela '!$BB460</f>
        <v>9.4974874371859364E-2</v>
      </c>
      <c r="BE460" s="18">
        <f t="shared" si="276"/>
        <v>0.38066691644810791</v>
      </c>
      <c r="BF460" s="18">
        <f t="shared" si="277"/>
        <v>0.45147995503934057</v>
      </c>
      <c r="BG460" s="18">
        <f t="shared" si="278"/>
        <v>0.30985387785687524</v>
      </c>
      <c r="BH460" s="16">
        <f t="shared" si="279"/>
        <v>4225.4328899637239</v>
      </c>
      <c r="BI460" s="37">
        <f t="shared" si="280"/>
        <v>1309.2667665792433</v>
      </c>
      <c r="BJ460" s="17">
        <f t="shared" si="281"/>
        <v>6.8646164423926917E-2</v>
      </c>
      <c r="BK460" s="17">
        <f t="shared" si="282"/>
        <v>0.11003627569528417</v>
      </c>
      <c r="BL460" s="18">
        <f>IFERROR('Tabela '!$J460/'Tabela '!$K460-1,"")</f>
        <v>-8.4076870281400096E-2</v>
      </c>
      <c r="BM460" s="17">
        <f t="shared" si="283"/>
        <v>0.13212079615648592</v>
      </c>
      <c r="BN460" s="19">
        <f>IFERROR('Tabela '!$J460/'Tabela '!$I460,"")</f>
        <v>12.284876575884084</v>
      </c>
      <c r="BO460" s="18">
        <f t="shared" si="284"/>
        <v>0.11529411764705877</v>
      </c>
      <c r="BP460" s="18">
        <f t="shared" si="285"/>
        <v>0.16588235294117648</v>
      </c>
      <c r="BQ460" s="18">
        <f t="shared" si="286"/>
        <v>1.9607843137254902E-2</v>
      </c>
      <c r="BR460" s="17">
        <v>0.42130000000000001</v>
      </c>
      <c r="BS460" s="18">
        <f t="shared" si="287"/>
        <v>3.7254901960784313E-2</v>
      </c>
      <c r="BT460" s="18" t="str">
        <f t="shared" si="288"/>
        <v/>
      </c>
      <c r="BU460" s="18">
        <f t="shared" si="289"/>
        <v>2.2660098522167486E-2</v>
      </c>
      <c r="BV460" s="18">
        <f t="shared" si="290"/>
        <v>1.9704433497536944E-3</v>
      </c>
      <c r="BW460" s="18">
        <f t="shared" si="291"/>
        <v>0.31537405628002746</v>
      </c>
      <c r="BX460" s="18">
        <f t="shared" si="292"/>
        <v>7.8242964996568284E-2</v>
      </c>
      <c r="BY460" s="18">
        <f t="shared" si="293"/>
        <v>3.6376115305422098E-2</v>
      </c>
      <c r="BZ460" s="18">
        <f t="shared" si="294"/>
        <v>0.11461908030199039</v>
      </c>
      <c r="CA460" s="18">
        <f>IFERROR('Tabela '!$V460/'Tabela '!$K460,"")</f>
        <v>0.2189430336307481</v>
      </c>
      <c r="CB460" s="18">
        <f t="shared" si="295"/>
        <v>0.51887439945092662</v>
      </c>
      <c r="CC460" s="20">
        <f>IFERROR('Tabela '!$AJ460/'Tabela '!$K460,"")</f>
        <v>0.59128345916266301</v>
      </c>
      <c r="CD460" s="21">
        <f>IFERROR('Tabela '!$AJ460/'Tabela '!$AK460,"")</f>
        <v>6.4531835205992509</v>
      </c>
      <c r="CE460" s="20">
        <f t="shared" si="296"/>
        <v>0.84503772489843298</v>
      </c>
      <c r="CF460" s="18">
        <f t="shared" si="297"/>
        <v>9.1626630061770756E-2</v>
      </c>
      <c r="CG460" s="18">
        <f t="shared" si="298"/>
        <v>0.11315099288122893</v>
      </c>
      <c r="CH460" s="18">
        <f t="shared" si="299"/>
        <v>0.13108614232209748</v>
      </c>
      <c r="CI460" s="18">
        <f t="shared" si="300"/>
        <v>2.1524362819458173E-2</v>
      </c>
      <c r="CJ460" s="17">
        <f t="shared" si="301"/>
        <v>5.6179775280898875E-2</v>
      </c>
      <c r="CK460" s="17">
        <f t="shared" si="302"/>
        <v>2.6490066225165566E-2</v>
      </c>
      <c r="CL460" s="17">
        <f t="shared" si="303"/>
        <v>-2.9689709055733308E-2</v>
      </c>
      <c r="CM460" s="17">
        <f t="shared" si="304"/>
        <v>-0.46666666666666667</v>
      </c>
      <c r="CN460" s="17">
        <f>IFERROR('Tabela '!$AO460/'Tabela '!$AK460,"")</f>
        <v>0</v>
      </c>
      <c r="CO460" s="17">
        <f>IFERROR('Tabela '!$AP460/'Tabela '!$AL460,"")</f>
        <v>1.6556291390728478E-2</v>
      </c>
      <c r="CP460" s="17">
        <f>IFERROR('Tabela '!$CO460-'Tabela '!$CN460,"")</f>
        <v>1.6556291390728478E-2</v>
      </c>
      <c r="CQ460" s="17">
        <f t="shared" si="305"/>
        <v>-0.46666666666666667</v>
      </c>
      <c r="CR460" s="17">
        <f>IFERROR('Tabela '!$AQ460/'Tabela '!$AK460,"")</f>
        <v>5.6179775280898875E-2</v>
      </c>
      <c r="CS460" s="17">
        <f>IFERROR('Tabela '!$AR460/'Tabela '!$AL460,"")</f>
        <v>9.9337748344370865E-3</v>
      </c>
      <c r="CT460" s="17">
        <f>IFERROR('Tabela '!$CS460-'Tabela '!$CR460,"")</f>
        <v>-4.6246000446461787E-2</v>
      </c>
      <c r="CU460" s="17">
        <f t="shared" si="306"/>
        <v>-0.8</v>
      </c>
      <c r="CV460" s="21">
        <f>IFERROR('Tabela '!$AS460/'Tabela '!$K460,"")</f>
        <v>9.4186684969114616</v>
      </c>
      <c r="CW460" s="21">
        <f>IFERROR('Tabela '!$AV460/'Tabela '!$J460,"")</f>
        <v>19.072686399400524</v>
      </c>
      <c r="CX460" s="17">
        <f>IFERROR('Tabela '!$AV460/'Tabela '!$AS460-1,"")</f>
        <v>0.85473293011732121</v>
      </c>
      <c r="CY460" s="20">
        <f>IFERROR('Tabela '!$CW460/'Tabela '!$CV460-1,"")</f>
        <v>1.0249875452835799</v>
      </c>
      <c r="CZ460" s="17">
        <f>IFERROR('Tabela '!$AU460/'Tabela '!$AT460,"")</f>
        <v>5.3307008884501482E-2</v>
      </c>
      <c r="DA460" s="17">
        <f t="shared" si="307"/>
        <v>4.0811793214862682E-2</v>
      </c>
      <c r="DB460" s="17">
        <f t="shared" si="308"/>
        <v>-1.24952156696388E-2</v>
      </c>
      <c r="DC460" s="22">
        <f t="shared" si="309"/>
        <v>93.6</v>
      </c>
      <c r="DD460" s="22">
        <f t="shared" si="310"/>
        <v>155.46153846153845</v>
      </c>
      <c r="DE460" s="17">
        <f t="shared" si="311"/>
        <v>0.66091387245233402</v>
      </c>
      <c r="DH460" s="23"/>
      <c r="DQ460" s="23"/>
      <c r="DR460" s="23"/>
      <c r="DU460" s="23"/>
      <c r="DV460" s="23"/>
      <c r="DX460" s="23"/>
      <c r="EA460" s="23"/>
      <c r="EB460" s="23"/>
    </row>
    <row r="461" spans="1:132" ht="13.8" x14ac:dyDescent="0.25">
      <c r="A461" s="24" t="s">
        <v>133</v>
      </c>
      <c r="B461" s="24">
        <v>43</v>
      </c>
      <c r="C461" s="24">
        <v>4321857</v>
      </c>
      <c r="D461" s="24">
        <v>432185</v>
      </c>
      <c r="E461" s="55" t="s">
        <v>728</v>
      </c>
      <c r="F461" s="55" t="s">
        <v>742</v>
      </c>
      <c r="G461" s="55" t="s">
        <v>776</v>
      </c>
      <c r="H461" s="25" t="s">
        <v>568</v>
      </c>
      <c r="I461" s="26">
        <v>180.59899999999999</v>
      </c>
      <c r="J461" s="27">
        <v>4251</v>
      </c>
      <c r="K461" s="26">
        <v>4381</v>
      </c>
      <c r="L461" s="26">
        <v>439</v>
      </c>
      <c r="M461" s="26">
        <v>13</v>
      </c>
      <c r="N461" s="26">
        <v>1081</v>
      </c>
      <c r="O461" s="26">
        <v>1308</v>
      </c>
      <c r="P461" s="26">
        <v>2945</v>
      </c>
      <c r="Q461" s="28">
        <v>1178</v>
      </c>
      <c r="R461" s="28">
        <v>120</v>
      </c>
      <c r="S461" s="28">
        <v>4844399</v>
      </c>
      <c r="T461" s="26">
        <v>3832</v>
      </c>
      <c r="U461" s="29">
        <v>2090</v>
      </c>
      <c r="V461" s="28">
        <v>1036</v>
      </c>
      <c r="W461" s="28">
        <v>1032</v>
      </c>
      <c r="X461" s="28">
        <v>206</v>
      </c>
      <c r="Y461" s="28">
        <v>807</v>
      </c>
      <c r="Z461" s="28">
        <v>1013</v>
      </c>
      <c r="AA461" s="26">
        <v>2210</v>
      </c>
      <c r="AB461" s="28">
        <v>215</v>
      </c>
      <c r="AC461" s="28">
        <v>9</v>
      </c>
      <c r="AD461" s="28">
        <v>1429</v>
      </c>
      <c r="AE461" s="28">
        <v>66</v>
      </c>
      <c r="AF461" s="28">
        <v>15</v>
      </c>
      <c r="AG461" s="30">
        <v>0.89900835073068897</v>
      </c>
      <c r="AH461" s="28">
        <v>610</v>
      </c>
      <c r="AI461" s="28">
        <v>157</v>
      </c>
      <c r="AJ461" s="26">
        <v>2851</v>
      </c>
      <c r="AK461" s="26">
        <v>446</v>
      </c>
      <c r="AL461" s="26">
        <v>533</v>
      </c>
      <c r="AM461" s="26">
        <v>119</v>
      </c>
      <c r="AN461" s="26">
        <v>73</v>
      </c>
      <c r="AO461" s="26">
        <v>7</v>
      </c>
      <c r="AP461" s="26">
        <v>16</v>
      </c>
      <c r="AQ461" s="26">
        <v>112</v>
      </c>
      <c r="AR461" s="26">
        <v>57</v>
      </c>
      <c r="AS461" s="26">
        <v>64836</v>
      </c>
      <c r="AT461" s="26">
        <v>61468</v>
      </c>
      <c r="AU461" s="26">
        <v>6110</v>
      </c>
      <c r="AV461" s="26">
        <v>137490</v>
      </c>
      <c r="AW461" s="26">
        <v>129614</v>
      </c>
      <c r="AX461" s="26">
        <v>17517</v>
      </c>
      <c r="AY461" s="31">
        <f>'Tabela '!$L461/'Tabela '!$J461</f>
        <v>0.10326981886614914</v>
      </c>
      <c r="AZ461" s="31">
        <f>'Tabela '!$M461/'Tabela '!$J461</f>
        <v>3.0581039755351682E-3</v>
      </c>
      <c r="BA461" s="31">
        <f t="shared" si="273"/>
        <v>2.9612756264236904E-2</v>
      </c>
      <c r="BB461" s="31">
        <f t="shared" si="274"/>
        <v>0.367062818336163</v>
      </c>
      <c r="BC461" s="31">
        <f t="shared" si="275"/>
        <v>0.44414261460101867</v>
      </c>
      <c r="BD461" s="31">
        <f>'Tabela '!$BC461-'Tabela '!$BB461</f>
        <v>7.7079796264855671E-2</v>
      </c>
      <c r="BE461" s="31">
        <f t="shared" si="276"/>
        <v>0.25429310750411666</v>
      </c>
      <c r="BF461" s="31">
        <f t="shared" si="277"/>
        <v>0.30769230769230771</v>
      </c>
      <c r="BG461" s="31">
        <f t="shared" si="278"/>
        <v>0.27711126793695601</v>
      </c>
      <c r="BH461" s="29">
        <f t="shared" si="279"/>
        <v>4112.393039049236</v>
      </c>
      <c r="BI461" s="32">
        <f t="shared" si="280"/>
        <v>1139.5904493060457</v>
      </c>
      <c r="BJ461" s="30">
        <f t="shared" si="281"/>
        <v>3.5234555240381119E-2</v>
      </c>
      <c r="BK461" s="30">
        <f t="shared" si="282"/>
        <v>0.10186757215619695</v>
      </c>
      <c r="BL461" s="31">
        <f>IFERROR('Tabela '!$J461/'Tabela '!$K461-1,"")</f>
        <v>-2.9673590504451064E-2</v>
      </c>
      <c r="BM461" s="30">
        <f t="shared" si="283"/>
        <v>0.47706003195617441</v>
      </c>
      <c r="BN461" s="33">
        <f>IFERROR('Tabela '!$J461/'Tabela '!$I461,"")</f>
        <v>23.538336314154567</v>
      </c>
      <c r="BO461" s="31">
        <f t="shared" si="284"/>
        <v>0.10099164926931103</v>
      </c>
      <c r="BP461" s="31">
        <f t="shared" si="285"/>
        <v>0.15918580375782881</v>
      </c>
      <c r="BQ461" s="31">
        <f t="shared" si="286"/>
        <v>4.0970772442588725E-2</v>
      </c>
      <c r="BR461" s="30">
        <v>0.61890000000000001</v>
      </c>
      <c r="BS461" s="31">
        <f t="shared" si="287"/>
        <v>5.6106471816283927E-2</v>
      </c>
      <c r="BT461" s="31">
        <f t="shared" si="288"/>
        <v>2.3486430062630479E-3</v>
      </c>
      <c r="BU461" s="31">
        <f t="shared" si="289"/>
        <v>4.6186144156752977E-2</v>
      </c>
      <c r="BV461" s="31">
        <f t="shared" si="290"/>
        <v>1.0496850944716585E-2</v>
      </c>
      <c r="BW461" s="31">
        <f t="shared" si="291"/>
        <v>0.23556265692764208</v>
      </c>
      <c r="BX461" s="31">
        <f t="shared" si="292"/>
        <v>4.7021228030130105E-2</v>
      </c>
      <c r="BY461" s="31">
        <f t="shared" si="293"/>
        <v>0.18420451951609221</v>
      </c>
      <c r="BZ461" s="31">
        <f t="shared" si="294"/>
        <v>0.23122574754622233</v>
      </c>
      <c r="CA461" s="31">
        <f>IFERROR('Tabela '!$V461/'Tabela '!$K461,"")</f>
        <v>0.2364756904816252</v>
      </c>
      <c r="CB461" s="31">
        <f t="shared" si="295"/>
        <v>0.50445103857566764</v>
      </c>
      <c r="CC461" s="34">
        <f>IFERROR('Tabela '!$AJ461/'Tabela '!$K461,"")</f>
        <v>0.65076466560146085</v>
      </c>
      <c r="CD461" s="35">
        <f>IFERROR('Tabela '!$AJ461/'Tabela '!$AK461,"")</f>
        <v>6.3923766816143495</v>
      </c>
      <c r="CE461" s="34">
        <f t="shared" si="296"/>
        <v>0.843563661873027</v>
      </c>
      <c r="CF461" s="31">
        <f t="shared" si="297"/>
        <v>0.10180324126911663</v>
      </c>
      <c r="CG461" s="31">
        <f t="shared" si="298"/>
        <v>0.12538226299694188</v>
      </c>
      <c r="CH461" s="31">
        <f t="shared" si="299"/>
        <v>0.19506726457399104</v>
      </c>
      <c r="CI461" s="31">
        <f t="shared" si="300"/>
        <v>2.357902172782525E-2</v>
      </c>
      <c r="CJ461" s="30">
        <f t="shared" si="301"/>
        <v>0.26681614349775784</v>
      </c>
      <c r="CK461" s="30">
        <f t="shared" si="302"/>
        <v>0.13696060037523453</v>
      </c>
      <c r="CL461" s="30">
        <f t="shared" si="303"/>
        <v>-0.12985554312252331</v>
      </c>
      <c r="CM461" s="30">
        <f t="shared" si="304"/>
        <v>-0.38655462184873945</v>
      </c>
      <c r="CN461" s="30">
        <f>IFERROR('Tabela '!$AO461/'Tabela '!$AK461,"")</f>
        <v>1.5695067264573991E-2</v>
      </c>
      <c r="CO461" s="30">
        <f>IFERROR('Tabela '!$AP461/'Tabela '!$AL461,"")</f>
        <v>3.0018761726078799E-2</v>
      </c>
      <c r="CP461" s="30">
        <f>IFERROR('Tabela '!$CO461-'Tabela '!$CN461,"")</f>
        <v>1.4323694461504808E-2</v>
      </c>
      <c r="CQ461" s="30">
        <f t="shared" si="305"/>
        <v>-0.38655462184873945</v>
      </c>
      <c r="CR461" s="30">
        <f>IFERROR('Tabela '!$AQ461/'Tabela '!$AK461,"")</f>
        <v>0.25112107623318386</v>
      </c>
      <c r="CS461" s="30">
        <f>IFERROR('Tabela '!$AR461/'Tabela '!$AL461,"")</f>
        <v>0.10694183864915573</v>
      </c>
      <c r="CT461" s="30">
        <f>IFERROR('Tabela '!$CS461-'Tabela '!$CR461,"")</f>
        <v>-0.14417923758402812</v>
      </c>
      <c r="CU461" s="30">
        <f t="shared" si="306"/>
        <v>-0.4910714285714286</v>
      </c>
      <c r="CV461" s="35">
        <f>IFERROR('Tabela '!$AS461/'Tabela '!$K461,"")</f>
        <v>14.799360876512212</v>
      </c>
      <c r="CW461" s="35">
        <f>IFERROR('Tabela '!$AV461/'Tabela '!$J461,"")</f>
        <v>32.342978122794634</v>
      </c>
      <c r="CX461" s="30">
        <f>IFERROR('Tabela '!$AV461/'Tabela '!$AS461-1,"")</f>
        <v>1.1205811586155838</v>
      </c>
      <c r="CY461" s="34">
        <f>IFERROR('Tabela '!$CW461/'Tabela '!$CV461-1,"")</f>
        <v>1.1854307353316567</v>
      </c>
      <c r="CZ461" s="30">
        <f>IFERROR('Tabela '!$AU461/'Tabela '!$AT461,"")</f>
        <v>9.9401314505108349E-2</v>
      </c>
      <c r="DA461" s="30">
        <f t="shared" si="307"/>
        <v>0.13514743777678337</v>
      </c>
      <c r="DB461" s="30">
        <f t="shared" si="308"/>
        <v>3.574612327167502E-2</v>
      </c>
      <c r="DC461" s="36">
        <f t="shared" si="309"/>
        <v>48.492063492063494</v>
      </c>
      <c r="DD461" s="36">
        <f t="shared" si="310"/>
        <v>196.82022471910113</v>
      </c>
      <c r="DE461" s="30">
        <f t="shared" si="311"/>
        <v>3.0588131447801539</v>
      </c>
      <c r="DH461" s="23"/>
      <c r="DQ461" s="23"/>
      <c r="DR461" s="23"/>
      <c r="DU461" s="23"/>
      <c r="DV461" s="23"/>
      <c r="DX461" s="23"/>
      <c r="EA461" s="23"/>
      <c r="EB461" s="23"/>
    </row>
    <row r="462" spans="1:132" ht="13.8" x14ac:dyDescent="0.25">
      <c r="A462" s="11" t="s">
        <v>133</v>
      </c>
      <c r="B462" s="11">
        <v>43</v>
      </c>
      <c r="C462" s="11">
        <v>4321907</v>
      </c>
      <c r="D462" s="11">
        <v>432190</v>
      </c>
      <c r="E462" s="54" t="s">
        <v>728</v>
      </c>
      <c r="F462" s="54" t="s">
        <v>774</v>
      </c>
      <c r="G462" s="54" t="s">
        <v>775</v>
      </c>
      <c r="H462" s="12" t="s">
        <v>569</v>
      </c>
      <c r="I462" s="13">
        <v>268.39600000000002</v>
      </c>
      <c r="J462" s="14">
        <v>23852</v>
      </c>
      <c r="K462" s="13">
        <v>23965</v>
      </c>
      <c r="L462" s="13">
        <v>2202</v>
      </c>
      <c r="M462" s="13">
        <v>50</v>
      </c>
      <c r="N462" s="13">
        <v>7433</v>
      </c>
      <c r="O462" s="13">
        <v>8297</v>
      </c>
      <c r="P462" s="13">
        <v>14010</v>
      </c>
      <c r="Q462" s="15">
        <v>4713</v>
      </c>
      <c r="R462" s="15">
        <v>564</v>
      </c>
      <c r="S462" s="15">
        <v>19377121</v>
      </c>
      <c r="T462" s="13">
        <v>21371</v>
      </c>
      <c r="U462" s="16">
        <v>19054</v>
      </c>
      <c r="V462" s="15">
        <v>5991</v>
      </c>
      <c r="W462" s="15">
        <v>10566</v>
      </c>
      <c r="X462" s="15">
        <v>353</v>
      </c>
      <c r="Y462" s="15">
        <v>2184</v>
      </c>
      <c r="Z462" s="15">
        <v>2537</v>
      </c>
      <c r="AA462" s="13">
        <v>11751</v>
      </c>
      <c r="AB462" s="15">
        <v>484</v>
      </c>
      <c r="AC462" s="15">
        <v>18</v>
      </c>
      <c r="AD462" s="15">
        <v>8588</v>
      </c>
      <c r="AE462" s="15">
        <v>113</v>
      </c>
      <c r="AF462" s="15">
        <v>72</v>
      </c>
      <c r="AG462" s="17">
        <v>0.95011932057461046</v>
      </c>
      <c r="AH462" s="15">
        <v>4756</v>
      </c>
      <c r="AI462" s="15">
        <v>1387</v>
      </c>
      <c r="AJ462" s="13">
        <v>16365</v>
      </c>
      <c r="AK462" s="13">
        <v>5166</v>
      </c>
      <c r="AL462" s="13">
        <v>6090</v>
      </c>
      <c r="AM462" s="13">
        <v>1346</v>
      </c>
      <c r="AN462" s="13">
        <v>1646</v>
      </c>
      <c r="AO462" s="13">
        <v>159</v>
      </c>
      <c r="AP462" s="13">
        <v>105</v>
      </c>
      <c r="AQ462" s="13">
        <v>1187</v>
      </c>
      <c r="AR462" s="13">
        <v>1541</v>
      </c>
      <c r="AS462" s="13">
        <v>380637</v>
      </c>
      <c r="AT462" s="13">
        <v>344236</v>
      </c>
      <c r="AU462" s="13">
        <v>67180</v>
      </c>
      <c r="AV462" s="13">
        <v>826787</v>
      </c>
      <c r="AW462" s="13">
        <v>739679</v>
      </c>
      <c r="AX462" s="13">
        <v>117818</v>
      </c>
      <c r="AY462" s="18">
        <f>'Tabela '!$L462/'Tabela '!$J462</f>
        <v>9.2319302364581593E-2</v>
      </c>
      <c r="AZ462" s="18">
        <f>'Tabela '!$M462/'Tabela '!$J462</f>
        <v>2.0962602716753311E-3</v>
      </c>
      <c r="BA462" s="18">
        <f t="shared" si="273"/>
        <v>2.2706630336058128E-2</v>
      </c>
      <c r="BB462" s="18">
        <f t="shared" si="274"/>
        <v>0.53054960742326907</v>
      </c>
      <c r="BC462" s="18">
        <f t="shared" si="275"/>
        <v>0.59221984296930763</v>
      </c>
      <c r="BD462" s="18">
        <f>'Tabela '!$BC462-'Tabela '!$BB462</f>
        <v>6.1670235546038565E-2</v>
      </c>
      <c r="BE462" s="18">
        <f t="shared" si="276"/>
        <v>0.31163005198725474</v>
      </c>
      <c r="BF462" s="18">
        <f t="shared" si="277"/>
        <v>0.34785342948180448</v>
      </c>
      <c r="BG462" s="18">
        <f t="shared" si="278"/>
        <v>0.19759349320811673</v>
      </c>
      <c r="BH462" s="16">
        <f t="shared" si="279"/>
        <v>4111.419690218544</v>
      </c>
      <c r="BI462" s="37">
        <f t="shared" si="280"/>
        <v>812.38977863491527</v>
      </c>
      <c r="BJ462" s="17">
        <f t="shared" si="281"/>
        <v>2.3436654180580972E-2</v>
      </c>
      <c r="BK462" s="17">
        <f t="shared" si="282"/>
        <v>0.11966900063653724</v>
      </c>
      <c r="BL462" s="18">
        <f>IFERROR('Tabela '!$J462/'Tabela '!$K462-1,"")</f>
        <v>-4.7152096807844268E-3</v>
      </c>
      <c r="BM462" s="17">
        <f t="shared" si="283"/>
        <v>0.79507615272272059</v>
      </c>
      <c r="BN462" s="19">
        <f>IFERROR('Tabela '!$J462/'Tabela '!$I462,"")</f>
        <v>88.868686567609046</v>
      </c>
      <c r="BO462" s="18">
        <f t="shared" si="284"/>
        <v>4.988067942538954E-2</v>
      </c>
      <c r="BP462" s="18">
        <f t="shared" si="285"/>
        <v>0.22254456974404566</v>
      </c>
      <c r="BQ462" s="18">
        <f t="shared" si="286"/>
        <v>6.4901034111646619E-2</v>
      </c>
      <c r="BR462" s="17">
        <v>0.45860000000000001</v>
      </c>
      <c r="BS462" s="18">
        <f t="shared" si="287"/>
        <v>2.264751298488606E-2</v>
      </c>
      <c r="BT462" s="18">
        <f t="shared" si="288"/>
        <v>8.4226287960320059E-4</v>
      </c>
      <c r="BU462" s="18">
        <f t="shared" si="289"/>
        <v>1.3157894736842105E-2</v>
      </c>
      <c r="BV462" s="18">
        <f t="shared" si="290"/>
        <v>8.3837913367489515E-3</v>
      </c>
      <c r="BW462" s="18">
        <f t="shared" si="291"/>
        <v>0.44089296891299812</v>
      </c>
      <c r="BX462" s="18">
        <f t="shared" si="292"/>
        <v>1.472981431253912E-2</v>
      </c>
      <c r="BY462" s="18">
        <f t="shared" si="293"/>
        <v>9.1132902148967243E-2</v>
      </c>
      <c r="BZ462" s="18">
        <f t="shared" si="294"/>
        <v>0.10586271646150636</v>
      </c>
      <c r="CA462" s="18">
        <f>IFERROR('Tabela '!$V462/'Tabela '!$K462,"")</f>
        <v>0.24998956812017525</v>
      </c>
      <c r="CB462" s="18">
        <f t="shared" si="295"/>
        <v>0.49034007928228668</v>
      </c>
      <c r="CC462" s="20">
        <f>IFERROR('Tabela '!$AJ462/'Tabela '!$K462,"")</f>
        <v>0.68287085332776964</v>
      </c>
      <c r="CD462" s="21">
        <f>IFERROR('Tabela '!$AJ462/'Tabela '!$AK462,"")</f>
        <v>3.1678281068524972</v>
      </c>
      <c r="CE462" s="20">
        <f t="shared" si="296"/>
        <v>0.68432630614115486</v>
      </c>
      <c r="CF462" s="18">
        <f t="shared" si="297"/>
        <v>0.21556436469851867</v>
      </c>
      <c r="CG462" s="18">
        <f t="shared" si="298"/>
        <v>0.25532450109005533</v>
      </c>
      <c r="CH462" s="18">
        <f t="shared" si="299"/>
        <v>0.17886178861788626</v>
      </c>
      <c r="CI462" s="18">
        <f t="shared" si="300"/>
        <v>3.9760136391536666E-2</v>
      </c>
      <c r="CJ462" s="17">
        <f t="shared" si="301"/>
        <v>0.26054974835462641</v>
      </c>
      <c r="CK462" s="17">
        <f t="shared" si="302"/>
        <v>0.27027914614121507</v>
      </c>
      <c r="CL462" s="17">
        <f t="shared" si="303"/>
        <v>9.7293977865886561E-3</v>
      </c>
      <c r="CM462" s="17">
        <f t="shared" si="304"/>
        <v>0.22288261515601793</v>
      </c>
      <c r="CN462" s="17">
        <f>IFERROR('Tabela '!$AO462/'Tabela '!$AK462,"")</f>
        <v>3.0778164924506388E-2</v>
      </c>
      <c r="CO462" s="17">
        <f>IFERROR('Tabela '!$AP462/'Tabela '!$AL462,"")</f>
        <v>1.7241379310344827E-2</v>
      </c>
      <c r="CP462" s="17">
        <f>IFERROR('Tabela '!$CO462-'Tabela '!$CN462,"")</f>
        <v>-1.3536785614161561E-2</v>
      </c>
      <c r="CQ462" s="17">
        <f t="shared" si="305"/>
        <v>0.22288261515601793</v>
      </c>
      <c r="CR462" s="17">
        <f>IFERROR('Tabela '!$AQ462/'Tabela '!$AK462,"")</f>
        <v>0.22977158343012002</v>
      </c>
      <c r="CS462" s="17">
        <f>IFERROR('Tabela '!$AR462/'Tabela '!$AL462,"")</f>
        <v>0.25303776683087026</v>
      </c>
      <c r="CT462" s="17">
        <f>IFERROR('Tabela '!$CS462-'Tabela '!$CR462,"")</f>
        <v>2.3266183400750234E-2</v>
      </c>
      <c r="CU462" s="17">
        <f t="shared" si="306"/>
        <v>0.29823083403538342</v>
      </c>
      <c r="CV462" s="21">
        <f>IFERROR('Tabela '!$AS462/'Tabela '!$K462,"")</f>
        <v>15.883037763404966</v>
      </c>
      <c r="CW462" s="21">
        <f>IFERROR('Tabela '!$AV462/'Tabela '!$J462,"")</f>
        <v>34.663214824752643</v>
      </c>
      <c r="CX462" s="17">
        <f>IFERROR('Tabela '!$AV462/'Tabela '!$AS462-1,"")</f>
        <v>1.1721141139721047</v>
      </c>
      <c r="CY462" s="20">
        <f>IFERROR('Tabela '!$CW462/'Tabela '!$CV462-1,"")</f>
        <v>1.1824046093133278</v>
      </c>
      <c r="CZ462" s="17">
        <f>IFERROR('Tabela '!$AU462/'Tabela '!$AT462,"")</f>
        <v>0.19515681102499449</v>
      </c>
      <c r="DA462" s="17">
        <f t="shared" si="307"/>
        <v>0.15928260772578376</v>
      </c>
      <c r="DB462" s="17">
        <f t="shared" si="308"/>
        <v>-3.5874203299210733E-2</v>
      </c>
      <c r="DC462" s="22">
        <f t="shared" si="309"/>
        <v>44.637873754152821</v>
      </c>
      <c r="DD462" s="22">
        <f t="shared" si="310"/>
        <v>67.286122215876645</v>
      </c>
      <c r="DE462" s="17">
        <f t="shared" si="311"/>
        <v>0.5073774030201601</v>
      </c>
      <c r="DH462" s="23"/>
      <c r="DQ462" s="23"/>
      <c r="DR462" s="23"/>
      <c r="DU462" s="23"/>
      <c r="DV462" s="23"/>
      <c r="DX462" s="23"/>
      <c r="EA462" s="23"/>
      <c r="EB462" s="23"/>
    </row>
    <row r="463" spans="1:132" ht="13.8" x14ac:dyDescent="0.25">
      <c r="A463" s="24" t="s">
        <v>133</v>
      </c>
      <c r="B463" s="24">
        <v>43</v>
      </c>
      <c r="C463" s="24">
        <v>4321956</v>
      </c>
      <c r="D463" s="24">
        <v>432195</v>
      </c>
      <c r="E463" s="55" t="s">
        <v>728</v>
      </c>
      <c r="F463" s="55" t="s">
        <v>742</v>
      </c>
      <c r="G463" s="55" t="s">
        <v>743</v>
      </c>
      <c r="H463" s="25" t="s">
        <v>570</v>
      </c>
      <c r="I463" s="26">
        <v>268.41699999999997</v>
      </c>
      <c r="J463" s="27">
        <v>5791</v>
      </c>
      <c r="K463" s="26">
        <v>5787</v>
      </c>
      <c r="L463" s="26">
        <v>690</v>
      </c>
      <c r="M463" s="26">
        <v>15</v>
      </c>
      <c r="N463" s="26">
        <v>1407</v>
      </c>
      <c r="O463" s="26">
        <v>1703</v>
      </c>
      <c r="P463" s="26">
        <v>3683</v>
      </c>
      <c r="Q463" s="28">
        <v>1503</v>
      </c>
      <c r="R463" s="28">
        <v>233</v>
      </c>
      <c r="S463" s="28">
        <v>6374260</v>
      </c>
      <c r="T463" s="26">
        <v>5041</v>
      </c>
      <c r="U463" s="29">
        <v>2899</v>
      </c>
      <c r="V463" s="28">
        <v>1313</v>
      </c>
      <c r="W463" s="28">
        <v>624</v>
      </c>
      <c r="X463" s="28">
        <v>279</v>
      </c>
      <c r="Y463" s="28">
        <v>1201</v>
      </c>
      <c r="Z463" s="28">
        <v>1480</v>
      </c>
      <c r="AA463" s="26">
        <v>2884</v>
      </c>
      <c r="AB463" s="28">
        <v>331</v>
      </c>
      <c r="AC463" s="28">
        <v>2</v>
      </c>
      <c r="AD463" s="28">
        <v>1963</v>
      </c>
      <c r="AE463" s="28">
        <v>132</v>
      </c>
      <c r="AF463" s="28">
        <v>7</v>
      </c>
      <c r="AG463" s="30">
        <v>0.89664749057726645</v>
      </c>
      <c r="AH463" s="28">
        <v>890</v>
      </c>
      <c r="AI463" s="28">
        <v>265</v>
      </c>
      <c r="AJ463" s="26">
        <v>3436</v>
      </c>
      <c r="AK463" s="26">
        <v>493</v>
      </c>
      <c r="AL463" s="26">
        <v>2206</v>
      </c>
      <c r="AM463" s="26">
        <v>60</v>
      </c>
      <c r="AN463" s="26">
        <v>1467</v>
      </c>
      <c r="AO463" s="26">
        <v>36</v>
      </c>
      <c r="AP463" s="26">
        <v>125</v>
      </c>
      <c r="AQ463" s="26">
        <v>24</v>
      </c>
      <c r="AR463" s="26">
        <v>1342</v>
      </c>
      <c r="AS463" s="26">
        <v>75700</v>
      </c>
      <c r="AT463" s="26">
        <v>71371</v>
      </c>
      <c r="AU463" s="26">
        <v>8340</v>
      </c>
      <c r="AV463" s="26">
        <v>180273</v>
      </c>
      <c r="AW463" s="26">
        <v>168424</v>
      </c>
      <c r="AX463" s="26">
        <v>26581</v>
      </c>
      <c r="AY463" s="31">
        <f>'Tabela '!$L463/'Tabela '!$J463</f>
        <v>0.11915040580210672</v>
      </c>
      <c r="AZ463" s="31">
        <f>'Tabela '!$M463/'Tabela '!$J463</f>
        <v>2.5902262130892764E-3</v>
      </c>
      <c r="BA463" s="31">
        <f t="shared" si="273"/>
        <v>2.1739130434782608E-2</v>
      </c>
      <c r="BB463" s="31">
        <f t="shared" si="274"/>
        <v>0.38202552267173501</v>
      </c>
      <c r="BC463" s="31">
        <f t="shared" si="275"/>
        <v>0.46239478685853924</v>
      </c>
      <c r="BD463" s="31">
        <f>'Tabela '!$BC463-'Tabela '!$BB463</f>
        <v>8.0369264186804235E-2</v>
      </c>
      <c r="BE463" s="31">
        <f t="shared" si="276"/>
        <v>0.24296321878777413</v>
      </c>
      <c r="BF463" s="31">
        <f t="shared" si="277"/>
        <v>0.29407701605940251</v>
      </c>
      <c r="BG463" s="31">
        <f t="shared" si="278"/>
        <v>0.25954066655154551</v>
      </c>
      <c r="BH463" s="29">
        <f t="shared" si="279"/>
        <v>4241.0246174318027</v>
      </c>
      <c r="BI463" s="32">
        <f t="shared" si="280"/>
        <v>1100.7183560697633</v>
      </c>
      <c r="BJ463" s="30">
        <f t="shared" si="281"/>
        <v>3.5358927848318941E-2</v>
      </c>
      <c r="BK463" s="30">
        <f t="shared" si="282"/>
        <v>0.15502328675981369</v>
      </c>
      <c r="BL463" s="31">
        <f>IFERROR('Tabela '!$J463/'Tabela '!$K463-1,"")</f>
        <v>6.9120442370840252E-4</v>
      </c>
      <c r="BM463" s="30">
        <f t="shared" si="283"/>
        <v>0.50095040608259889</v>
      </c>
      <c r="BN463" s="33">
        <f>IFERROR('Tabela '!$J463/'Tabela '!$I463,"")</f>
        <v>21.574639460242832</v>
      </c>
      <c r="BO463" s="31">
        <f t="shared" si="284"/>
        <v>0.10335250942273355</v>
      </c>
      <c r="BP463" s="31">
        <f t="shared" si="285"/>
        <v>0.17655227137472723</v>
      </c>
      <c r="BQ463" s="31">
        <f t="shared" si="286"/>
        <v>5.2568934735171595E-2</v>
      </c>
      <c r="BR463" s="30">
        <v>0.49769999999999998</v>
      </c>
      <c r="BS463" s="31">
        <f t="shared" si="287"/>
        <v>6.5661575084308671E-2</v>
      </c>
      <c r="BT463" s="31">
        <f t="shared" si="288"/>
        <v>3.9674667724657806E-4</v>
      </c>
      <c r="BU463" s="31">
        <f t="shared" si="289"/>
        <v>6.724401426388181E-2</v>
      </c>
      <c r="BV463" s="31">
        <f t="shared" si="290"/>
        <v>3.5659704533876719E-3</v>
      </c>
      <c r="BW463" s="31">
        <f t="shared" si="291"/>
        <v>0.10782789009849664</v>
      </c>
      <c r="BX463" s="31">
        <f t="shared" si="292"/>
        <v>4.821150855365474E-2</v>
      </c>
      <c r="BY463" s="31">
        <f t="shared" si="293"/>
        <v>0.2075341282184206</v>
      </c>
      <c r="BZ463" s="31">
        <f t="shared" si="294"/>
        <v>0.25574563677207535</v>
      </c>
      <c r="CA463" s="31">
        <f>IFERROR('Tabela '!$V463/'Tabela '!$K463,"")</f>
        <v>0.22688785208225332</v>
      </c>
      <c r="CB463" s="31">
        <f t="shared" si="295"/>
        <v>0.49835838949369277</v>
      </c>
      <c r="CC463" s="34">
        <f>IFERROR('Tabela '!$AJ463/'Tabela '!$K463,"")</f>
        <v>0.59374459996543982</v>
      </c>
      <c r="CD463" s="35">
        <f>IFERROR('Tabela '!$AJ463/'Tabela '!$AK463,"")</f>
        <v>6.9695740365111565</v>
      </c>
      <c r="CE463" s="34">
        <f t="shared" si="296"/>
        <v>0.85651920838183937</v>
      </c>
      <c r="CF463" s="31">
        <f t="shared" si="297"/>
        <v>8.5190945222049425E-2</v>
      </c>
      <c r="CG463" s="31">
        <f t="shared" si="298"/>
        <v>0.3809359350716629</v>
      </c>
      <c r="CH463" s="31">
        <f t="shared" si="299"/>
        <v>3.4746450304259637</v>
      </c>
      <c r="CI463" s="31">
        <f t="shared" si="300"/>
        <v>0.2957449898496135</v>
      </c>
      <c r="CJ463" s="30">
        <f t="shared" si="301"/>
        <v>0.12170385395537525</v>
      </c>
      <c r="CK463" s="30">
        <f t="shared" si="302"/>
        <v>0.66500453309156837</v>
      </c>
      <c r="CL463" s="30">
        <f t="shared" si="303"/>
        <v>0.54330067913619318</v>
      </c>
      <c r="CM463" s="30">
        <f t="shared" si="304"/>
        <v>23.45</v>
      </c>
      <c r="CN463" s="30">
        <f>IFERROR('Tabela '!$AO463/'Tabela '!$AK463,"")</f>
        <v>7.3022312373225151E-2</v>
      </c>
      <c r="CO463" s="30">
        <f>IFERROR('Tabela '!$AP463/'Tabela '!$AL463,"")</f>
        <v>5.6663644605621032E-2</v>
      </c>
      <c r="CP463" s="30">
        <f>IFERROR('Tabela '!$CO463-'Tabela '!$CN463,"")</f>
        <v>-1.635866776760412E-2</v>
      </c>
      <c r="CQ463" s="30">
        <f t="shared" si="305"/>
        <v>23.45</v>
      </c>
      <c r="CR463" s="30">
        <f>IFERROR('Tabela '!$AQ463/'Tabela '!$AK463,"")</f>
        <v>4.8681541582150101E-2</v>
      </c>
      <c r="CS463" s="30">
        <f>IFERROR('Tabela '!$AR463/'Tabela '!$AL463,"")</f>
        <v>0.60834088848594736</v>
      </c>
      <c r="CT463" s="30">
        <f>IFERROR('Tabela '!$CS463-'Tabela '!$CR463,"")</f>
        <v>0.55965934690379726</v>
      </c>
      <c r="CU463" s="30">
        <f t="shared" si="306"/>
        <v>54.916666666666664</v>
      </c>
      <c r="CV463" s="35">
        <f>IFERROR('Tabela '!$AS463/'Tabela '!$K463,"")</f>
        <v>13.081043718679799</v>
      </c>
      <c r="CW463" s="35">
        <f>IFERROR('Tabela '!$AV463/'Tabela '!$J463,"")</f>
        <v>31.129856674149543</v>
      </c>
      <c r="CX463" s="30">
        <f>IFERROR('Tabela '!$AV463/'Tabela '!$AS463-1,"")</f>
        <v>1.3814134742404227</v>
      </c>
      <c r="CY463" s="34">
        <f>IFERROR('Tabela '!$CW463/'Tabela '!$CV463-1,"")</f>
        <v>1.379768567679041</v>
      </c>
      <c r="CZ463" s="30">
        <f>IFERROR('Tabela '!$AU463/'Tabela '!$AT463,"")</f>
        <v>0.11685418447268499</v>
      </c>
      <c r="DA463" s="30">
        <f t="shared" si="307"/>
        <v>0.15782192561630171</v>
      </c>
      <c r="DB463" s="30">
        <f t="shared" si="308"/>
        <v>4.0967741143616718E-2</v>
      </c>
      <c r="DC463" s="36">
        <f t="shared" si="309"/>
        <v>86.875</v>
      </c>
      <c r="DD463" s="36">
        <f t="shared" si="310"/>
        <v>16.696608040201006</v>
      </c>
      <c r="DE463" s="30">
        <f t="shared" si="311"/>
        <v>-0.80780882831423306</v>
      </c>
      <c r="DH463" s="23"/>
      <c r="DQ463" s="23"/>
      <c r="DR463" s="23"/>
      <c r="DU463" s="23"/>
      <c r="DV463" s="23"/>
      <c r="DX463" s="23"/>
      <c r="EA463" s="23"/>
      <c r="EB463" s="23"/>
    </row>
    <row r="464" spans="1:132" ht="13.8" x14ac:dyDescent="0.25">
      <c r="A464" s="11" t="s">
        <v>133</v>
      </c>
      <c r="B464" s="11">
        <v>43</v>
      </c>
      <c r="C464" s="11">
        <v>4322004</v>
      </c>
      <c r="D464" s="11">
        <v>432200</v>
      </c>
      <c r="E464" s="54" t="s">
        <v>746</v>
      </c>
      <c r="F464" s="54" t="s">
        <v>769</v>
      </c>
      <c r="G464" s="54" t="s">
        <v>750</v>
      </c>
      <c r="H464" s="12" t="s">
        <v>122</v>
      </c>
      <c r="I464" s="13">
        <v>818.79899999999998</v>
      </c>
      <c r="J464" s="14">
        <v>29856</v>
      </c>
      <c r="K464" s="13">
        <v>25793</v>
      </c>
      <c r="L464" s="13">
        <v>1621</v>
      </c>
      <c r="M464" s="13">
        <v>64</v>
      </c>
      <c r="N464" s="13">
        <v>8727</v>
      </c>
      <c r="O464" s="13">
        <v>10016</v>
      </c>
      <c r="P464" s="13">
        <v>15279</v>
      </c>
      <c r="Q464" s="15">
        <v>7348</v>
      </c>
      <c r="R464" s="15">
        <v>1361</v>
      </c>
      <c r="S464" s="15">
        <v>32370539</v>
      </c>
      <c r="T464" s="13">
        <v>22052</v>
      </c>
      <c r="U464" s="16">
        <v>16857</v>
      </c>
      <c r="V464" s="15">
        <v>6906</v>
      </c>
      <c r="W464" s="15">
        <v>4810</v>
      </c>
      <c r="X464" s="15">
        <v>1129</v>
      </c>
      <c r="Y464" s="15">
        <v>1993</v>
      </c>
      <c r="Z464" s="15">
        <v>3122</v>
      </c>
      <c r="AA464" s="13">
        <v>12933</v>
      </c>
      <c r="AB464" s="15">
        <v>264</v>
      </c>
      <c r="AC464" s="15">
        <v>9</v>
      </c>
      <c r="AD464" s="15">
        <v>8632</v>
      </c>
      <c r="AE464" s="15">
        <v>77</v>
      </c>
      <c r="AF464" s="15">
        <v>34</v>
      </c>
      <c r="AG464" s="17">
        <v>0.94027752584799562</v>
      </c>
      <c r="AH464" s="15">
        <v>4629</v>
      </c>
      <c r="AI464" s="15">
        <v>1047</v>
      </c>
      <c r="AJ464" s="13">
        <v>14891</v>
      </c>
      <c r="AK464" s="13">
        <v>8754</v>
      </c>
      <c r="AL464" s="13">
        <v>10682</v>
      </c>
      <c r="AM464" s="13">
        <v>3277</v>
      </c>
      <c r="AN464" s="13">
        <v>3930</v>
      </c>
      <c r="AO464" s="13">
        <v>230</v>
      </c>
      <c r="AP464" s="13">
        <v>579</v>
      </c>
      <c r="AQ464" s="13">
        <v>3047</v>
      </c>
      <c r="AR464" s="13">
        <v>3351</v>
      </c>
      <c r="AS464" s="13">
        <v>5670541</v>
      </c>
      <c r="AT464" s="13">
        <v>4502564</v>
      </c>
      <c r="AU464" s="13">
        <v>3162951</v>
      </c>
      <c r="AV464" s="13">
        <v>8885017</v>
      </c>
      <c r="AW464" s="13">
        <v>6648062</v>
      </c>
      <c r="AX464" s="13">
        <v>4158674</v>
      </c>
      <c r="AY464" s="18">
        <f>'Tabela '!$L464/'Tabela '!$J464</f>
        <v>5.4293944265809219E-2</v>
      </c>
      <c r="AZ464" s="18">
        <f>'Tabela '!$M464/'Tabela '!$J464</f>
        <v>2.1436227224008574E-3</v>
      </c>
      <c r="BA464" s="18">
        <f t="shared" si="273"/>
        <v>3.9481801357186923E-2</v>
      </c>
      <c r="BB464" s="18">
        <f t="shared" si="274"/>
        <v>0.57117612409189078</v>
      </c>
      <c r="BC464" s="18">
        <f t="shared" si="275"/>
        <v>0.65554028405000331</v>
      </c>
      <c r="BD464" s="18">
        <f>'Tabela '!$BC464-'Tabela '!$BB464</f>
        <v>8.4364159958112528E-2</v>
      </c>
      <c r="BE464" s="18">
        <f t="shared" si="276"/>
        <v>0.29230305466237944</v>
      </c>
      <c r="BF464" s="18">
        <f t="shared" si="277"/>
        <v>0.33547695605573419</v>
      </c>
      <c r="BG464" s="18">
        <f t="shared" si="278"/>
        <v>0.24611468381564844</v>
      </c>
      <c r="BH464" s="16">
        <f t="shared" si="279"/>
        <v>4405.3537016875343</v>
      </c>
      <c r="BI464" s="37">
        <f t="shared" si="280"/>
        <v>1084.2222333869238</v>
      </c>
      <c r="BJ464" s="17">
        <f t="shared" si="281"/>
        <v>3.6432726015043077E-3</v>
      </c>
      <c r="BK464" s="17">
        <f t="shared" si="282"/>
        <v>0.18522046815459989</v>
      </c>
      <c r="BL464" s="18">
        <f>IFERROR('Tabela '!$J464/'Tabela '!$K464-1,"")</f>
        <v>0.15752335905090531</v>
      </c>
      <c r="BM464" s="17">
        <f t="shared" si="283"/>
        <v>0.65354941263133404</v>
      </c>
      <c r="BN464" s="19">
        <f>IFERROR('Tabela '!$J464/'Tabela '!$I464,"")</f>
        <v>36.463161288667919</v>
      </c>
      <c r="BO464" s="18">
        <f t="shared" si="284"/>
        <v>5.9722474152004379E-2</v>
      </c>
      <c r="BP464" s="18">
        <f t="shared" si="285"/>
        <v>0.20991293306729547</v>
      </c>
      <c r="BQ464" s="18">
        <f t="shared" si="286"/>
        <v>4.7478686740431708E-2</v>
      </c>
      <c r="BR464" s="17">
        <v>0.44409999999999999</v>
      </c>
      <c r="BS464" s="18">
        <f t="shared" si="287"/>
        <v>1.1971703246871033E-2</v>
      </c>
      <c r="BT464" s="18">
        <f t="shared" si="288"/>
        <v>4.0812624705242157E-4</v>
      </c>
      <c r="BU464" s="18">
        <f t="shared" si="289"/>
        <v>8.9202965708989803E-3</v>
      </c>
      <c r="BV464" s="18">
        <f t="shared" si="290"/>
        <v>3.9388322520852639E-3</v>
      </c>
      <c r="BW464" s="18">
        <f t="shared" si="291"/>
        <v>0.18648470515256077</v>
      </c>
      <c r="BX464" s="18">
        <f t="shared" si="292"/>
        <v>4.3771565928740354E-2</v>
      </c>
      <c r="BY464" s="18">
        <f t="shared" si="293"/>
        <v>7.7269026480052724E-2</v>
      </c>
      <c r="BZ464" s="18">
        <f t="shared" si="294"/>
        <v>0.12104059240879309</v>
      </c>
      <c r="CA464" s="18">
        <f>IFERROR('Tabela '!$V464/'Tabela '!$K464,"")</f>
        <v>0.26774706315667041</v>
      </c>
      <c r="CB464" s="18">
        <f t="shared" si="295"/>
        <v>0.50141511262745708</v>
      </c>
      <c r="CC464" s="20">
        <f>IFERROR('Tabela '!$AJ464/'Tabela '!$K464,"")</f>
        <v>0.57732718179350984</v>
      </c>
      <c r="CD464" s="21">
        <f>IFERROR('Tabela '!$AJ464/'Tabela '!$AK464,"")</f>
        <v>1.7010509481379941</v>
      </c>
      <c r="CE464" s="20">
        <f t="shared" si="296"/>
        <v>0.4121281310858908</v>
      </c>
      <c r="CF464" s="18">
        <f t="shared" si="297"/>
        <v>0.33939440933586634</v>
      </c>
      <c r="CG464" s="18">
        <f t="shared" si="298"/>
        <v>0.35778403001071812</v>
      </c>
      <c r="CH464" s="18">
        <f t="shared" si="299"/>
        <v>0.22024217500571175</v>
      </c>
      <c r="CI464" s="18">
        <f t="shared" si="300"/>
        <v>1.8389620674851781E-2</v>
      </c>
      <c r="CJ464" s="17">
        <f t="shared" si="301"/>
        <v>0.37434315741375368</v>
      </c>
      <c r="CK464" s="17">
        <f t="shared" si="302"/>
        <v>0.36790863134244528</v>
      </c>
      <c r="CL464" s="17">
        <f t="shared" si="303"/>
        <v>-6.4345260713083996E-3</v>
      </c>
      <c r="CM464" s="17">
        <f t="shared" si="304"/>
        <v>0.19926762282575528</v>
      </c>
      <c r="CN464" s="17">
        <f>IFERROR('Tabela '!$AO464/'Tabela '!$AK464,"")</f>
        <v>2.6273703449851495E-2</v>
      </c>
      <c r="CO464" s="17">
        <f>IFERROR('Tabela '!$AP464/'Tabela '!$AL464,"")</f>
        <v>5.420333270923048E-2</v>
      </c>
      <c r="CP464" s="17">
        <f>IFERROR('Tabela '!$CO464-'Tabela '!$CN464,"")</f>
        <v>2.7929629259378985E-2</v>
      </c>
      <c r="CQ464" s="17">
        <f t="shared" si="305"/>
        <v>0.19926762282575528</v>
      </c>
      <c r="CR464" s="17">
        <f>IFERROR('Tabela '!$AQ464/'Tabela '!$AK464,"")</f>
        <v>0.34806945396390221</v>
      </c>
      <c r="CS464" s="17">
        <f>IFERROR('Tabela '!$AR464/'Tabela '!$AL464,"")</f>
        <v>0.31370529863321478</v>
      </c>
      <c r="CT464" s="17">
        <f>IFERROR('Tabela '!$CS464-'Tabela '!$CR464,"")</f>
        <v>-3.4364155330687429E-2</v>
      </c>
      <c r="CU464" s="17">
        <f t="shared" si="306"/>
        <v>9.9770265835247729E-2</v>
      </c>
      <c r="CV464" s="21">
        <f>IFERROR('Tabela '!$AS464/'Tabela '!$K464,"")</f>
        <v>219.84805955104099</v>
      </c>
      <c r="CW464" s="21">
        <f>IFERROR('Tabela '!$AV464/'Tabela '!$J464,"")</f>
        <v>297.59569265809216</v>
      </c>
      <c r="CX464" s="17">
        <f>IFERROR('Tabela '!$AV464/'Tabela '!$AS464-1,"")</f>
        <v>0.56687289625451953</v>
      </c>
      <c r="CY464" s="20">
        <f>IFERROR('Tabela '!$CW464/'Tabela '!$CV464-1,"")</f>
        <v>0.35364257144603495</v>
      </c>
      <c r="CZ464" s="17">
        <f>IFERROR('Tabela '!$AU464/'Tabela '!$AT464,"")</f>
        <v>0.70247774379220373</v>
      </c>
      <c r="DA464" s="17">
        <f t="shared" si="307"/>
        <v>0.62554681349241326</v>
      </c>
      <c r="DB464" s="17">
        <f t="shared" si="308"/>
        <v>-7.6930930299790479E-2</v>
      </c>
      <c r="DC464" s="22">
        <f t="shared" si="309"/>
        <v>901.89649272882809</v>
      </c>
      <c r="DD464" s="22">
        <f t="shared" si="310"/>
        <v>922.30516744289196</v>
      </c>
      <c r="DE464" s="17">
        <f t="shared" si="311"/>
        <v>2.2628621885771194E-2</v>
      </c>
      <c r="DH464" s="23"/>
      <c r="DQ464" s="23"/>
      <c r="DR464" s="23"/>
      <c r="DU464" s="23"/>
      <c r="DV464" s="23"/>
      <c r="DX464" s="23"/>
      <c r="EA464" s="23"/>
      <c r="EB464" s="23"/>
    </row>
    <row r="465" spans="1:132" ht="13.8" x14ac:dyDescent="0.25">
      <c r="A465" s="24" t="s">
        <v>133</v>
      </c>
      <c r="B465" s="24">
        <v>43</v>
      </c>
      <c r="C465" s="24">
        <v>4322103</v>
      </c>
      <c r="D465" s="24">
        <v>432210</v>
      </c>
      <c r="E465" s="55" t="s">
        <v>728</v>
      </c>
      <c r="F465" s="55" t="s">
        <v>736</v>
      </c>
      <c r="G465" s="55" t="s">
        <v>737</v>
      </c>
      <c r="H465" s="25" t="s">
        <v>571</v>
      </c>
      <c r="I465" s="26">
        <v>180.80699999999999</v>
      </c>
      <c r="J465" s="27">
        <v>5644</v>
      </c>
      <c r="K465" s="26">
        <v>5898</v>
      </c>
      <c r="L465" s="26">
        <v>516</v>
      </c>
      <c r="M465" s="26">
        <v>10</v>
      </c>
      <c r="N465" s="26">
        <v>2323</v>
      </c>
      <c r="O465" s="26">
        <v>2570</v>
      </c>
      <c r="P465" s="26">
        <v>3712</v>
      </c>
      <c r="Q465" s="28">
        <v>1090</v>
      </c>
      <c r="R465" s="28">
        <v>109</v>
      </c>
      <c r="S465" s="28">
        <v>4496844</v>
      </c>
      <c r="T465" s="26">
        <v>5328</v>
      </c>
      <c r="U465" s="29">
        <v>4035</v>
      </c>
      <c r="V465" s="28">
        <v>1375</v>
      </c>
      <c r="W465" s="28">
        <v>915</v>
      </c>
      <c r="X465" s="28">
        <v>196</v>
      </c>
      <c r="Y465" s="28">
        <v>602</v>
      </c>
      <c r="Z465" s="28">
        <v>798</v>
      </c>
      <c r="AA465" s="26">
        <v>2817</v>
      </c>
      <c r="AB465" s="28">
        <v>164</v>
      </c>
      <c r="AC465" s="28">
        <v>3</v>
      </c>
      <c r="AD465" s="28">
        <v>2057</v>
      </c>
      <c r="AE465" s="28">
        <v>19</v>
      </c>
      <c r="AF465" s="28">
        <v>7</v>
      </c>
      <c r="AG465" s="30">
        <v>0.95138888888888884</v>
      </c>
      <c r="AH465" s="28">
        <v>1058</v>
      </c>
      <c r="AI465" s="28">
        <v>423</v>
      </c>
      <c r="AJ465" s="26">
        <v>4025</v>
      </c>
      <c r="AK465" s="26">
        <v>815</v>
      </c>
      <c r="AL465" s="26">
        <v>988</v>
      </c>
      <c r="AM465" s="26">
        <v>81</v>
      </c>
      <c r="AN465" s="26">
        <v>146</v>
      </c>
      <c r="AO465" s="26">
        <v>7</v>
      </c>
      <c r="AP465" s="26">
        <v>4</v>
      </c>
      <c r="AQ465" s="26">
        <v>74</v>
      </c>
      <c r="AR465" s="26">
        <v>142</v>
      </c>
      <c r="AS465" s="26">
        <v>108793</v>
      </c>
      <c r="AT465" s="26">
        <v>99534</v>
      </c>
      <c r="AU465" s="26">
        <v>4212</v>
      </c>
      <c r="AV465" s="26">
        <v>217090</v>
      </c>
      <c r="AW465" s="26">
        <v>200409</v>
      </c>
      <c r="AX465" s="26">
        <v>9286</v>
      </c>
      <c r="AY465" s="31">
        <f>'Tabela '!$L465/'Tabela '!$J465</f>
        <v>9.1424521615875262E-2</v>
      </c>
      <c r="AZ465" s="31">
        <f>'Tabela '!$M465/'Tabela '!$J465</f>
        <v>1.771793054571226E-3</v>
      </c>
      <c r="BA465" s="31">
        <f t="shared" si="273"/>
        <v>1.937984496124031E-2</v>
      </c>
      <c r="BB465" s="31">
        <f t="shared" si="274"/>
        <v>0.62580818965517238</v>
      </c>
      <c r="BC465" s="31">
        <f t="shared" si="275"/>
        <v>0.69234913793103448</v>
      </c>
      <c r="BD465" s="31">
        <f>'Tabela '!$BC465-'Tabela '!$BB465</f>
        <v>6.65409482758621E-2</v>
      </c>
      <c r="BE465" s="31">
        <f t="shared" si="276"/>
        <v>0.41158752657689585</v>
      </c>
      <c r="BF465" s="31">
        <f t="shared" si="277"/>
        <v>0.45535081502480512</v>
      </c>
      <c r="BG465" s="31">
        <f t="shared" si="278"/>
        <v>0.19312544294826364</v>
      </c>
      <c r="BH465" s="29">
        <f t="shared" si="279"/>
        <v>4125.5449541284406</v>
      </c>
      <c r="BI465" s="32">
        <f t="shared" si="280"/>
        <v>796.7476966690291</v>
      </c>
      <c r="BJ465" s="30">
        <f t="shared" si="281"/>
        <v>2.0714192270486896E-2</v>
      </c>
      <c r="BK465" s="30">
        <f t="shared" si="282"/>
        <v>0.1</v>
      </c>
      <c r="BL465" s="31">
        <f>IFERROR('Tabela '!$J465/'Tabela '!$K465-1,"")</f>
        <v>-4.3065445913869072E-2</v>
      </c>
      <c r="BM465" s="30">
        <f t="shared" si="283"/>
        <v>0.68413021363173954</v>
      </c>
      <c r="BN465" s="33">
        <f>IFERROR('Tabela '!$J465/'Tabela '!$I465,"")</f>
        <v>31.215605590491521</v>
      </c>
      <c r="BO465" s="31">
        <f t="shared" si="284"/>
        <v>4.861111111111116E-2</v>
      </c>
      <c r="BP465" s="31">
        <f t="shared" si="285"/>
        <v>0.19857357357357358</v>
      </c>
      <c r="BQ465" s="31">
        <f t="shared" si="286"/>
        <v>7.9391891891891886E-2</v>
      </c>
      <c r="BR465" s="30">
        <v>0.47749999999999998</v>
      </c>
      <c r="BS465" s="31">
        <f t="shared" si="287"/>
        <v>3.0780780780780781E-2</v>
      </c>
      <c r="BT465" s="31">
        <f t="shared" si="288"/>
        <v>5.6306306306306306E-4</v>
      </c>
      <c r="BU465" s="31">
        <f t="shared" si="289"/>
        <v>9.2367525522605732E-3</v>
      </c>
      <c r="BV465" s="31">
        <f t="shared" si="290"/>
        <v>3.4030140982012642E-3</v>
      </c>
      <c r="BW465" s="31">
        <f t="shared" si="291"/>
        <v>0.15513733468972532</v>
      </c>
      <c r="BX465" s="31">
        <f t="shared" si="292"/>
        <v>3.3231603933536795E-2</v>
      </c>
      <c r="BY465" s="31">
        <f t="shared" si="293"/>
        <v>0.10206849779586301</v>
      </c>
      <c r="BZ465" s="31">
        <f t="shared" si="294"/>
        <v>0.1353001017293998</v>
      </c>
      <c r="CA465" s="31">
        <f>IFERROR('Tabela '!$V465/'Tabela '!$K465,"")</f>
        <v>0.23312987453374026</v>
      </c>
      <c r="CB465" s="31">
        <f t="shared" si="295"/>
        <v>0.47761953204476093</v>
      </c>
      <c r="CC465" s="34">
        <f>IFERROR('Tabela '!$AJ465/'Tabela '!$K465,"")</f>
        <v>0.68243472363513058</v>
      </c>
      <c r="CD465" s="35">
        <f>IFERROR('Tabela '!$AJ465/'Tabela '!$AK465,"")</f>
        <v>4.9386503067484666</v>
      </c>
      <c r="CE465" s="34">
        <f t="shared" si="296"/>
        <v>0.79751552795031055</v>
      </c>
      <c r="CF465" s="31">
        <f t="shared" si="297"/>
        <v>0.13818243472363512</v>
      </c>
      <c r="CG465" s="31">
        <f t="shared" si="298"/>
        <v>0.17505315379163713</v>
      </c>
      <c r="CH465" s="31">
        <f t="shared" si="299"/>
        <v>0.21226993865030686</v>
      </c>
      <c r="CI465" s="31">
        <f t="shared" si="300"/>
        <v>3.6870719068002017E-2</v>
      </c>
      <c r="CJ465" s="30">
        <f t="shared" si="301"/>
        <v>9.9386503067484672E-2</v>
      </c>
      <c r="CK465" s="30">
        <f t="shared" si="302"/>
        <v>0.14777327935222673</v>
      </c>
      <c r="CL465" s="30">
        <f t="shared" si="303"/>
        <v>4.8386776284742056E-2</v>
      </c>
      <c r="CM465" s="30">
        <f t="shared" si="304"/>
        <v>0.80246913580246915</v>
      </c>
      <c r="CN465" s="30">
        <f>IFERROR('Tabela '!$AO465/'Tabela '!$AK465,"")</f>
        <v>8.5889570552147246E-3</v>
      </c>
      <c r="CO465" s="30">
        <f>IFERROR('Tabela '!$AP465/'Tabela '!$AL465,"")</f>
        <v>4.048582995951417E-3</v>
      </c>
      <c r="CP465" s="30">
        <f>IFERROR('Tabela '!$CO465-'Tabela '!$CN465,"")</f>
        <v>-4.5403740592633076E-3</v>
      </c>
      <c r="CQ465" s="30">
        <f t="shared" si="305"/>
        <v>0.80246913580246915</v>
      </c>
      <c r="CR465" s="30">
        <f>IFERROR('Tabela '!$AQ465/'Tabela '!$AK465,"")</f>
        <v>9.0797546012269942E-2</v>
      </c>
      <c r="CS465" s="30">
        <f>IFERROR('Tabela '!$AR465/'Tabela '!$AL465,"")</f>
        <v>0.1437246963562753</v>
      </c>
      <c r="CT465" s="30">
        <f>IFERROR('Tabela '!$CS465-'Tabela '!$CR465,"")</f>
        <v>5.2927150344005358E-2</v>
      </c>
      <c r="CU465" s="30">
        <f t="shared" si="306"/>
        <v>0.91891891891891886</v>
      </c>
      <c r="CV465" s="35">
        <f>IFERROR('Tabela '!$AS465/'Tabela '!$K465,"")</f>
        <v>18.44574432010851</v>
      </c>
      <c r="CW465" s="35">
        <f>IFERROR('Tabela '!$AV465/'Tabela '!$J465,"")</f>
        <v>38.463855421686745</v>
      </c>
      <c r="CX465" s="30">
        <f>IFERROR('Tabela '!$AV465/'Tabela '!$AS465-1,"")</f>
        <v>0.99544088314505519</v>
      </c>
      <c r="CY465" s="34">
        <f>IFERROR('Tabela '!$CW465/'Tabela '!$CV465-1,"")</f>
        <v>1.0852427939031779</v>
      </c>
      <c r="CZ465" s="30">
        <f>IFERROR('Tabela '!$AU465/'Tabela '!$AT465,"")</f>
        <v>4.2317198143348E-2</v>
      </c>
      <c r="DA465" s="30">
        <f t="shared" si="307"/>
        <v>4.6335244425150565E-2</v>
      </c>
      <c r="DB465" s="30">
        <f t="shared" si="308"/>
        <v>4.0180462818025647E-3</v>
      </c>
      <c r="DC465" s="36">
        <f t="shared" si="309"/>
        <v>47.863636363636367</v>
      </c>
      <c r="DD465" s="36">
        <f t="shared" si="310"/>
        <v>61.906666666666666</v>
      </c>
      <c r="DE465" s="30">
        <f t="shared" si="311"/>
        <v>0.2933966445077556</v>
      </c>
      <c r="DH465" s="23"/>
      <c r="DQ465" s="23"/>
      <c r="DR465" s="23"/>
      <c r="DU465" s="23"/>
      <c r="DV465" s="23"/>
      <c r="DX465" s="23"/>
      <c r="EA465" s="23"/>
      <c r="EB465" s="23"/>
    </row>
    <row r="466" spans="1:132" ht="13.8" x14ac:dyDescent="0.25">
      <c r="A466" s="11" t="s">
        <v>133</v>
      </c>
      <c r="B466" s="11">
        <v>43</v>
      </c>
      <c r="C466" s="11">
        <v>4322152</v>
      </c>
      <c r="D466" s="11">
        <v>432215</v>
      </c>
      <c r="E466" s="54" t="s">
        <v>728</v>
      </c>
      <c r="F466" s="54" t="s">
        <v>777</v>
      </c>
      <c r="G466" s="54" t="s">
        <v>771</v>
      </c>
      <c r="H466" s="12" t="s">
        <v>572</v>
      </c>
      <c r="I466" s="13">
        <v>218.072</v>
      </c>
      <c r="J466" s="14">
        <v>4577</v>
      </c>
      <c r="K466" s="13">
        <v>4395</v>
      </c>
      <c r="L466" s="13">
        <v>154</v>
      </c>
      <c r="M466" s="13">
        <v>12</v>
      </c>
      <c r="N466" s="13">
        <v>704</v>
      </c>
      <c r="O466" s="13">
        <v>880</v>
      </c>
      <c r="P466" s="13">
        <v>2532</v>
      </c>
      <c r="Q466" s="15">
        <v>1368</v>
      </c>
      <c r="R466" s="15">
        <v>114</v>
      </c>
      <c r="S466" s="15">
        <v>5673442</v>
      </c>
      <c r="T466" s="13">
        <v>3784</v>
      </c>
      <c r="U466" s="16">
        <v>1375</v>
      </c>
      <c r="V466" s="15">
        <v>1139</v>
      </c>
      <c r="W466" s="15">
        <v>538</v>
      </c>
      <c r="X466" s="15">
        <v>65</v>
      </c>
      <c r="Y466" s="15">
        <v>761</v>
      </c>
      <c r="Z466" s="15">
        <v>826</v>
      </c>
      <c r="AA466" s="13">
        <v>2278</v>
      </c>
      <c r="AB466" s="15">
        <v>370</v>
      </c>
      <c r="AC466" s="15" t="e">
        <v>#NULL!</v>
      </c>
      <c r="AD466" s="15">
        <v>1380</v>
      </c>
      <c r="AE466" s="15">
        <v>77</v>
      </c>
      <c r="AF466" s="15">
        <v>2</v>
      </c>
      <c r="AG466" s="17">
        <v>0.88900634249471455</v>
      </c>
      <c r="AH466" s="15">
        <v>714</v>
      </c>
      <c r="AI466" s="15">
        <v>95</v>
      </c>
      <c r="AJ466" s="13">
        <v>2611</v>
      </c>
      <c r="AK466" s="13">
        <v>277</v>
      </c>
      <c r="AL466" s="13">
        <v>345</v>
      </c>
      <c r="AM466" s="13">
        <v>2</v>
      </c>
      <c r="AN466" s="13">
        <v>10</v>
      </c>
      <c r="AO466" s="13">
        <v>0</v>
      </c>
      <c r="AP466" s="13">
        <v>9</v>
      </c>
      <c r="AQ466" s="13">
        <v>2</v>
      </c>
      <c r="AR466" s="13">
        <v>1</v>
      </c>
      <c r="AS466" s="13">
        <v>41433</v>
      </c>
      <c r="AT466" s="13">
        <v>39839</v>
      </c>
      <c r="AU466" s="13">
        <v>1340</v>
      </c>
      <c r="AV466" s="13">
        <v>80213</v>
      </c>
      <c r="AW466" s="13">
        <v>76673</v>
      </c>
      <c r="AX466" s="13">
        <v>3004</v>
      </c>
      <c r="AY466" s="18">
        <f>'Tabela '!$L466/'Tabela '!$J466</f>
        <v>3.3646493336246447E-2</v>
      </c>
      <c r="AZ466" s="18">
        <f>'Tabela '!$M466/'Tabela '!$J466</f>
        <v>2.6218046755516716E-3</v>
      </c>
      <c r="BA466" s="18">
        <f t="shared" si="273"/>
        <v>7.792207792207792E-2</v>
      </c>
      <c r="BB466" s="18">
        <f t="shared" si="274"/>
        <v>0.27804107424960506</v>
      </c>
      <c r="BC466" s="18">
        <f t="shared" si="275"/>
        <v>0.34755134281200634</v>
      </c>
      <c r="BD466" s="18">
        <f>'Tabela '!$BC466-'Tabela '!$BB466</f>
        <v>6.9510268562401278E-2</v>
      </c>
      <c r="BE466" s="18">
        <f t="shared" si="276"/>
        <v>0.15381254096569805</v>
      </c>
      <c r="BF466" s="18">
        <f t="shared" si="277"/>
        <v>0.19226567620712257</v>
      </c>
      <c r="BG466" s="18">
        <f t="shared" si="278"/>
        <v>0.29888573301289056</v>
      </c>
      <c r="BH466" s="16">
        <f t="shared" si="279"/>
        <v>4147.2529239766081</v>
      </c>
      <c r="BI466" s="37">
        <f t="shared" si="280"/>
        <v>1239.5547301726021</v>
      </c>
      <c r="BJ466" s="17">
        <f t="shared" si="281"/>
        <v>7.0729707154700616E-2</v>
      </c>
      <c r="BK466" s="17">
        <f t="shared" si="282"/>
        <v>8.3333333333333329E-2</v>
      </c>
      <c r="BL466" s="18">
        <f>IFERROR('Tabela '!$J466/'Tabela '!$K466-1,"")</f>
        <v>4.1410693970420853E-2</v>
      </c>
      <c r="BM466" s="17">
        <f t="shared" si="283"/>
        <v>0.31285551763367464</v>
      </c>
      <c r="BN466" s="19">
        <f>IFERROR('Tabela '!$J466/'Tabela '!$I466,"")</f>
        <v>20.988480868703913</v>
      </c>
      <c r="BO466" s="18">
        <f t="shared" si="284"/>
        <v>0.11099365750528545</v>
      </c>
      <c r="BP466" s="18">
        <f t="shared" si="285"/>
        <v>0.1886892177589852</v>
      </c>
      <c r="BQ466" s="18">
        <f t="shared" si="286"/>
        <v>2.5105708245243129E-2</v>
      </c>
      <c r="BR466" s="17">
        <v>0.46889999999999998</v>
      </c>
      <c r="BS466" s="18">
        <f t="shared" si="287"/>
        <v>9.7780126849894289E-2</v>
      </c>
      <c r="BT466" s="18" t="str">
        <f t="shared" si="288"/>
        <v/>
      </c>
      <c r="BU466" s="18">
        <f t="shared" si="289"/>
        <v>5.5797101449275362E-2</v>
      </c>
      <c r="BV466" s="18">
        <f t="shared" si="290"/>
        <v>1.4492753623188406E-3</v>
      </c>
      <c r="BW466" s="18">
        <f t="shared" si="291"/>
        <v>0.1224118316268487</v>
      </c>
      <c r="BX466" s="18">
        <f t="shared" si="292"/>
        <v>1.4789533560864619E-2</v>
      </c>
      <c r="BY466" s="18">
        <f t="shared" si="293"/>
        <v>0.17315130830489192</v>
      </c>
      <c r="BZ466" s="18">
        <f t="shared" si="294"/>
        <v>0.18794084186575655</v>
      </c>
      <c r="CA466" s="18">
        <f>IFERROR('Tabela '!$V466/'Tabela '!$K466,"")</f>
        <v>0.25915813424345846</v>
      </c>
      <c r="CB466" s="18">
        <f t="shared" si="295"/>
        <v>0.51831626848691692</v>
      </c>
      <c r="CC466" s="20">
        <f>IFERROR('Tabela '!$AJ466/'Tabela '!$K466,"")</f>
        <v>0.59408418657565421</v>
      </c>
      <c r="CD466" s="21">
        <f>IFERROR('Tabela '!$AJ466/'Tabela '!$AK466,"")</f>
        <v>9.4259927797833942</v>
      </c>
      <c r="CE466" s="20">
        <f t="shared" si="296"/>
        <v>0.89391037916507088</v>
      </c>
      <c r="CF466" s="18">
        <f t="shared" si="297"/>
        <v>6.3026166097838454E-2</v>
      </c>
      <c r="CG466" s="18">
        <f t="shared" si="298"/>
        <v>7.5376884422110546E-2</v>
      </c>
      <c r="CH466" s="18">
        <f t="shared" si="299"/>
        <v>0.24548736462093856</v>
      </c>
      <c r="CI466" s="18">
        <f t="shared" si="300"/>
        <v>1.2350718324272092E-2</v>
      </c>
      <c r="CJ466" s="17">
        <f t="shared" si="301"/>
        <v>7.2202166064981952E-3</v>
      </c>
      <c r="CK466" s="17">
        <f t="shared" si="302"/>
        <v>2.8985507246376808E-2</v>
      </c>
      <c r="CL466" s="17">
        <f t="shared" si="303"/>
        <v>2.1765290639878615E-2</v>
      </c>
      <c r="CM466" s="17">
        <f t="shared" si="304"/>
        <v>4</v>
      </c>
      <c r="CN466" s="17">
        <f>IFERROR('Tabela '!$AO466/'Tabela '!$AK466,"")</f>
        <v>0</v>
      </c>
      <c r="CO466" s="17">
        <f>IFERROR('Tabela '!$AP466/'Tabela '!$AL466,"")</f>
        <v>2.6086956521739129E-2</v>
      </c>
      <c r="CP466" s="17">
        <f>IFERROR('Tabela '!$CO466-'Tabela '!$CN466,"")</f>
        <v>2.6086956521739129E-2</v>
      </c>
      <c r="CQ466" s="17">
        <f t="shared" si="305"/>
        <v>4</v>
      </c>
      <c r="CR466" s="17">
        <f>IFERROR('Tabela '!$AQ466/'Tabela '!$AK466,"")</f>
        <v>7.2202166064981952E-3</v>
      </c>
      <c r="CS466" s="17">
        <f>IFERROR('Tabela '!$AR466/'Tabela '!$AL466,"")</f>
        <v>2.8985507246376812E-3</v>
      </c>
      <c r="CT466" s="17">
        <f>IFERROR('Tabela '!$CS466-'Tabela '!$CR466,"")</f>
        <v>-4.321665881860514E-3</v>
      </c>
      <c r="CU466" s="17">
        <f t="shared" si="306"/>
        <v>-0.5</v>
      </c>
      <c r="CV466" s="21">
        <f>IFERROR('Tabela '!$AS466/'Tabela '!$K466,"")</f>
        <v>9.4273037542662124</v>
      </c>
      <c r="CW466" s="21">
        <f>IFERROR('Tabela '!$AV466/'Tabela '!$J466,"")</f>
        <v>17.525234870002183</v>
      </c>
      <c r="CX466" s="17">
        <f>IFERROR('Tabela '!$AV466/'Tabela '!$AS466-1,"")</f>
        <v>0.93596891366784929</v>
      </c>
      <c r="CY466" s="20">
        <f>IFERROR('Tabela '!$CW466/'Tabela '!$CV466-1,"")</f>
        <v>0.85898697303259697</v>
      </c>
      <c r="CZ466" s="17">
        <f>IFERROR('Tabela '!$AU466/'Tabela '!$AT466,"")</f>
        <v>3.3635382414217221E-2</v>
      </c>
      <c r="DA466" s="17">
        <f t="shared" si="307"/>
        <v>3.9179372138823318E-2</v>
      </c>
      <c r="DB466" s="17">
        <f t="shared" si="308"/>
        <v>5.5439897246060965E-3</v>
      </c>
      <c r="DC466" s="22">
        <f t="shared" si="309"/>
        <v>670</v>
      </c>
      <c r="DD466" s="22">
        <f t="shared" si="310"/>
        <v>158.10526315789474</v>
      </c>
      <c r="DE466" s="17">
        <f t="shared" si="311"/>
        <v>-0.76402199528672421</v>
      </c>
      <c r="DH466" s="23"/>
      <c r="DQ466" s="23"/>
      <c r="DR466" s="23"/>
      <c r="DU466" s="23"/>
      <c r="DV466" s="23"/>
      <c r="DX466" s="23"/>
      <c r="EA466" s="23"/>
      <c r="EB466" s="23"/>
    </row>
    <row r="467" spans="1:132" ht="13.8" x14ac:dyDescent="0.25">
      <c r="A467" s="24" t="s">
        <v>133</v>
      </c>
      <c r="B467" s="24">
        <v>43</v>
      </c>
      <c r="C467" s="24">
        <v>4322186</v>
      </c>
      <c r="D467" s="24">
        <v>432218</v>
      </c>
      <c r="E467" s="55" t="s">
        <v>728</v>
      </c>
      <c r="F467" s="55" t="s">
        <v>773</v>
      </c>
      <c r="G467" s="55" t="s">
        <v>730</v>
      </c>
      <c r="H467" s="25" t="s">
        <v>573</v>
      </c>
      <c r="I467" s="26">
        <v>135.26400000000001</v>
      </c>
      <c r="J467" s="27">
        <v>1459</v>
      </c>
      <c r="K467" s="26">
        <v>1573</v>
      </c>
      <c r="L467" s="26">
        <v>66</v>
      </c>
      <c r="M467" s="26">
        <v>1</v>
      </c>
      <c r="N467" s="26">
        <v>579</v>
      </c>
      <c r="O467" s="26">
        <v>650</v>
      </c>
      <c r="P467" s="26">
        <v>979</v>
      </c>
      <c r="Q467" s="28">
        <v>354</v>
      </c>
      <c r="R467" s="28">
        <v>20</v>
      </c>
      <c r="S467" s="28">
        <v>1408664</v>
      </c>
      <c r="T467" s="26">
        <v>1398</v>
      </c>
      <c r="U467" s="29">
        <v>473</v>
      </c>
      <c r="V467" s="28">
        <v>279</v>
      </c>
      <c r="W467" s="28">
        <v>99</v>
      </c>
      <c r="X467" s="28">
        <v>57</v>
      </c>
      <c r="Y467" s="28">
        <v>108</v>
      </c>
      <c r="Z467" s="28">
        <v>165</v>
      </c>
      <c r="AA467" s="26">
        <v>816</v>
      </c>
      <c r="AB467" s="28">
        <v>81</v>
      </c>
      <c r="AC467" s="28">
        <v>1</v>
      </c>
      <c r="AD467" s="28">
        <v>538</v>
      </c>
      <c r="AE467" s="28">
        <v>35</v>
      </c>
      <c r="AF467" s="28">
        <v>0</v>
      </c>
      <c r="AG467" s="30">
        <v>0.90629470672389123</v>
      </c>
      <c r="AH467" s="28">
        <v>231</v>
      </c>
      <c r="AI467" s="28">
        <v>102</v>
      </c>
      <c r="AJ467" s="26">
        <v>917</v>
      </c>
      <c r="AK467" s="26">
        <v>152</v>
      </c>
      <c r="AL467" s="26">
        <v>178</v>
      </c>
      <c r="AM467" s="26">
        <v>2</v>
      </c>
      <c r="AN467" s="26">
        <v>9</v>
      </c>
      <c r="AO467" s="26">
        <v>0</v>
      </c>
      <c r="AP467" s="26">
        <v>0</v>
      </c>
      <c r="AQ467" s="26">
        <v>2</v>
      </c>
      <c r="AR467" s="26">
        <v>9</v>
      </c>
      <c r="AS467" s="26">
        <v>25546</v>
      </c>
      <c r="AT467" s="26">
        <v>24833</v>
      </c>
      <c r="AU467" s="26">
        <v>933</v>
      </c>
      <c r="AV467" s="26">
        <v>52331</v>
      </c>
      <c r="AW467" s="26">
        <v>50484</v>
      </c>
      <c r="AX467" s="26">
        <v>2708</v>
      </c>
      <c r="AY467" s="31">
        <f>'Tabela '!$L467/'Tabela '!$J467</f>
        <v>4.5236463331048665E-2</v>
      </c>
      <c r="AZ467" s="31">
        <f>'Tabela '!$M467/'Tabela '!$J467</f>
        <v>6.8540095956134343E-4</v>
      </c>
      <c r="BA467" s="31">
        <f t="shared" si="273"/>
        <v>1.5151515151515152E-2</v>
      </c>
      <c r="BB467" s="31">
        <f t="shared" si="274"/>
        <v>0.59141981613891725</v>
      </c>
      <c r="BC467" s="31">
        <f t="shared" si="275"/>
        <v>0.66394279877425944</v>
      </c>
      <c r="BD467" s="31">
        <f>'Tabela '!$BC467-'Tabela '!$BB467</f>
        <v>7.2522982635342181E-2</v>
      </c>
      <c r="BE467" s="31">
        <f t="shared" si="276"/>
        <v>0.3968471555860178</v>
      </c>
      <c r="BF467" s="31">
        <f t="shared" si="277"/>
        <v>0.44551062371487321</v>
      </c>
      <c r="BG467" s="31">
        <f t="shared" si="278"/>
        <v>0.24263193968471555</v>
      </c>
      <c r="BH467" s="29">
        <f t="shared" si="279"/>
        <v>3979.2768361581921</v>
      </c>
      <c r="BI467" s="32">
        <f t="shared" si="280"/>
        <v>965.49965729952021</v>
      </c>
      <c r="BJ467" s="30">
        <f t="shared" si="281"/>
        <v>2.6918346677877358E-2</v>
      </c>
      <c r="BK467" s="30">
        <f t="shared" si="282"/>
        <v>5.6497175141242938E-2</v>
      </c>
      <c r="BL467" s="31">
        <f>IFERROR('Tabela '!$J467/'Tabela '!$K467-1,"")</f>
        <v>-7.2472981563890704E-2</v>
      </c>
      <c r="BM467" s="30">
        <f t="shared" si="283"/>
        <v>0.30069930069930068</v>
      </c>
      <c r="BN467" s="33">
        <f>IFERROR('Tabela '!$J467/'Tabela '!$I467,"")</f>
        <v>10.786314170806717</v>
      </c>
      <c r="BO467" s="31">
        <f t="shared" si="284"/>
        <v>9.370529327610877E-2</v>
      </c>
      <c r="BP467" s="31">
        <f t="shared" si="285"/>
        <v>0.16523605150214593</v>
      </c>
      <c r="BQ467" s="31">
        <f t="shared" si="286"/>
        <v>7.2961373390557943E-2</v>
      </c>
      <c r="BR467" s="30">
        <v>0.52929999999999999</v>
      </c>
      <c r="BS467" s="31">
        <f t="shared" si="287"/>
        <v>5.7939914163090127E-2</v>
      </c>
      <c r="BT467" s="31">
        <f t="shared" si="288"/>
        <v>7.1530758226037196E-4</v>
      </c>
      <c r="BU467" s="31">
        <f t="shared" si="289"/>
        <v>6.5055762081784388E-2</v>
      </c>
      <c r="BV467" s="31">
        <f t="shared" si="290"/>
        <v>0</v>
      </c>
      <c r="BW467" s="31">
        <f t="shared" si="291"/>
        <v>6.2937062937062943E-2</v>
      </c>
      <c r="BX467" s="31">
        <f t="shared" si="292"/>
        <v>3.6236490781945324E-2</v>
      </c>
      <c r="BY467" s="31">
        <f t="shared" si="293"/>
        <v>6.8658614113159572E-2</v>
      </c>
      <c r="BZ467" s="31">
        <f t="shared" si="294"/>
        <v>0.1048951048951049</v>
      </c>
      <c r="CA467" s="31">
        <f>IFERROR('Tabela '!$V467/'Tabela '!$K467,"")</f>
        <v>0.17736808645899554</v>
      </c>
      <c r="CB467" s="31">
        <f t="shared" si="295"/>
        <v>0.51875397329942785</v>
      </c>
      <c r="CC467" s="34">
        <f>IFERROR('Tabela '!$AJ467/'Tabela '!$K467,"")</f>
        <v>0.58296249205340112</v>
      </c>
      <c r="CD467" s="35">
        <f>IFERROR('Tabela '!$AJ467/'Tabela '!$AK467,"")</f>
        <v>6.0328947368421053</v>
      </c>
      <c r="CE467" s="34">
        <f t="shared" si="296"/>
        <v>0.83424209378407854</v>
      </c>
      <c r="CF467" s="31">
        <f t="shared" si="297"/>
        <v>9.663064208518754E-2</v>
      </c>
      <c r="CG467" s="31">
        <f t="shared" si="298"/>
        <v>0.12200137080191913</v>
      </c>
      <c r="CH467" s="31">
        <f t="shared" si="299"/>
        <v>0.17105263157894735</v>
      </c>
      <c r="CI467" s="31">
        <f t="shared" si="300"/>
        <v>2.5370728716731586E-2</v>
      </c>
      <c r="CJ467" s="30">
        <f t="shared" si="301"/>
        <v>1.3157894736842105E-2</v>
      </c>
      <c r="CK467" s="30">
        <f t="shared" si="302"/>
        <v>5.0561797752808987E-2</v>
      </c>
      <c r="CL467" s="30">
        <f t="shared" si="303"/>
        <v>3.7403903015966883E-2</v>
      </c>
      <c r="CM467" s="30">
        <f t="shared" si="304"/>
        <v>3.5</v>
      </c>
      <c r="CN467" s="30">
        <f>IFERROR('Tabela '!$AO467/'Tabela '!$AK467,"")</f>
        <v>0</v>
      </c>
      <c r="CO467" s="30">
        <f>IFERROR('Tabela '!$AP467/'Tabela '!$AL467,"")</f>
        <v>0</v>
      </c>
      <c r="CP467" s="30">
        <f>IFERROR('Tabela '!$CO467-'Tabela '!$CN467,"")</f>
        <v>0</v>
      </c>
      <c r="CQ467" s="30">
        <f t="shared" si="305"/>
        <v>3.5</v>
      </c>
      <c r="CR467" s="30">
        <f>IFERROR('Tabela '!$AQ467/'Tabela '!$AK467,"")</f>
        <v>1.3157894736842105E-2</v>
      </c>
      <c r="CS467" s="30">
        <f>IFERROR('Tabela '!$AR467/'Tabela '!$AL467,"")</f>
        <v>5.0561797752808987E-2</v>
      </c>
      <c r="CT467" s="30">
        <f>IFERROR('Tabela '!$CS467-'Tabela '!$CR467,"")</f>
        <v>3.7403903015966883E-2</v>
      </c>
      <c r="CU467" s="30">
        <f t="shared" si="306"/>
        <v>3.5</v>
      </c>
      <c r="CV467" s="35">
        <f>IFERROR('Tabela '!$AS467/'Tabela '!$K467,"")</f>
        <v>16.240305149396058</v>
      </c>
      <c r="CW467" s="35">
        <f>IFERROR('Tabela '!$AV467/'Tabela '!$J467,"")</f>
        <v>35.867717614804661</v>
      </c>
      <c r="CX467" s="30">
        <f>IFERROR('Tabela '!$AV467/'Tabela '!$AS467-1,"")</f>
        <v>1.0485007437563612</v>
      </c>
      <c r="CY467" s="34">
        <f>IFERROR('Tabela '!$CW467/'Tabela '!$CV467-1,"")</f>
        <v>1.208561802555693</v>
      </c>
      <c r="CZ467" s="30">
        <f>IFERROR('Tabela '!$AU467/'Tabela '!$AT467,"")</f>
        <v>3.7570974107034992E-2</v>
      </c>
      <c r="DA467" s="30">
        <f t="shared" si="307"/>
        <v>5.364075746771254E-2</v>
      </c>
      <c r="DB467" s="30">
        <f t="shared" si="308"/>
        <v>1.6069783360677548E-2</v>
      </c>
      <c r="DC467" s="36">
        <f t="shared" si="309"/>
        <v>466.5</v>
      </c>
      <c r="DD467" s="36">
        <f t="shared" si="310"/>
        <v>300.88888888888891</v>
      </c>
      <c r="DE467" s="30">
        <f t="shared" si="311"/>
        <v>-0.35500774085983089</v>
      </c>
      <c r="DH467" s="23"/>
      <c r="DQ467" s="23"/>
      <c r="DR467" s="23"/>
      <c r="DU467" s="23"/>
      <c r="DV467" s="23"/>
      <c r="DX467" s="23"/>
      <c r="EA467" s="23"/>
      <c r="EB467" s="23"/>
    </row>
    <row r="468" spans="1:132" ht="13.8" x14ac:dyDescent="0.25">
      <c r="A468" s="11" t="s">
        <v>133</v>
      </c>
      <c r="B468" s="11">
        <v>43</v>
      </c>
      <c r="C468" s="11">
        <v>4322202</v>
      </c>
      <c r="D468" s="11">
        <v>432220</v>
      </c>
      <c r="E468" s="54" t="s">
        <v>731</v>
      </c>
      <c r="F468" s="54" t="s">
        <v>789</v>
      </c>
      <c r="G468" s="54" t="s">
        <v>733</v>
      </c>
      <c r="H468" s="12" t="s">
        <v>574</v>
      </c>
      <c r="I468" s="13">
        <v>2251.04</v>
      </c>
      <c r="J468" s="14">
        <v>24068</v>
      </c>
      <c r="K468" s="13">
        <v>22281</v>
      </c>
      <c r="L468" s="13">
        <v>1904</v>
      </c>
      <c r="M468" s="13">
        <v>34</v>
      </c>
      <c r="N468" s="13">
        <v>5658</v>
      </c>
      <c r="O468" s="13">
        <v>6314</v>
      </c>
      <c r="P468" s="13">
        <v>11866</v>
      </c>
      <c r="Q468" s="15">
        <v>6446</v>
      </c>
      <c r="R468" s="15">
        <v>1353</v>
      </c>
      <c r="S468" s="15">
        <v>29237959</v>
      </c>
      <c r="T468" s="13">
        <v>18983</v>
      </c>
      <c r="U468" s="16">
        <v>18020</v>
      </c>
      <c r="V468" s="15">
        <v>5679</v>
      </c>
      <c r="W468" s="15">
        <v>3862</v>
      </c>
      <c r="X468" s="15">
        <v>893</v>
      </c>
      <c r="Y468" s="15">
        <v>3420</v>
      </c>
      <c r="Z468" s="15">
        <v>4313</v>
      </c>
      <c r="AA468" s="13">
        <v>10864</v>
      </c>
      <c r="AB468" s="15">
        <v>469</v>
      </c>
      <c r="AC468" s="15">
        <v>45</v>
      </c>
      <c r="AD468" s="15">
        <v>7468</v>
      </c>
      <c r="AE468" s="15">
        <v>127</v>
      </c>
      <c r="AF468" s="15">
        <v>74</v>
      </c>
      <c r="AG468" s="17">
        <v>0.94942843596902493</v>
      </c>
      <c r="AH468" s="15">
        <v>3756</v>
      </c>
      <c r="AI468" s="15">
        <v>1319</v>
      </c>
      <c r="AJ468" s="13">
        <v>12701</v>
      </c>
      <c r="AK468" s="13">
        <v>3694</v>
      </c>
      <c r="AL468" s="13">
        <v>3767</v>
      </c>
      <c r="AM468" s="13">
        <v>424</v>
      </c>
      <c r="AN468" s="13">
        <v>106</v>
      </c>
      <c r="AO468" s="13">
        <v>73</v>
      </c>
      <c r="AP468" s="13">
        <v>40</v>
      </c>
      <c r="AQ468" s="13">
        <v>351</v>
      </c>
      <c r="AR468" s="13">
        <v>66</v>
      </c>
      <c r="AS468" s="13">
        <v>535175</v>
      </c>
      <c r="AT468" s="13">
        <v>496008</v>
      </c>
      <c r="AU468" s="13">
        <v>28712</v>
      </c>
      <c r="AV468" s="13">
        <v>1281990</v>
      </c>
      <c r="AW468" s="13">
        <v>1190443</v>
      </c>
      <c r="AX468" s="13">
        <v>47596</v>
      </c>
      <c r="AY468" s="18">
        <f>'Tabela '!$L468/'Tabela '!$J468</f>
        <v>7.9109190626558079E-2</v>
      </c>
      <c r="AZ468" s="18">
        <f>'Tabela '!$M468/'Tabela '!$J468</f>
        <v>1.4126641183313945E-3</v>
      </c>
      <c r="BA468" s="18">
        <f t="shared" si="273"/>
        <v>1.7857142857142856E-2</v>
      </c>
      <c r="BB468" s="18">
        <f t="shared" si="274"/>
        <v>0.47682454070453395</v>
      </c>
      <c r="BC468" s="18">
        <f t="shared" si="275"/>
        <v>0.53210854542390018</v>
      </c>
      <c r="BD468" s="18">
        <f>'Tabela '!$BC468-'Tabela '!$BB468</f>
        <v>5.5284004719366231E-2</v>
      </c>
      <c r="BE468" s="18">
        <f t="shared" si="276"/>
        <v>0.23508392886820675</v>
      </c>
      <c r="BF468" s="18">
        <f t="shared" si="277"/>
        <v>0.26234003656307131</v>
      </c>
      <c r="BG468" s="18">
        <f t="shared" si="278"/>
        <v>0.26782449725776963</v>
      </c>
      <c r="BH468" s="16">
        <f t="shared" si="279"/>
        <v>4535.8298169407381</v>
      </c>
      <c r="BI468" s="37">
        <f t="shared" si="280"/>
        <v>1214.8063403689546</v>
      </c>
      <c r="BJ468" s="17">
        <f t="shared" si="281"/>
        <v>2.2806698180173012E-2</v>
      </c>
      <c r="BK468" s="17">
        <f t="shared" si="282"/>
        <v>0.20989761092150169</v>
      </c>
      <c r="BL468" s="18">
        <f>IFERROR('Tabela '!$J468/'Tabela '!$K468-1,"")</f>
        <v>8.0202863426237503E-2</v>
      </c>
      <c r="BM468" s="17">
        <f t="shared" si="283"/>
        <v>0.80876082761096901</v>
      </c>
      <c r="BN468" s="19">
        <f>IFERROR('Tabela '!$J468/'Tabela '!$I468,"")</f>
        <v>10.691946833463644</v>
      </c>
      <c r="BO468" s="18">
        <f t="shared" si="284"/>
        <v>5.0571564030975069E-2</v>
      </c>
      <c r="BP468" s="18">
        <f t="shared" si="285"/>
        <v>0.19786124427119001</v>
      </c>
      <c r="BQ468" s="18">
        <f t="shared" si="286"/>
        <v>6.9483221830058478E-2</v>
      </c>
      <c r="BR468" s="17">
        <v>0.58389999999999997</v>
      </c>
      <c r="BS468" s="18">
        <f t="shared" si="287"/>
        <v>2.4706316177632619E-2</v>
      </c>
      <c r="BT468" s="18">
        <f t="shared" si="288"/>
        <v>2.3705420639519568E-3</v>
      </c>
      <c r="BU468" s="18">
        <f t="shared" si="289"/>
        <v>1.7005891805034815E-2</v>
      </c>
      <c r="BV468" s="18">
        <f t="shared" si="290"/>
        <v>9.9089448312801292E-3</v>
      </c>
      <c r="BW468" s="18">
        <f t="shared" si="291"/>
        <v>0.17333153808177371</v>
      </c>
      <c r="BX468" s="18">
        <f t="shared" si="292"/>
        <v>4.007899106862349E-2</v>
      </c>
      <c r="BY468" s="18">
        <f t="shared" si="293"/>
        <v>0.15349400834791976</v>
      </c>
      <c r="BZ468" s="18">
        <f t="shared" si="294"/>
        <v>0.19357299941654327</v>
      </c>
      <c r="CA468" s="18">
        <f>IFERROR('Tabela '!$V468/'Tabela '!$K468,"")</f>
        <v>0.25488084017772988</v>
      </c>
      <c r="CB468" s="18">
        <f t="shared" si="295"/>
        <v>0.4875903235940936</v>
      </c>
      <c r="CC468" s="20">
        <f>IFERROR('Tabela '!$AJ468/'Tabela '!$K468,"")</f>
        <v>0.57003725146986217</v>
      </c>
      <c r="CD468" s="21">
        <f>IFERROR('Tabela '!$AJ468/'Tabela '!$AK468,"")</f>
        <v>3.4382782891174877</v>
      </c>
      <c r="CE468" s="20">
        <f t="shared" si="296"/>
        <v>0.70915675931029054</v>
      </c>
      <c r="CF468" s="18">
        <f t="shared" si="297"/>
        <v>0.16579148153134959</v>
      </c>
      <c r="CG468" s="18">
        <f t="shared" si="298"/>
        <v>0.15651487452218713</v>
      </c>
      <c r="CH468" s="18">
        <f t="shared" si="299"/>
        <v>1.9761775852734198E-2</v>
      </c>
      <c r="CI468" s="18">
        <f t="shared" si="300"/>
        <v>-9.2766070091624686E-3</v>
      </c>
      <c r="CJ468" s="17">
        <f t="shared" si="301"/>
        <v>0.11478072550081211</v>
      </c>
      <c r="CK468" s="17">
        <f t="shared" si="302"/>
        <v>2.8139102734271303E-2</v>
      </c>
      <c r="CL468" s="17">
        <f t="shared" si="303"/>
        <v>-8.6641622766540805E-2</v>
      </c>
      <c r="CM468" s="17">
        <f t="shared" si="304"/>
        <v>-0.75</v>
      </c>
      <c r="CN468" s="17">
        <f>IFERROR('Tabela '!$AO468/'Tabela '!$AK468,"")</f>
        <v>1.9761775852734163E-2</v>
      </c>
      <c r="CO468" s="17">
        <f>IFERROR('Tabela '!$AP468/'Tabela '!$AL468,"")</f>
        <v>1.0618529333687284E-2</v>
      </c>
      <c r="CP468" s="17">
        <f>IFERROR('Tabela '!$CO468-'Tabela '!$CN468,"")</f>
        <v>-9.1432465190468791E-3</v>
      </c>
      <c r="CQ468" s="17">
        <f t="shared" si="305"/>
        <v>-0.75</v>
      </c>
      <c r="CR468" s="17">
        <f>IFERROR('Tabela '!$AQ468/'Tabela '!$AK468,"")</f>
        <v>9.5018949648077958E-2</v>
      </c>
      <c r="CS468" s="17">
        <f>IFERROR('Tabela '!$AR468/'Tabela '!$AL468,"")</f>
        <v>1.7520573400584018E-2</v>
      </c>
      <c r="CT468" s="17">
        <f>IFERROR('Tabela '!$CS468-'Tabela '!$CR468,"")</f>
        <v>-7.7498376247493936E-2</v>
      </c>
      <c r="CU468" s="17">
        <f t="shared" si="306"/>
        <v>-0.81196581196581197</v>
      </c>
      <c r="CV468" s="21">
        <f>IFERROR('Tabela '!$AS468/'Tabela '!$K468,"")</f>
        <v>24.019343835554956</v>
      </c>
      <c r="CW468" s="21">
        <f>IFERROR('Tabela '!$AV468/'Tabela '!$J468,"")</f>
        <v>53.26533156057836</v>
      </c>
      <c r="CX468" s="17">
        <f>IFERROR('Tabela '!$AV468/'Tabela '!$AS468-1,"")</f>
        <v>1.3954594291586866</v>
      </c>
      <c r="CY468" s="20">
        <f>IFERROR('Tabela '!$CW468/'Tabela '!$CV468-1,"")</f>
        <v>1.2176014434554054</v>
      </c>
      <c r="CZ468" s="17">
        <f>IFERROR('Tabela '!$AU468/'Tabela '!$AT468,"")</f>
        <v>5.7886163126401186E-2</v>
      </c>
      <c r="DA468" s="17">
        <f t="shared" si="307"/>
        <v>3.9981754691320794E-2</v>
      </c>
      <c r="DB468" s="17">
        <f t="shared" si="308"/>
        <v>-1.7904408435080392E-2</v>
      </c>
      <c r="DC468" s="22">
        <f t="shared" si="309"/>
        <v>57.770623742454731</v>
      </c>
      <c r="DD468" s="22">
        <f t="shared" si="310"/>
        <v>326</v>
      </c>
      <c r="DE468" s="17">
        <f t="shared" si="311"/>
        <v>4.6430064084703258</v>
      </c>
      <c r="DH468" s="23"/>
      <c r="DQ468" s="23"/>
      <c r="DR468" s="23"/>
      <c r="DU468" s="23"/>
      <c r="DV468" s="23"/>
      <c r="DX468" s="23"/>
      <c r="EA468" s="23"/>
      <c r="EB468" s="23"/>
    </row>
    <row r="469" spans="1:132" ht="13.8" x14ac:dyDescent="0.25">
      <c r="A469" s="24" t="s">
        <v>133</v>
      </c>
      <c r="B469" s="24">
        <v>43</v>
      </c>
      <c r="C469" s="24">
        <v>4322251</v>
      </c>
      <c r="D469" s="24">
        <v>432225</v>
      </c>
      <c r="E469" s="55" t="s">
        <v>746</v>
      </c>
      <c r="F469" s="55" t="s">
        <v>747</v>
      </c>
      <c r="G469" s="55" t="s">
        <v>748</v>
      </c>
      <c r="H469" s="25" t="s">
        <v>575</v>
      </c>
      <c r="I469" s="26">
        <v>59.542000000000002</v>
      </c>
      <c r="J469" s="27">
        <v>4939</v>
      </c>
      <c r="K469" s="26">
        <v>3924</v>
      </c>
      <c r="L469" s="26">
        <v>442</v>
      </c>
      <c r="M469" s="26">
        <v>6</v>
      </c>
      <c r="N469" s="26">
        <v>2375</v>
      </c>
      <c r="O469" s="26">
        <v>2700</v>
      </c>
      <c r="P469" s="26">
        <v>3224</v>
      </c>
      <c r="Q469" s="28">
        <v>738</v>
      </c>
      <c r="R469" s="28">
        <v>92</v>
      </c>
      <c r="S469" s="28">
        <v>2991228</v>
      </c>
      <c r="T469" s="26">
        <v>3447</v>
      </c>
      <c r="U469" s="29">
        <v>2721</v>
      </c>
      <c r="V469" s="28">
        <v>1203</v>
      </c>
      <c r="W469" s="28">
        <v>171</v>
      </c>
      <c r="X469" s="28">
        <v>31</v>
      </c>
      <c r="Y469" s="28">
        <v>94</v>
      </c>
      <c r="Z469" s="28">
        <v>125</v>
      </c>
      <c r="AA469" s="26">
        <v>2068</v>
      </c>
      <c r="AB469" s="28">
        <v>49</v>
      </c>
      <c r="AC469" s="28">
        <v>1</v>
      </c>
      <c r="AD469" s="28">
        <v>1280</v>
      </c>
      <c r="AE469" s="28">
        <v>1</v>
      </c>
      <c r="AF469" s="28">
        <v>2</v>
      </c>
      <c r="AG469" s="30">
        <v>0.98230345227734261</v>
      </c>
      <c r="AH469" s="28">
        <v>590</v>
      </c>
      <c r="AI469" s="28">
        <v>128</v>
      </c>
      <c r="AJ469" s="26">
        <v>2988</v>
      </c>
      <c r="AK469" s="26">
        <v>2042</v>
      </c>
      <c r="AL469" s="26">
        <v>2987</v>
      </c>
      <c r="AM469" s="26">
        <v>1459</v>
      </c>
      <c r="AN469" s="26">
        <v>2099</v>
      </c>
      <c r="AO469" s="26">
        <v>61</v>
      </c>
      <c r="AP469" s="26">
        <v>152</v>
      </c>
      <c r="AQ469" s="26">
        <v>1398</v>
      </c>
      <c r="AR469" s="26">
        <v>1947</v>
      </c>
      <c r="AS469" s="26">
        <v>183648</v>
      </c>
      <c r="AT469" s="26">
        <v>159451</v>
      </c>
      <c r="AU469" s="26">
        <v>99155</v>
      </c>
      <c r="AV469" s="26">
        <v>500718</v>
      </c>
      <c r="AW469" s="26">
        <v>448794</v>
      </c>
      <c r="AX469" s="26">
        <v>307174</v>
      </c>
      <c r="AY469" s="31">
        <f>'Tabela '!$L469/'Tabela '!$J469</f>
        <v>8.9491799959505972E-2</v>
      </c>
      <c r="AZ469" s="31">
        <f>'Tabela '!$M469/'Tabela '!$J469</f>
        <v>1.2148208139299453E-3</v>
      </c>
      <c r="BA469" s="31">
        <f t="shared" si="273"/>
        <v>1.3574660633484163E-2</v>
      </c>
      <c r="BB469" s="31">
        <f t="shared" si="274"/>
        <v>0.73666253101736978</v>
      </c>
      <c r="BC469" s="31">
        <f t="shared" si="275"/>
        <v>0.83746898263027292</v>
      </c>
      <c r="BD469" s="31">
        <f>'Tabela '!$BC469-'Tabela '!$BB469</f>
        <v>0.10080645161290314</v>
      </c>
      <c r="BE469" s="31">
        <f t="shared" si="276"/>
        <v>0.48086657218060336</v>
      </c>
      <c r="BF469" s="31">
        <f t="shared" si="277"/>
        <v>0.5466693662684754</v>
      </c>
      <c r="BG469" s="31">
        <f t="shared" si="278"/>
        <v>0.14942296011338327</v>
      </c>
      <c r="BH469" s="29">
        <f t="shared" si="279"/>
        <v>4053.1544715447153</v>
      </c>
      <c r="BI469" s="32">
        <f t="shared" si="280"/>
        <v>605.63433893500712</v>
      </c>
      <c r="BJ469" s="30">
        <f t="shared" si="281"/>
        <v>5.973877511892922E-3</v>
      </c>
      <c r="BK469" s="30">
        <f t="shared" si="282"/>
        <v>0.12466124661246612</v>
      </c>
      <c r="BL469" s="31">
        <f>IFERROR('Tabela '!$J469/'Tabela '!$K469-1,"")</f>
        <v>0.25866462793068301</v>
      </c>
      <c r="BM469" s="30">
        <f t="shared" si="283"/>
        <v>0.69342507645259943</v>
      </c>
      <c r="BN469" s="33">
        <f>IFERROR('Tabela '!$J469/'Tabela '!$I469,"")</f>
        <v>82.949850525679352</v>
      </c>
      <c r="BO469" s="31">
        <f t="shared" si="284"/>
        <v>1.7696547722657385E-2</v>
      </c>
      <c r="BP469" s="31">
        <f t="shared" si="285"/>
        <v>0.17116333043225992</v>
      </c>
      <c r="BQ469" s="31">
        <f t="shared" si="286"/>
        <v>3.7133739483608937E-2</v>
      </c>
      <c r="BR469" s="30">
        <v>0.30769999999999997</v>
      </c>
      <c r="BS469" s="31">
        <f t="shared" si="287"/>
        <v>1.4215259646069046E-2</v>
      </c>
      <c r="BT469" s="31">
        <f t="shared" si="288"/>
        <v>2.9010733971569482E-4</v>
      </c>
      <c r="BU469" s="31">
        <f t="shared" si="289"/>
        <v>7.8125000000000004E-4</v>
      </c>
      <c r="BV469" s="31">
        <f t="shared" si="290"/>
        <v>1.5625000000000001E-3</v>
      </c>
      <c r="BW469" s="31">
        <f t="shared" si="291"/>
        <v>4.3577981651376149E-2</v>
      </c>
      <c r="BX469" s="31">
        <f t="shared" si="292"/>
        <v>7.9001019367991848E-3</v>
      </c>
      <c r="BY469" s="31">
        <f t="shared" si="293"/>
        <v>2.3955147808358817E-2</v>
      </c>
      <c r="BZ469" s="31">
        <f t="shared" si="294"/>
        <v>3.1855249745158E-2</v>
      </c>
      <c r="CA469" s="31">
        <f>IFERROR('Tabela '!$V469/'Tabela '!$K469,"")</f>
        <v>0.30657492354740062</v>
      </c>
      <c r="CB469" s="31">
        <f t="shared" si="295"/>
        <v>0.52701325178389402</v>
      </c>
      <c r="CC469" s="34">
        <f>IFERROR('Tabela '!$AJ469/'Tabela '!$K469,"")</f>
        <v>0.76146788990825687</v>
      </c>
      <c r="CD469" s="35">
        <f>IFERROR('Tabela '!$AJ469/'Tabela '!$AK469,"")</f>
        <v>1.4632713026444661</v>
      </c>
      <c r="CE469" s="34">
        <f t="shared" si="296"/>
        <v>0.31659973226238286</v>
      </c>
      <c r="CF469" s="31">
        <f t="shared" si="297"/>
        <v>0.5203873598369011</v>
      </c>
      <c r="CG469" s="31">
        <f t="shared" si="298"/>
        <v>0.60477829520145776</v>
      </c>
      <c r="CH469" s="31">
        <f t="shared" si="299"/>
        <v>0.4627815866797258</v>
      </c>
      <c r="CI469" s="31">
        <f t="shared" si="300"/>
        <v>8.4390935364556663E-2</v>
      </c>
      <c r="CJ469" s="30">
        <f t="shared" si="301"/>
        <v>0.71449559255631734</v>
      </c>
      <c r="CK469" s="30">
        <f t="shared" si="302"/>
        <v>0.70271175092065619</v>
      </c>
      <c r="CL469" s="30">
        <f t="shared" si="303"/>
        <v>-1.1783841635661152E-2</v>
      </c>
      <c r="CM469" s="30">
        <f t="shared" si="304"/>
        <v>0.43865661411925982</v>
      </c>
      <c r="CN469" s="30">
        <f>IFERROR('Tabela '!$AO469/'Tabela '!$AK469,"")</f>
        <v>2.9872673849167482E-2</v>
      </c>
      <c r="CO469" s="30">
        <f>IFERROR('Tabela '!$AP469/'Tabela '!$AL469,"")</f>
        <v>5.0887177770338132E-2</v>
      </c>
      <c r="CP469" s="30">
        <f>IFERROR('Tabela '!$CO469-'Tabela '!$CN469,"")</f>
        <v>2.1014503921170651E-2</v>
      </c>
      <c r="CQ469" s="30">
        <f t="shared" si="305"/>
        <v>0.43865661411925982</v>
      </c>
      <c r="CR469" s="30">
        <f>IFERROR('Tabela '!$AQ469/'Tabela '!$AK469,"")</f>
        <v>0.68462291870714986</v>
      </c>
      <c r="CS469" s="30">
        <f>IFERROR('Tabela '!$AR469/'Tabela '!$AL469,"")</f>
        <v>0.65182457315031805</v>
      </c>
      <c r="CT469" s="30">
        <f>IFERROR('Tabela '!$CS469-'Tabela '!$CR469,"")</f>
        <v>-3.2798345556831809E-2</v>
      </c>
      <c r="CU469" s="30">
        <f t="shared" si="306"/>
        <v>0.39270386266094426</v>
      </c>
      <c r="CV469" s="35">
        <f>IFERROR('Tabela '!$AS469/'Tabela '!$K469,"")</f>
        <v>46.801223241590215</v>
      </c>
      <c r="CW469" s="35">
        <f>IFERROR('Tabela '!$AV469/'Tabela '!$J469,"")</f>
        <v>101.38044138489573</v>
      </c>
      <c r="CX469" s="30">
        <f>IFERROR('Tabela '!$AV469/'Tabela '!$AS469-1,"")</f>
        <v>1.7265094093047568</v>
      </c>
      <c r="CY469" s="34">
        <f>IFERROR('Tabela '!$CW469/'Tabela '!$CV469-1,"")</f>
        <v>1.1661921283887158</v>
      </c>
      <c r="CZ469" s="30">
        <f>IFERROR('Tabela '!$AU469/'Tabela '!$AT469,"")</f>
        <v>0.62185248132655169</v>
      </c>
      <c r="DA469" s="30">
        <f t="shared" si="307"/>
        <v>0.68444319665592679</v>
      </c>
      <c r="DB469" s="30">
        <f t="shared" si="308"/>
        <v>6.2590715329375102E-2</v>
      </c>
      <c r="DC469" s="36">
        <f t="shared" si="309"/>
        <v>65.233552631578945</v>
      </c>
      <c r="DD469" s="36">
        <f t="shared" si="310"/>
        <v>136.46112838738338</v>
      </c>
      <c r="DE469" s="30">
        <f t="shared" si="311"/>
        <v>1.0918855846787632</v>
      </c>
      <c r="DH469" s="23"/>
      <c r="DQ469" s="23"/>
      <c r="DR469" s="23"/>
      <c r="DU469" s="23"/>
      <c r="DV469" s="23"/>
      <c r="DX469" s="23"/>
      <c r="EA469" s="23"/>
      <c r="EB469" s="23"/>
    </row>
    <row r="470" spans="1:132" ht="13.8" x14ac:dyDescent="0.25">
      <c r="A470" s="11" t="s">
        <v>133</v>
      </c>
      <c r="B470" s="11">
        <v>43</v>
      </c>
      <c r="C470" s="11">
        <v>4322301</v>
      </c>
      <c r="D470" s="11">
        <v>432230</v>
      </c>
      <c r="E470" s="54" t="s">
        <v>728</v>
      </c>
      <c r="F470" s="54" t="s">
        <v>736</v>
      </c>
      <c r="G470" s="54" t="s">
        <v>737</v>
      </c>
      <c r="H470" s="12" t="s">
        <v>576</v>
      </c>
      <c r="I470" s="13">
        <v>307.67599999999999</v>
      </c>
      <c r="J470" s="14">
        <v>7810</v>
      </c>
      <c r="K470" s="13">
        <v>8557</v>
      </c>
      <c r="L470" s="13">
        <v>817</v>
      </c>
      <c r="M470" s="13">
        <v>15</v>
      </c>
      <c r="N470" s="13">
        <v>3612</v>
      </c>
      <c r="O470" s="13">
        <v>4005</v>
      </c>
      <c r="P470" s="13">
        <v>5594</v>
      </c>
      <c r="Q470" s="15">
        <v>1686</v>
      </c>
      <c r="R470" s="15">
        <v>178</v>
      </c>
      <c r="S470" s="15">
        <v>7005260</v>
      </c>
      <c r="T470" s="13">
        <v>7853</v>
      </c>
      <c r="U470" s="16">
        <v>5294</v>
      </c>
      <c r="V470" s="15">
        <v>1807</v>
      </c>
      <c r="W470" s="15">
        <v>2680</v>
      </c>
      <c r="X470" s="15">
        <v>24</v>
      </c>
      <c r="Y470" s="15">
        <v>678</v>
      </c>
      <c r="Z470" s="15">
        <v>702</v>
      </c>
      <c r="AA470" s="13">
        <v>4146</v>
      </c>
      <c r="AB470" s="15">
        <v>140</v>
      </c>
      <c r="AC470" s="15">
        <v>10</v>
      </c>
      <c r="AD470" s="15">
        <v>3078</v>
      </c>
      <c r="AE470" s="15">
        <v>33</v>
      </c>
      <c r="AF470" s="15">
        <v>23</v>
      </c>
      <c r="AG470" s="17">
        <v>0.95161084935693363</v>
      </c>
      <c r="AH470" s="15">
        <v>1354</v>
      </c>
      <c r="AI470" s="15">
        <v>436</v>
      </c>
      <c r="AJ470" s="13">
        <v>5802</v>
      </c>
      <c r="AK470" s="13">
        <v>1032</v>
      </c>
      <c r="AL470" s="13">
        <v>1400</v>
      </c>
      <c r="AM470" s="13">
        <v>239</v>
      </c>
      <c r="AN470" s="13">
        <v>252</v>
      </c>
      <c r="AO470" s="13">
        <v>4</v>
      </c>
      <c r="AP470" s="13">
        <v>14</v>
      </c>
      <c r="AQ470" s="13">
        <v>235</v>
      </c>
      <c r="AR470" s="13">
        <v>238</v>
      </c>
      <c r="AS470" s="13">
        <v>137988</v>
      </c>
      <c r="AT470" s="13">
        <v>128057</v>
      </c>
      <c r="AU470" s="13">
        <v>14733</v>
      </c>
      <c r="AV470" s="13">
        <v>295762</v>
      </c>
      <c r="AW470" s="13">
        <v>270094</v>
      </c>
      <c r="AX470" s="13">
        <v>16801</v>
      </c>
      <c r="AY470" s="18">
        <f>'Tabela '!$L470/'Tabela '!$J470</f>
        <v>0.10460947503201025</v>
      </c>
      <c r="AZ470" s="18">
        <f>'Tabela '!$M470/'Tabela '!$J470</f>
        <v>1.9206145966709346E-3</v>
      </c>
      <c r="BA470" s="18">
        <f t="shared" si="273"/>
        <v>1.8359853121175031E-2</v>
      </c>
      <c r="BB470" s="18">
        <f t="shared" si="274"/>
        <v>0.64569181265641762</v>
      </c>
      <c r="BC470" s="18">
        <f t="shared" si="275"/>
        <v>0.71594565606006433</v>
      </c>
      <c r="BD470" s="18">
        <f>'Tabela '!$BC470-'Tabela '!$BB470</f>
        <v>7.025384340364671E-2</v>
      </c>
      <c r="BE470" s="18">
        <f t="shared" si="276"/>
        <v>0.46248399487836106</v>
      </c>
      <c r="BF470" s="18">
        <f t="shared" si="277"/>
        <v>0.51280409731113952</v>
      </c>
      <c r="BG470" s="18">
        <f t="shared" si="278"/>
        <v>0.21587708066581307</v>
      </c>
      <c r="BH470" s="16">
        <f t="shared" si="279"/>
        <v>4154.9584816132856</v>
      </c>
      <c r="BI470" s="37">
        <f t="shared" si="280"/>
        <v>896.96030729833547</v>
      </c>
      <c r="BJ470" s="17">
        <f t="shared" si="281"/>
        <v>2.3685463311716854E-2</v>
      </c>
      <c r="BK470" s="17">
        <f t="shared" si="282"/>
        <v>0.1055753262158956</v>
      </c>
      <c r="BL470" s="18">
        <f>IFERROR('Tabela '!$J470/'Tabela '!$K470-1,"")</f>
        <v>-8.7296949865607099E-2</v>
      </c>
      <c r="BM470" s="17">
        <f t="shared" si="283"/>
        <v>0.61867476919481124</v>
      </c>
      <c r="BN470" s="19">
        <f>IFERROR('Tabela '!$J470/'Tabela '!$I470,"")</f>
        <v>25.383845343803223</v>
      </c>
      <c r="BO470" s="18">
        <f t="shared" si="284"/>
        <v>4.838915064306637E-2</v>
      </c>
      <c r="BP470" s="18">
        <f t="shared" si="285"/>
        <v>0.1724181841334522</v>
      </c>
      <c r="BQ470" s="18">
        <f t="shared" si="286"/>
        <v>5.5520183369412966E-2</v>
      </c>
      <c r="BR470" s="17">
        <v>0.46060000000000001</v>
      </c>
      <c r="BS470" s="18">
        <f t="shared" si="287"/>
        <v>1.7827581815866547E-2</v>
      </c>
      <c r="BT470" s="18">
        <f t="shared" si="288"/>
        <v>1.2733987011333248E-3</v>
      </c>
      <c r="BU470" s="18">
        <f t="shared" si="289"/>
        <v>1.0721247563352826E-2</v>
      </c>
      <c r="BV470" s="18">
        <f t="shared" si="290"/>
        <v>7.4723846653671211E-3</v>
      </c>
      <c r="BW470" s="18">
        <f t="shared" si="291"/>
        <v>0.31319387635853685</v>
      </c>
      <c r="BX470" s="18">
        <f t="shared" si="292"/>
        <v>2.8047212808227184E-3</v>
      </c>
      <c r="BY470" s="18">
        <f t="shared" si="293"/>
        <v>7.9233376183241791E-2</v>
      </c>
      <c r="BZ470" s="18">
        <f t="shared" si="294"/>
        <v>8.2038097464064513E-2</v>
      </c>
      <c r="CA470" s="18">
        <f>IFERROR('Tabela '!$V470/'Tabela '!$K470,"")</f>
        <v>0.21117213976861049</v>
      </c>
      <c r="CB470" s="18">
        <f t="shared" si="295"/>
        <v>0.48451560126212456</v>
      </c>
      <c r="CC470" s="20">
        <f>IFERROR('Tabela '!$AJ470/'Tabela '!$K470,"")</f>
        <v>0.67804136963889217</v>
      </c>
      <c r="CD470" s="21">
        <f>IFERROR('Tabela '!$AJ470/'Tabela '!$AK470,"")</f>
        <v>5.6220930232558137</v>
      </c>
      <c r="CE470" s="20">
        <f t="shared" si="296"/>
        <v>0.82213029989658737</v>
      </c>
      <c r="CF470" s="18">
        <f t="shared" si="297"/>
        <v>0.12060301507537688</v>
      </c>
      <c r="CG470" s="18">
        <f t="shared" si="298"/>
        <v>0.17925736235595391</v>
      </c>
      <c r="CH470" s="18">
        <f t="shared" si="299"/>
        <v>0.35658914728682167</v>
      </c>
      <c r="CI470" s="18">
        <f t="shared" si="300"/>
        <v>5.8654347280577029E-2</v>
      </c>
      <c r="CJ470" s="17">
        <f t="shared" si="301"/>
        <v>0.2315891472868217</v>
      </c>
      <c r="CK470" s="17">
        <f t="shared" si="302"/>
        <v>0.18000000000000002</v>
      </c>
      <c r="CL470" s="17">
        <f t="shared" si="303"/>
        <v>-5.1589147286821679E-2</v>
      </c>
      <c r="CM470" s="17">
        <f t="shared" si="304"/>
        <v>5.439330543933063E-2</v>
      </c>
      <c r="CN470" s="17">
        <f>IFERROR('Tabela '!$AO470/'Tabela '!$AK470,"")</f>
        <v>3.875968992248062E-3</v>
      </c>
      <c r="CO470" s="17">
        <f>IFERROR('Tabela '!$AP470/'Tabela '!$AL470,"")</f>
        <v>0.01</v>
      </c>
      <c r="CP470" s="17">
        <f>IFERROR('Tabela '!$CO470-'Tabela '!$CN470,"")</f>
        <v>6.1240310077519382E-3</v>
      </c>
      <c r="CQ470" s="17">
        <f t="shared" si="305"/>
        <v>5.439330543933063E-2</v>
      </c>
      <c r="CR470" s="17">
        <f>IFERROR('Tabela '!$AQ470/'Tabela '!$AK470,"")</f>
        <v>0.22771317829457363</v>
      </c>
      <c r="CS470" s="17">
        <f>IFERROR('Tabela '!$AR470/'Tabela '!$AL470,"")</f>
        <v>0.17</v>
      </c>
      <c r="CT470" s="17">
        <f>IFERROR('Tabela '!$CS470-'Tabela '!$CR470,"")</f>
        <v>-5.7713178294573619E-2</v>
      </c>
      <c r="CU470" s="17">
        <f t="shared" si="306"/>
        <v>1.2765957446808418E-2</v>
      </c>
      <c r="CV470" s="21">
        <f>IFERROR('Tabela '!$AS470/'Tabela '!$K470,"")</f>
        <v>16.12574500409022</v>
      </c>
      <c r="CW470" s="21">
        <f>IFERROR('Tabela '!$AV470/'Tabela '!$J470,"")</f>
        <v>37.869654289372598</v>
      </c>
      <c r="CX470" s="17">
        <f>IFERROR('Tabela '!$AV470/'Tabela '!$AS470-1,"")</f>
        <v>1.1433892802272663</v>
      </c>
      <c r="CY470" s="20">
        <f>IFERROR('Tabela '!$CW470/'Tabela '!$CV470-1,"")</f>
        <v>1.3483971921773001</v>
      </c>
      <c r="CZ470" s="17">
        <f>IFERROR('Tabela '!$AU470/'Tabela '!$AT470,"")</f>
        <v>0.11505032915030025</v>
      </c>
      <c r="DA470" s="17">
        <f t="shared" si="307"/>
        <v>6.2204269624649193E-2</v>
      </c>
      <c r="DB470" s="17">
        <f t="shared" si="308"/>
        <v>-5.2846059525651058E-2</v>
      </c>
      <c r="DC470" s="22">
        <f t="shared" si="309"/>
        <v>60.629629629629626</v>
      </c>
      <c r="DD470" s="22">
        <f t="shared" si="310"/>
        <v>63.161654135338345</v>
      </c>
      <c r="DE470" s="17">
        <f t="shared" si="311"/>
        <v>4.1762163502831573E-2</v>
      </c>
      <c r="DH470" s="23"/>
      <c r="DQ470" s="23"/>
      <c r="DR470" s="23"/>
      <c r="DU470" s="23"/>
      <c r="DV470" s="23"/>
      <c r="DX470" s="23"/>
      <c r="EA470" s="23"/>
      <c r="EB470" s="23"/>
    </row>
    <row r="471" spans="1:132" ht="13.8" x14ac:dyDescent="0.25">
      <c r="A471" s="24" t="s">
        <v>133</v>
      </c>
      <c r="B471" s="24">
        <v>43</v>
      </c>
      <c r="C471" s="24">
        <v>4322327</v>
      </c>
      <c r="D471" s="24">
        <v>432232</v>
      </c>
      <c r="E471" s="55" t="s">
        <v>751</v>
      </c>
      <c r="F471" s="55" t="s">
        <v>768</v>
      </c>
      <c r="G471" s="55" t="s">
        <v>753</v>
      </c>
      <c r="H471" s="25" t="s">
        <v>577</v>
      </c>
      <c r="I471" s="26">
        <v>253.63499999999999</v>
      </c>
      <c r="J471" s="27">
        <v>3423</v>
      </c>
      <c r="K471" s="26">
        <v>3522</v>
      </c>
      <c r="L471" s="26">
        <v>123</v>
      </c>
      <c r="M471" s="26">
        <v>4</v>
      </c>
      <c r="N471" s="26">
        <v>1477</v>
      </c>
      <c r="O471" s="26">
        <v>1789</v>
      </c>
      <c r="P471" s="26">
        <v>2536</v>
      </c>
      <c r="Q471" s="28">
        <v>1047</v>
      </c>
      <c r="R471" s="28">
        <v>119</v>
      </c>
      <c r="S471" s="28">
        <v>4424643</v>
      </c>
      <c r="T471" s="26">
        <v>3068</v>
      </c>
      <c r="U471" s="29">
        <v>1487</v>
      </c>
      <c r="V471" s="28">
        <v>884</v>
      </c>
      <c r="W471" s="28">
        <v>2031</v>
      </c>
      <c r="X471" s="28">
        <v>133</v>
      </c>
      <c r="Y471" s="28">
        <v>227</v>
      </c>
      <c r="Z471" s="28">
        <v>360</v>
      </c>
      <c r="AA471" s="26">
        <v>1778</v>
      </c>
      <c r="AB471" s="28">
        <v>143</v>
      </c>
      <c r="AC471" s="28" t="e">
        <v>#NULL!</v>
      </c>
      <c r="AD471" s="28">
        <v>1079</v>
      </c>
      <c r="AE471" s="28">
        <v>28</v>
      </c>
      <c r="AF471" s="28">
        <v>6</v>
      </c>
      <c r="AG471" s="30">
        <v>0.94132985658409385</v>
      </c>
      <c r="AH471" s="28">
        <v>306</v>
      </c>
      <c r="AI471" s="28">
        <v>30</v>
      </c>
      <c r="AJ471" s="26">
        <v>2183</v>
      </c>
      <c r="AK471" s="26">
        <v>415</v>
      </c>
      <c r="AL471" s="26">
        <v>447</v>
      </c>
      <c r="AM471" s="26">
        <v>54</v>
      </c>
      <c r="AN471" s="26">
        <v>35</v>
      </c>
      <c r="AO471" s="26">
        <v>0</v>
      </c>
      <c r="AP471" s="26">
        <v>9</v>
      </c>
      <c r="AQ471" s="26">
        <v>54</v>
      </c>
      <c r="AR471" s="26">
        <v>26</v>
      </c>
      <c r="AS471" s="26">
        <v>42963</v>
      </c>
      <c r="AT471" s="26">
        <v>41230</v>
      </c>
      <c r="AU471" s="26">
        <v>1688</v>
      </c>
      <c r="AV471" s="26">
        <v>96552</v>
      </c>
      <c r="AW471" s="26">
        <v>91146</v>
      </c>
      <c r="AX471" s="26">
        <v>4199</v>
      </c>
      <c r="AY471" s="31">
        <f>'Tabela '!$L471/'Tabela '!$J471</f>
        <v>3.5933391761612622E-2</v>
      </c>
      <c r="AZ471" s="31">
        <f>'Tabela '!$M471/'Tabela '!$J471</f>
        <v>1.1685655857434998E-3</v>
      </c>
      <c r="BA471" s="31">
        <f t="shared" si="273"/>
        <v>3.2520325203252036E-2</v>
      </c>
      <c r="BB471" s="31">
        <f t="shared" si="274"/>
        <v>0.58241324921135651</v>
      </c>
      <c r="BC471" s="31">
        <f t="shared" si="275"/>
        <v>0.70544164037854895</v>
      </c>
      <c r="BD471" s="31">
        <f>'Tabela '!$BC471-'Tabela '!$BB471</f>
        <v>0.12302839116719244</v>
      </c>
      <c r="BE471" s="31">
        <f t="shared" si="276"/>
        <v>0.43149284253578735</v>
      </c>
      <c r="BF471" s="31">
        <f t="shared" si="277"/>
        <v>0.52264095822378032</v>
      </c>
      <c r="BG471" s="31">
        <f t="shared" si="278"/>
        <v>0.30587204206836111</v>
      </c>
      <c r="BH471" s="29">
        <f t="shared" si="279"/>
        <v>4226.0200573065904</v>
      </c>
      <c r="BI471" s="32">
        <f t="shared" si="280"/>
        <v>1292.621384750219</v>
      </c>
      <c r="BJ471" s="30">
        <f t="shared" si="281"/>
        <v>4.582652870991797E-2</v>
      </c>
      <c r="BK471" s="30">
        <f t="shared" si="282"/>
        <v>0.11365807067812798</v>
      </c>
      <c r="BL471" s="31">
        <f>IFERROR('Tabela '!$J471/'Tabela '!$K471-1,"")</f>
        <v>-2.8109028960817684E-2</v>
      </c>
      <c r="BM471" s="30">
        <f t="shared" si="283"/>
        <v>0.42220329358319136</v>
      </c>
      <c r="BN471" s="33">
        <f>IFERROR('Tabela '!$J471/'Tabela '!$I471,"")</f>
        <v>13.495771482642381</v>
      </c>
      <c r="BO471" s="31">
        <f t="shared" si="284"/>
        <v>5.8670143415906151E-2</v>
      </c>
      <c r="BP471" s="31">
        <f t="shared" si="285"/>
        <v>9.9739243807040412E-2</v>
      </c>
      <c r="BQ471" s="31">
        <f t="shared" si="286"/>
        <v>9.778357235984355E-3</v>
      </c>
      <c r="BR471" s="30">
        <v>0.49419999999999997</v>
      </c>
      <c r="BS471" s="31">
        <f t="shared" si="287"/>
        <v>4.6610169491525424E-2</v>
      </c>
      <c r="BT471" s="31" t="str">
        <f t="shared" si="288"/>
        <v/>
      </c>
      <c r="BU471" s="31">
        <f t="shared" si="289"/>
        <v>2.5949953660797033E-2</v>
      </c>
      <c r="BV471" s="31">
        <f t="shared" si="290"/>
        <v>5.5607043558850789E-3</v>
      </c>
      <c r="BW471" s="31">
        <f t="shared" si="291"/>
        <v>0.57666098807495736</v>
      </c>
      <c r="BX471" s="31">
        <f t="shared" si="292"/>
        <v>3.7762634866553096E-2</v>
      </c>
      <c r="BY471" s="31">
        <f t="shared" si="293"/>
        <v>6.445201590005678E-2</v>
      </c>
      <c r="BZ471" s="31">
        <f t="shared" si="294"/>
        <v>0.10221465076660988</v>
      </c>
      <c r="CA471" s="31">
        <f>IFERROR('Tabela '!$V471/'Tabela '!$K471,"")</f>
        <v>0.25099375354911979</v>
      </c>
      <c r="CB471" s="31">
        <f t="shared" si="295"/>
        <v>0.50482680295286764</v>
      </c>
      <c r="CC471" s="34">
        <f>IFERROR('Tabela '!$AJ471/'Tabela '!$K471,"")</f>
        <v>0.61981828506530379</v>
      </c>
      <c r="CD471" s="35">
        <f>IFERROR('Tabela '!$AJ471/'Tabela '!$AK471,"")</f>
        <v>5.2602409638554217</v>
      </c>
      <c r="CE471" s="34">
        <f t="shared" si="296"/>
        <v>0.80989464040311498</v>
      </c>
      <c r="CF471" s="31">
        <f t="shared" si="297"/>
        <v>0.11783077796706416</v>
      </c>
      <c r="CG471" s="31">
        <f t="shared" si="298"/>
        <v>0.13058720420683612</v>
      </c>
      <c r="CH471" s="31">
        <f t="shared" si="299"/>
        <v>7.7108433734939696E-2</v>
      </c>
      <c r="CI471" s="31">
        <f t="shared" si="300"/>
        <v>1.2756426239771954E-2</v>
      </c>
      <c r="CJ471" s="30">
        <f t="shared" si="301"/>
        <v>0.13012048192771083</v>
      </c>
      <c r="CK471" s="30">
        <f t="shared" si="302"/>
        <v>7.8299776286353456E-2</v>
      </c>
      <c r="CL471" s="30">
        <f t="shared" si="303"/>
        <v>-5.1820705641357379E-2</v>
      </c>
      <c r="CM471" s="30">
        <f t="shared" si="304"/>
        <v>-0.35185185185185186</v>
      </c>
      <c r="CN471" s="30">
        <f>IFERROR('Tabela '!$AO471/'Tabela '!$AK471,"")</f>
        <v>0</v>
      </c>
      <c r="CO471" s="30">
        <f>IFERROR('Tabela '!$AP471/'Tabela '!$AL471,"")</f>
        <v>2.0134228187919462E-2</v>
      </c>
      <c r="CP471" s="30">
        <f>IFERROR('Tabela '!$CO471-'Tabela '!$CN471,"")</f>
        <v>2.0134228187919462E-2</v>
      </c>
      <c r="CQ471" s="30">
        <f t="shared" si="305"/>
        <v>-0.35185185185185186</v>
      </c>
      <c r="CR471" s="30">
        <f>IFERROR('Tabela '!$AQ471/'Tabela '!$AK471,"")</f>
        <v>0.13012048192771083</v>
      </c>
      <c r="CS471" s="30">
        <f>IFERROR('Tabela '!$AR471/'Tabela '!$AL471,"")</f>
        <v>5.8165548098434001E-2</v>
      </c>
      <c r="CT471" s="30">
        <f>IFERROR('Tabela '!$CS471-'Tabela '!$CR471,"")</f>
        <v>-7.195493382927684E-2</v>
      </c>
      <c r="CU471" s="30">
        <f t="shared" si="306"/>
        <v>-0.5185185185185186</v>
      </c>
      <c r="CV471" s="35">
        <f>IFERROR('Tabela '!$AS471/'Tabela '!$K471,"")</f>
        <v>12.198466780238501</v>
      </c>
      <c r="CW471" s="35">
        <f>IFERROR('Tabela '!$AV471/'Tabela '!$J471,"")</f>
        <v>28.206836108676601</v>
      </c>
      <c r="CX471" s="30">
        <f>IFERROR('Tabela '!$AV471/'Tabela '!$AS471-1,"")</f>
        <v>1.2473290971300885</v>
      </c>
      <c r="CY471" s="34">
        <f>IFERROR('Tabela '!$CW471/'Tabela '!$CV471-1,"")</f>
        <v>1.3123263453380578</v>
      </c>
      <c r="CZ471" s="30">
        <f>IFERROR('Tabela '!$AU471/'Tabela '!$AT471,"")</f>
        <v>4.0941062333252488E-2</v>
      </c>
      <c r="DA471" s="30">
        <f t="shared" si="307"/>
        <v>4.6068944331073225E-2</v>
      </c>
      <c r="DB471" s="30">
        <f t="shared" si="308"/>
        <v>5.1278819978207366E-3</v>
      </c>
      <c r="DC471" s="36">
        <f t="shared" si="309"/>
        <v>31.25925925925926</v>
      </c>
      <c r="DD471" s="36">
        <f t="shared" si="310"/>
        <v>95.431818181818187</v>
      </c>
      <c r="DE471" s="30">
        <f t="shared" si="311"/>
        <v>2.0529136148211977</v>
      </c>
      <c r="DH471" s="23"/>
      <c r="DQ471" s="23"/>
      <c r="DR471" s="23"/>
      <c r="DU471" s="23"/>
      <c r="DV471" s="23"/>
      <c r="DX471" s="23"/>
      <c r="EA471" s="23"/>
      <c r="EB471" s="23"/>
    </row>
    <row r="472" spans="1:132" ht="13.8" x14ac:dyDescent="0.25">
      <c r="A472" s="11" t="s">
        <v>133</v>
      </c>
      <c r="B472" s="11">
        <v>43</v>
      </c>
      <c r="C472" s="11">
        <v>4322343</v>
      </c>
      <c r="D472" s="11">
        <v>432234</v>
      </c>
      <c r="E472" s="54" t="s">
        <v>728</v>
      </c>
      <c r="F472" s="54" t="s">
        <v>780</v>
      </c>
      <c r="G472" s="54" t="s">
        <v>781</v>
      </c>
      <c r="H472" s="12" t="s">
        <v>578</v>
      </c>
      <c r="I472" s="13">
        <v>126.69199999999999</v>
      </c>
      <c r="J472" s="14">
        <v>1983</v>
      </c>
      <c r="K472" s="13">
        <v>2296</v>
      </c>
      <c r="L472" s="13">
        <v>37</v>
      </c>
      <c r="M472" s="13">
        <v>1</v>
      </c>
      <c r="N472" s="13">
        <v>999</v>
      </c>
      <c r="O472" s="13">
        <v>1092</v>
      </c>
      <c r="P472" s="13">
        <v>1554</v>
      </c>
      <c r="Q472" s="15">
        <v>442</v>
      </c>
      <c r="R472" s="15">
        <v>19</v>
      </c>
      <c r="S472" s="15">
        <v>1774102</v>
      </c>
      <c r="T472" s="13">
        <v>2077</v>
      </c>
      <c r="U472" s="16">
        <v>500</v>
      </c>
      <c r="V472" s="15">
        <v>488</v>
      </c>
      <c r="W472" s="15">
        <v>1221</v>
      </c>
      <c r="X472" s="15">
        <v>15</v>
      </c>
      <c r="Y472" s="15">
        <v>105</v>
      </c>
      <c r="Z472" s="15">
        <v>120</v>
      </c>
      <c r="AA472" s="13">
        <v>1183</v>
      </c>
      <c r="AB472" s="15">
        <v>82</v>
      </c>
      <c r="AC472" s="15" t="e">
        <v>#NULL!</v>
      </c>
      <c r="AD472" s="15">
        <v>727</v>
      </c>
      <c r="AE472" s="15">
        <v>7</v>
      </c>
      <c r="AF472" s="15">
        <v>0</v>
      </c>
      <c r="AG472" s="17">
        <v>0.96100144439094848</v>
      </c>
      <c r="AH472" s="15">
        <v>360</v>
      </c>
      <c r="AI472" s="15">
        <v>54</v>
      </c>
      <c r="AJ472" s="13">
        <v>1562</v>
      </c>
      <c r="AK472" s="13">
        <v>152</v>
      </c>
      <c r="AL472" s="13">
        <v>203</v>
      </c>
      <c r="AM472" s="13">
        <v>2</v>
      </c>
      <c r="AN472" s="13">
        <v>4</v>
      </c>
      <c r="AO472" s="13">
        <v>0</v>
      </c>
      <c r="AP472" s="13">
        <v>0</v>
      </c>
      <c r="AQ472" s="13">
        <v>2</v>
      </c>
      <c r="AR472" s="13">
        <v>4</v>
      </c>
      <c r="AS472" s="13">
        <v>28613</v>
      </c>
      <c r="AT472" s="13">
        <v>27406</v>
      </c>
      <c r="AU472" s="13">
        <v>739</v>
      </c>
      <c r="AV472" s="13">
        <v>63259</v>
      </c>
      <c r="AW472" s="13">
        <v>61236</v>
      </c>
      <c r="AX472" s="13">
        <v>1509</v>
      </c>
      <c r="AY472" s="18">
        <f>'Tabela '!$L472/'Tabela '!$J472</f>
        <v>1.8658598083711547E-2</v>
      </c>
      <c r="AZ472" s="18">
        <f>'Tabela '!$M472/'Tabela '!$J472</f>
        <v>5.0428643469490675E-4</v>
      </c>
      <c r="BA472" s="18">
        <f t="shared" si="273"/>
        <v>2.7027027027027029E-2</v>
      </c>
      <c r="BB472" s="18">
        <f t="shared" si="274"/>
        <v>0.6428571428571429</v>
      </c>
      <c r="BC472" s="18">
        <f t="shared" si="275"/>
        <v>0.70270270270270274</v>
      </c>
      <c r="BD472" s="18">
        <f>'Tabela '!$BC472-'Tabela '!$BB472</f>
        <v>5.9845559845559837E-2</v>
      </c>
      <c r="BE472" s="18">
        <f t="shared" si="276"/>
        <v>0.50378214826021184</v>
      </c>
      <c r="BF472" s="18">
        <f t="shared" si="277"/>
        <v>0.55068078668683818</v>
      </c>
      <c r="BG472" s="18">
        <f t="shared" si="278"/>
        <v>0.22289460413514878</v>
      </c>
      <c r="BH472" s="16">
        <f t="shared" si="279"/>
        <v>4013.8054298642533</v>
      </c>
      <c r="BI472" s="37">
        <f t="shared" si="280"/>
        <v>894.65557236510335</v>
      </c>
      <c r="BJ472" s="17">
        <f t="shared" si="281"/>
        <v>2.8045052877851372E-2</v>
      </c>
      <c r="BK472" s="17">
        <f t="shared" si="282"/>
        <v>4.2986425339366516E-2</v>
      </c>
      <c r="BL472" s="18">
        <f>IFERROR('Tabela '!$J472/'Tabela '!$K472-1,"")</f>
        <v>-0.13632404181184665</v>
      </c>
      <c r="BM472" s="17">
        <f t="shared" si="283"/>
        <v>0.21777003484320556</v>
      </c>
      <c r="BN472" s="19">
        <f>IFERROR('Tabela '!$J472/'Tabela '!$I472,"")</f>
        <v>15.652132731348468</v>
      </c>
      <c r="BO472" s="18">
        <f t="shared" si="284"/>
        <v>3.8998555609051522E-2</v>
      </c>
      <c r="BP472" s="18">
        <f t="shared" si="285"/>
        <v>0.17332691381800674</v>
      </c>
      <c r="BQ472" s="18">
        <f t="shared" si="286"/>
        <v>2.5999037072701011E-2</v>
      </c>
      <c r="BR472" s="17">
        <v>0.35799999999999998</v>
      </c>
      <c r="BS472" s="18">
        <f t="shared" si="287"/>
        <v>3.9480019258545981E-2</v>
      </c>
      <c r="BT472" s="18" t="str">
        <f t="shared" si="288"/>
        <v/>
      </c>
      <c r="BU472" s="18">
        <f t="shared" si="289"/>
        <v>9.6286107290233843E-3</v>
      </c>
      <c r="BV472" s="18">
        <f t="shared" si="290"/>
        <v>0</v>
      </c>
      <c r="BW472" s="18">
        <f t="shared" si="291"/>
        <v>0.53179442508710806</v>
      </c>
      <c r="BX472" s="18">
        <f t="shared" si="292"/>
        <v>6.5331010452961674E-3</v>
      </c>
      <c r="BY472" s="18">
        <f t="shared" si="293"/>
        <v>4.573170731707317E-2</v>
      </c>
      <c r="BZ472" s="18">
        <f t="shared" si="294"/>
        <v>5.2264808362369339E-2</v>
      </c>
      <c r="CA472" s="18">
        <f>IFERROR('Tabela '!$V472/'Tabela '!$K472,"")</f>
        <v>0.21254355400696864</v>
      </c>
      <c r="CB472" s="18">
        <f t="shared" si="295"/>
        <v>0.5152439024390244</v>
      </c>
      <c r="CC472" s="20">
        <f>IFERROR('Tabela '!$AJ472/'Tabela '!$K472,"")</f>
        <v>0.68031358885017423</v>
      </c>
      <c r="CD472" s="21">
        <f>IFERROR('Tabela '!$AJ472/'Tabela '!$AK472,"")</f>
        <v>10.276315789473685</v>
      </c>
      <c r="CE472" s="20">
        <f t="shared" si="296"/>
        <v>0.90268886043533936</v>
      </c>
      <c r="CF472" s="18">
        <f t="shared" si="297"/>
        <v>6.6202090592334492E-2</v>
      </c>
      <c r="CG472" s="18">
        <f t="shared" si="298"/>
        <v>0.10237014624306606</v>
      </c>
      <c r="CH472" s="18">
        <f t="shared" si="299"/>
        <v>0.33552631578947367</v>
      </c>
      <c r="CI472" s="18">
        <f t="shared" si="300"/>
        <v>3.616805565073157E-2</v>
      </c>
      <c r="CJ472" s="17">
        <f t="shared" si="301"/>
        <v>1.3157894736842105E-2</v>
      </c>
      <c r="CK472" s="17">
        <f t="shared" si="302"/>
        <v>1.9704433497536946E-2</v>
      </c>
      <c r="CL472" s="17">
        <f t="shared" si="303"/>
        <v>6.5465387606948415E-3</v>
      </c>
      <c r="CM472" s="17">
        <f t="shared" si="304"/>
        <v>1</v>
      </c>
      <c r="CN472" s="17">
        <f>IFERROR('Tabela '!$AO472/'Tabela '!$AK472,"")</f>
        <v>0</v>
      </c>
      <c r="CO472" s="17">
        <f>IFERROR('Tabela '!$AP472/'Tabela '!$AL472,"")</f>
        <v>0</v>
      </c>
      <c r="CP472" s="17">
        <f>IFERROR('Tabela '!$CO472-'Tabela '!$CN472,"")</f>
        <v>0</v>
      </c>
      <c r="CQ472" s="17">
        <f t="shared" si="305"/>
        <v>1</v>
      </c>
      <c r="CR472" s="17">
        <f>IFERROR('Tabela '!$AQ472/'Tabela '!$AK472,"")</f>
        <v>1.3157894736842105E-2</v>
      </c>
      <c r="CS472" s="17">
        <f>IFERROR('Tabela '!$AR472/'Tabela '!$AL472,"")</f>
        <v>1.9704433497536946E-2</v>
      </c>
      <c r="CT472" s="17">
        <f>IFERROR('Tabela '!$CS472-'Tabela '!$CR472,"")</f>
        <v>6.5465387606948415E-3</v>
      </c>
      <c r="CU472" s="17">
        <f t="shared" si="306"/>
        <v>1</v>
      </c>
      <c r="CV472" s="21">
        <f>IFERROR('Tabela '!$AS472/'Tabela '!$K472,"")</f>
        <v>12.462108013937282</v>
      </c>
      <c r="CW472" s="21">
        <f>IFERROR('Tabela '!$AV472/'Tabela '!$J472,"")</f>
        <v>31.900655572365103</v>
      </c>
      <c r="CX472" s="17">
        <f>IFERROR('Tabela '!$AV472/'Tabela '!$AS472-1,"")</f>
        <v>1.2108482158459442</v>
      </c>
      <c r="CY472" s="20">
        <f>IFERROR('Tabela '!$CW472/'Tabela '!$CV472-1,"")</f>
        <v>1.5598121551095754</v>
      </c>
      <c r="CZ472" s="17">
        <f>IFERROR('Tabela '!$AU472/'Tabela '!$AT472,"")</f>
        <v>2.6964898197475006E-2</v>
      </c>
      <c r="DA472" s="17">
        <f t="shared" si="307"/>
        <v>2.4642367234959828E-2</v>
      </c>
      <c r="DB472" s="17">
        <f t="shared" si="308"/>
        <v>-2.3225309625151784E-3</v>
      </c>
      <c r="DC472" s="22">
        <f t="shared" si="309"/>
        <v>369.5</v>
      </c>
      <c r="DD472" s="22">
        <f t="shared" si="310"/>
        <v>377.25</v>
      </c>
      <c r="DE472" s="17">
        <f t="shared" si="311"/>
        <v>2.0974289580514283E-2</v>
      </c>
      <c r="DH472" s="23"/>
      <c r="DQ472" s="23"/>
      <c r="DR472" s="23"/>
      <c r="DU472" s="23"/>
      <c r="DV472" s="23"/>
      <c r="DX472" s="23"/>
      <c r="EA472" s="23"/>
      <c r="EB472" s="23"/>
    </row>
    <row r="473" spans="1:132" ht="13.8" x14ac:dyDescent="0.25">
      <c r="A473" s="24" t="s">
        <v>133</v>
      </c>
      <c r="B473" s="24">
        <v>43</v>
      </c>
      <c r="C473" s="24">
        <v>4322350</v>
      </c>
      <c r="D473" s="24">
        <v>432235</v>
      </c>
      <c r="E473" s="55" t="s">
        <v>730</v>
      </c>
      <c r="F473" s="55" t="s">
        <v>754</v>
      </c>
      <c r="G473" s="55" t="s">
        <v>758</v>
      </c>
      <c r="H473" s="25" t="s">
        <v>579</v>
      </c>
      <c r="I473" s="26">
        <v>130.989</v>
      </c>
      <c r="J473" s="27">
        <v>1118</v>
      </c>
      <c r="K473" s="26">
        <v>1487</v>
      </c>
      <c r="L473" s="26">
        <v>58</v>
      </c>
      <c r="M473" s="26">
        <v>0</v>
      </c>
      <c r="N473" s="26">
        <v>846</v>
      </c>
      <c r="O473" s="26">
        <v>950</v>
      </c>
      <c r="P473" s="26">
        <v>1177</v>
      </c>
      <c r="Q473" s="28">
        <v>130</v>
      </c>
      <c r="R473" s="28">
        <v>8</v>
      </c>
      <c r="S473" s="28">
        <v>493092</v>
      </c>
      <c r="T473" s="26">
        <v>1375</v>
      </c>
      <c r="U473" s="29">
        <v>280</v>
      </c>
      <c r="V473" s="28">
        <v>289</v>
      </c>
      <c r="W473" s="28">
        <v>12</v>
      </c>
      <c r="X473" s="28">
        <v>12</v>
      </c>
      <c r="Y473" s="28">
        <v>31</v>
      </c>
      <c r="Z473" s="28">
        <v>43</v>
      </c>
      <c r="AA473" s="26">
        <v>797</v>
      </c>
      <c r="AB473" s="28">
        <v>8</v>
      </c>
      <c r="AC473" s="28">
        <v>3</v>
      </c>
      <c r="AD473" s="28">
        <v>458</v>
      </c>
      <c r="AE473" s="28">
        <v>0</v>
      </c>
      <c r="AF473" s="28">
        <v>2</v>
      </c>
      <c r="AG473" s="30">
        <v>0.95127272727272727</v>
      </c>
      <c r="AH473" s="28">
        <v>199</v>
      </c>
      <c r="AI473" s="28">
        <v>48</v>
      </c>
      <c r="AJ473" s="26">
        <v>1174</v>
      </c>
      <c r="AK473" s="26">
        <v>171</v>
      </c>
      <c r="AL473" s="26">
        <v>204</v>
      </c>
      <c r="AM473" s="26">
        <v>55</v>
      </c>
      <c r="AN473" s="26">
        <v>52</v>
      </c>
      <c r="AO473" s="26">
        <v>0</v>
      </c>
      <c r="AP473" s="26">
        <v>1</v>
      </c>
      <c r="AQ473" s="26">
        <v>55</v>
      </c>
      <c r="AR473" s="26">
        <v>51</v>
      </c>
      <c r="AS473" s="26">
        <v>30784</v>
      </c>
      <c r="AT473" s="26">
        <v>30291</v>
      </c>
      <c r="AU473" s="26">
        <v>1033</v>
      </c>
      <c r="AV473" s="26">
        <v>51758</v>
      </c>
      <c r="AW473" s="26">
        <v>50342</v>
      </c>
      <c r="AX473" s="26">
        <v>2153</v>
      </c>
      <c r="AY473" s="31">
        <f>'Tabela '!$L473/'Tabela '!$J473</f>
        <v>5.1878354203935599E-2</v>
      </c>
      <c r="AZ473" s="31">
        <f>'Tabela '!$M473/'Tabela '!$J473</f>
        <v>0</v>
      </c>
      <c r="BA473" s="31">
        <f t="shared" si="273"/>
        <v>0</v>
      </c>
      <c r="BB473" s="31">
        <f t="shared" si="274"/>
        <v>0.71877655055225154</v>
      </c>
      <c r="BC473" s="31">
        <f t="shared" si="275"/>
        <v>0.80713678844519965</v>
      </c>
      <c r="BD473" s="31">
        <f>'Tabela '!$BC473-'Tabela '!$BB473</f>
        <v>8.8360237892948112E-2</v>
      </c>
      <c r="BE473" s="31">
        <f t="shared" si="276"/>
        <v>0.75670840787119853</v>
      </c>
      <c r="BF473" s="31">
        <f t="shared" si="277"/>
        <v>0.84973166368515207</v>
      </c>
      <c r="BG473" s="31">
        <f t="shared" si="278"/>
        <v>0.11627906976744186</v>
      </c>
      <c r="BH473" s="29">
        <f t="shared" si="279"/>
        <v>3793.0153846153844</v>
      </c>
      <c r="BI473" s="32">
        <f t="shared" si="280"/>
        <v>441.04830053667263</v>
      </c>
      <c r="BJ473" s="30">
        <f t="shared" si="281"/>
        <v>9.5268750724525671E-3</v>
      </c>
      <c r="BK473" s="30">
        <f t="shared" si="282"/>
        <v>6.1538461538461542E-2</v>
      </c>
      <c r="BL473" s="31">
        <f>IFERROR('Tabela '!$J473/'Tabela '!$K473-1,"")</f>
        <v>-0.2481506388702085</v>
      </c>
      <c r="BM473" s="30">
        <f t="shared" si="283"/>
        <v>0.1882985877605918</v>
      </c>
      <c r="BN473" s="33">
        <f>IFERROR('Tabela '!$J473/'Tabela '!$I473,"")</f>
        <v>8.5350678301231397</v>
      </c>
      <c r="BO473" s="31">
        <f t="shared" si="284"/>
        <v>4.872727272727273E-2</v>
      </c>
      <c r="BP473" s="31">
        <f t="shared" si="285"/>
        <v>0.14472727272727273</v>
      </c>
      <c r="BQ473" s="31">
        <f t="shared" si="286"/>
        <v>3.490909090909091E-2</v>
      </c>
      <c r="BR473" s="30">
        <v>0.3735</v>
      </c>
      <c r="BS473" s="31">
        <f t="shared" si="287"/>
        <v>5.8181818181818178E-3</v>
      </c>
      <c r="BT473" s="31">
        <f t="shared" si="288"/>
        <v>2.1818181818181819E-3</v>
      </c>
      <c r="BU473" s="31">
        <f t="shared" si="289"/>
        <v>0</v>
      </c>
      <c r="BV473" s="31">
        <f t="shared" si="290"/>
        <v>4.3668122270742356E-3</v>
      </c>
      <c r="BW473" s="31">
        <f t="shared" si="291"/>
        <v>8.0699394754539348E-3</v>
      </c>
      <c r="BX473" s="31">
        <f t="shared" si="292"/>
        <v>8.0699394754539348E-3</v>
      </c>
      <c r="BY473" s="31">
        <f t="shared" si="293"/>
        <v>2.0847343644922665E-2</v>
      </c>
      <c r="BZ473" s="31">
        <f t="shared" si="294"/>
        <v>2.89172831203766E-2</v>
      </c>
      <c r="CA473" s="31">
        <f>IFERROR('Tabela '!$V473/'Tabela '!$K473,"")</f>
        <v>0.19435104236718226</v>
      </c>
      <c r="CB473" s="31">
        <f t="shared" si="295"/>
        <v>0.53597848016139882</v>
      </c>
      <c r="CC473" s="34">
        <f>IFERROR('Tabela '!$AJ473/'Tabela '!$K473,"")</f>
        <v>0.78950907868190989</v>
      </c>
      <c r="CD473" s="35">
        <f>IFERROR('Tabela '!$AJ473/'Tabela '!$AK473,"")</f>
        <v>6.8654970760233915</v>
      </c>
      <c r="CE473" s="34">
        <f t="shared" si="296"/>
        <v>0.85434412265758097</v>
      </c>
      <c r="CF473" s="31">
        <f t="shared" si="297"/>
        <v>0.11499663752521856</v>
      </c>
      <c r="CG473" s="31">
        <f t="shared" si="298"/>
        <v>0.18246869409660108</v>
      </c>
      <c r="CH473" s="31">
        <f t="shared" si="299"/>
        <v>0.19298245614035081</v>
      </c>
      <c r="CI473" s="31">
        <f t="shared" si="300"/>
        <v>6.7472056571382513E-2</v>
      </c>
      <c r="CJ473" s="30">
        <f t="shared" si="301"/>
        <v>0.32163742690058478</v>
      </c>
      <c r="CK473" s="30">
        <f t="shared" si="302"/>
        <v>0.25490196078431371</v>
      </c>
      <c r="CL473" s="30">
        <f t="shared" si="303"/>
        <v>-6.6735466116271069E-2</v>
      </c>
      <c r="CM473" s="30">
        <f t="shared" si="304"/>
        <v>-5.4545454545454564E-2</v>
      </c>
      <c r="CN473" s="30">
        <f>IFERROR('Tabela '!$AO473/'Tabela '!$AK473,"")</f>
        <v>0</v>
      </c>
      <c r="CO473" s="30">
        <f>IFERROR('Tabela '!$AP473/'Tabela '!$AL473,"")</f>
        <v>4.9019607843137254E-3</v>
      </c>
      <c r="CP473" s="30">
        <f>IFERROR('Tabela '!$CO473-'Tabela '!$CN473,"")</f>
        <v>4.9019607843137254E-3</v>
      </c>
      <c r="CQ473" s="30">
        <f t="shared" si="305"/>
        <v>-5.4545454545454564E-2</v>
      </c>
      <c r="CR473" s="30">
        <f>IFERROR('Tabela '!$AQ473/'Tabela '!$AK473,"")</f>
        <v>0.32163742690058478</v>
      </c>
      <c r="CS473" s="30">
        <f>IFERROR('Tabela '!$AR473/'Tabela '!$AL473,"")</f>
        <v>0.25</v>
      </c>
      <c r="CT473" s="30">
        <f>IFERROR('Tabela '!$CS473-'Tabela '!$CR473,"")</f>
        <v>-7.1637426900584777E-2</v>
      </c>
      <c r="CU473" s="30">
        <f t="shared" si="306"/>
        <v>-7.2727272727272751E-2</v>
      </c>
      <c r="CV473" s="35">
        <f>IFERROR('Tabela '!$AS473/'Tabela '!$K473,"")</f>
        <v>20.702084734364494</v>
      </c>
      <c r="CW473" s="35">
        <f>IFERROR('Tabela '!$AV473/'Tabela '!$J473,"")</f>
        <v>46.295169946332734</v>
      </c>
      <c r="CX473" s="30">
        <f>IFERROR('Tabela '!$AV473/'Tabela '!$AS473-1,"")</f>
        <v>0.68132796257796269</v>
      </c>
      <c r="CY473" s="34">
        <f>IFERROR('Tabela '!$CW473/'Tabela '!$CV473-1,"")</f>
        <v>1.2362564224985957</v>
      </c>
      <c r="CZ473" s="30">
        <f>IFERROR('Tabela '!$AU473/'Tabela '!$AT473,"")</f>
        <v>3.4102538707867024E-2</v>
      </c>
      <c r="DA473" s="30">
        <f t="shared" si="307"/>
        <v>4.2767470501767907E-2</v>
      </c>
      <c r="DB473" s="30">
        <f t="shared" si="308"/>
        <v>8.6649317939008833E-3</v>
      </c>
      <c r="DC473" s="36">
        <f t="shared" si="309"/>
        <v>18.781818181818181</v>
      </c>
      <c r="DD473" s="36">
        <f t="shared" si="310"/>
        <v>40.622641509433961</v>
      </c>
      <c r="DE473" s="30">
        <f t="shared" si="311"/>
        <v>1.162870554713328</v>
      </c>
      <c r="DH473" s="23"/>
      <c r="DQ473" s="23"/>
      <c r="DR473" s="23"/>
      <c r="DU473" s="23"/>
      <c r="DV473" s="23"/>
      <c r="DX473" s="23"/>
      <c r="EA473" s="23"/>
      <c r="EB473" s="23"/>
    </row>
    <row r="474" spans="1:132" ht="13.8" x14ac:dyDescent="0.25">
      <c r="A474" s="11" t="s">
        <v>133</v>
      </c>
      <c r="B474" s="11">
        <v>43</v>
      </c>
      <c r="C474" s="11">
        <v>4322376</v>
      </c>
      <c r="D474" s="11">
        <v>432237</v>
      </c>
      <c r="E474" s="54" t="s">
        <v>731</v>
      </c>
      <c r="F474" s="54" t="s">
        <v>789</v>
      </c>
      <c r="G474" s="54" t="s">
        <v>783</v>
      </c>
      <c r="H474" s="12" t="s">
        <v>580</v>
      </c>
      <c r="I474" s="13">
        <v>602.38699999999994</v>
      </c>
      <c r="J474" s="14">
        <v>2321</v>
      </c>
      <c r="K474" s="13">
        <v>2450</v>
      </c>
      <c r="L474" s="13">
        <v>125</v>
      </c>
      <c r="M474" s="13">
        <v>4</v>
      </c>
      <c r="N474" s="13">
        <v>858</v>
      </c>
      <c r="O474" s="13">
        <v>1023</v>
      </c>
      <c r="P474" s="13">
        <v>1839</v>
      </c>
      <c r="Q474" s="15">
        <v>709</v>
      </c>
      <c r="R474" s="15">
        <v>117</v>
      </c>
      <c r="S474" s="15">
        <v>3123897</v>
      </c>
      <c r="T474" s="13">
        <v>2169</v>
      </c>
      <c r="U474" s="16">
        <v>913</v>
      </c>
      <c r="V474" s="15">
        <v>499</v>
      </c>
      <c r="W474" s="15">
        <v>420</v>
      </c>
      <c r="X474" s="15">
        <v>26</v>
      </c>
      <c r="Y474" s="15">
        <v>380</v>
      </c>
      <c r="Z474" s="15">
        <v>406</v>
      </c>
      <c r="AA474" s="13">
        <v>1245</v>
      </c>
      <c r="AB474" s="15">
        <v>167</v>
      </c>
      <c r="AC474" s="15">
        <v>1</v>
      </c>
      <c r="AD474" s="15">
        <v>832</v>
      </c>
      <c r="AE474" s="15">
        <v>31</v>
      </c>
      <c r="AF474" s="15">
        <v>2</v>
      </c>
      <c r="AG474" s="17">
        <v>0.91562932226832638</v>
      </c>
      <c r="AH474" s="15">
        <v>335</v>
      </c>
      <c r="AI474" s="15">
        <v>78</v>
      </c>
      <c r="AJ474" s="13">
        <v>1414</v>
      </c>
      <c r="AK474" s="13">
        <v>197</v>
      </c>
      <c r="AL474" s="13">
        <v>285</v>
      </c>
      <c r="AM474" s="13">
        <v>0</v>
      </c>
      <c r="AN474" s="13">
        <v>0</v>
      </c>
      <c r="AO474" s="13">
        <v>0</v>
      </c>
      <c r="AP474" s="13">
        <v>0</v>
      </c>
      <c r="AQ474" s="13">
        <v>0</v>
      </c>
      <c r="AR474" s="13">
        <v>0</v>
      </c>
      <c r="AS474" s="13">
        <v>29289</v>
      </c>
      <c r="AT474" s="13">
        <v>28199</v>
      </c>
      <c r="AU474" s="13">
        <v>921</v>
      </c>
      <c r="AV474" s="13">
        <v>68336</v>
      </c>
      <c r="AW474" s="13">
        <v>66763</v>
      </c>
      <c r="AX474" s="13">
        <v>2103</v>
      </c>
      <c r="AY474" s="18">
        <f>'Tabela '!$L474/'Tabela '!$J474</f>
        <v>5.3856096510124948E-2</v>
      </c>
      <c r="AZ474" s="18">
        <f>'Tabela '!$M474/'Tabela '!$J474</f>
        <v>1.7233950883239983E-3</v>
      </c>
      <c r="BA474" s="18">
        <f t="shared" si="273"/>
        <v>3.2000000000000001E-2</v>
      </c>
      <c r="BB474" s="18">
        <f t="shared" si="274"/>
        <v>0.46655791190864598</v>
      </c>
      <c r="BC474" s="18">
        <f t="shared" si="275"/>
        <v>0.55628058727569329</v>
      </c>
      <c r="BD474" s="18">
        <f>'Tabela '!$BC474-'Tabela '!$BB474</f>
        <v>8.9722675367047311E-2</v>
      </c>
      <c r="BE474" s="18">
        <f t="shared" si="276"/>
        <v>0.36966824644549762</v>
      </c>
      <c r="BF474" s="18">
        <f t="shared" si="277"/>
        <v>0.44075829383886256</v>
      </c>
      <c r="BG474" s="18">
        <f t="shared" si="278"/>
        <v>0.30547177940542869</v>
      </c>
      <c r="BH474" s="16">
        <f t="shared" si="279"/>
        <v>4406.0606488011281</v>
      </c>
      <c r="BI474" s="37">
        <f t="shared" si="280"/>
        <v>1345.9271865575183</v>
      </c>
      <c r="BJ474" s="17">
        <f t="shared" si="281"/>
        <v>4.57137819011941E-2</v>
      </c>
      <c r="BK474" s="17">
        <f t="shared" si="282"/>
        <v>0.16502115655853314</v>
      </c>
      <c r="BL474" s="18">
        <f>IFERROR('Tabela '!$J474/'Tabela '!$K474-1,"")</f>
        <v>-5.2653061224489761E-2</v>
      </c>
      <c r="BM474" s="17">
        <f t="shared" si="283"/>
        <v>0.37265306122448982</v>
      </c>
      <c r="BN474" s="19">
        <f>IFERROR('Tabela '!$J474/'Tabela '!$I474,"")</f>
        <v>3.8530047959202309</v>
      </c>
      <c r="BO474" s="18">
        <f t="shared" si="284"/>
        <v>8.4370677731673616E-2</v>
      </c>
      <c r="BP474" s="18">
        <f t="shared" si="285"/>
        <v>0.15444905486399263</v>
      </c>
      <c r="BQ474" s="18">
        <f t="shared" si="286"/>
        <v>3.5961272475795295E-2</v>
      </c>
      <c r="BR474" s="17">
        <v>0.47139999999999999</v>
      </c>
      <c r="BS474" s="18">
        <f t="shared" si="287"/>
        <v>7.6994006454587371E-2</v>
      </c>
      <c r="BT474" s="18">
        <f t="shared" si="288"/>
        <v>4.6104195481788842E-4</v>
      </c>
      <c r="BU474" s="18">
        <f t="shared" si="289"/>
        <v>3.7259615384615384E-2</v>
      </c>
      <c r="BV474" s="18">
        <f t="shared" si="290"/>
        <v>2.403846153846154E-3</v>
      </c>
      <c r="BW474" s="18">
        <f t="shared" si="291"/>
        <v>0.17142857142857143</v>
      </c>
      <c r="BX474" s="18">
        <f t="shared" si="292"/>
        <v>1.0612244897959184E-2</v>
      </c>
      <c r="BY474" s="18">
        <f t="shared" si="293"/>
        <v>0.15510204081632653</v>
      </c>
      <c r="BZ474" s="18">
        <f t="shared" si="294"/>
        <v>0.1657142857142857</v>
      </c>
      <c r="CA474" s="18">
        <f>IFERROR('Tabela '!$V474/'Tabela '!$K474,"")</f>
        <v>0.2036734693877551</v>
      </c>
      <c r="CB474" s="18">
        <f t="shared" si="295"/>
        <v>0.50816326530612244</v>
      </c>
      <c r="CC474" s="20">
        <f>IFERROR('Tabela '!$AJ474/'Tabela '!$K474,"")</f>
        <v>0.57714285714285718</v>
      </c>
      <c r="CD474" s="21">
        <f>IFERROR('Tabela '!$AJ474/'Tabela '!$AK474,"")</f>
        <v>7.1776649746192893</v>
      </c>
      <c r="CE474" s="20">
        <f t="shared" si="296"/>
        <v>0.8606789250353607</v>
      </c>
      <c r="CF474" s="18">
        <f t="shared" si="297"/>
        <v>8.0408163265306129E-2</v>
      </c>
      <c r="CG474" s="18">
        <f t="shared" si="298"/>
        <v>0.12279190004308488</v>
      </c>
      <c r="CH474" s="18">
        <f t="shared" si="299"/>
        <v>0.4467005076142132</v>
      </c>
      <c r="CI474" s="18">
        <f t="shared" si="300"/>
        <v>4.2383736777778749E-2</v>
      </c>
      <c r="CJ474" s="17">
        <f t="shared" si="301"/>
        <v>0</v>
      </c>
      <c r="CK474" s="17">
        <f t="shared" si="302"/>
        <v>0</v>
      </c>
      <c r="CL474" s="17">
        <f t="shared" si="303"/>
        <v>0</v>
      </c>
      <c r="CM474" s="17" t="str">
        <f t="shared" si="304"/>
        <v/>
      </c>
      <c r="CN474" s="17">
        <f>IFERROR('Tabela '!$AO474/'Tabela '!$AK474,"")</f>
        <v>0</v>
      </c>
      <c r="CO474" s="17">
        <f>IFERROR('Tabela '!$AP474/'Tabela '!$AL474,"")</f>
        <v>0</v>
      </c>
      <c r="CP474" s="17">
        <f>IFERROR('Tabela '!$CO474-'Tabela '!$CN474,"")</f>
        <v>0</v>
      </c>
      <c r="CQ474" s="17" t="str">
        <f t="shared" si="305"/>
        <v/>
      </c>
      <c r="CR474" s="17">
        <f>IFERROR('Tabela '!$AQ474/'Tabela '!$AK474,"")</f>
        <v>0</v>
      </c>
      <c r="CS474" s="17">
        <f>IFERROR('Tabela '!$AR474/'Tabela '!$AL474,"")</f>
        <v>0</v>
      </c>
      <c r="CT474" s="17">
        <f>IFERROR('Tabela '!$CS474-'Tabela '!$CR474,"")</f>
        <v>0</v>
      </c>
      <c r="CU474" s="17" t="str">
        <f t="shared" si="306"/>
        <v/>
      </c>
      <c r="CV474" s="21">
        <f>IFERROR('Tabela '!$AS474/'Tabela '!$K474,"")</f>
        <v>11.954693877551021</v>
      </c>
      <c r="CW474" s="21">
        <f>IFERROR('Tabela '!$AV474/'Tabela '!$J474,"")</f>
        <v>29.442481688927188</v>
      </c>
      <c r="CX474" s="17">
        <f>IFERROR('Tabela '!$AV474/'Tabela '!$AS474-1,"")</f>
        <v>1.3331626207791323</v>
      </c>
      <c r="CY474" s="20">
        <f>IFERROR('Tabela '!$CW474/'Tabela '!$CV474-1,"")</f>
        <v>1.4628386130585409</v>
      </c>
      <c r="CZ474" s="17">
        <f>IFERROR('Tabela '!$AU474/'Tabela '!$AT474,"")</f>
        <v>3.2660732650093977E-2</v>
      </c>
      <c r="DA474" s="17">
        <f t="shared" si="307"/>
        <v>3.149948324670851E-2</v>
      </c>
      <c r="DB474" s="17">
        <f t="shared" si="308"/>
        <v>-1.161249403385467E-3</v>
      </c>
      <c r="DC474" s="22" t="str">
        <f t="shared" si="309"/>
        <v/>
      </c>
      <c r="DD474" s="22" t="str">
        <f t="shared" si="310"/>
        <v/>
      </c>
      <c r="DE474" s="17" t="str">
        <f t="shared" si="311"/>
        <v/>
      </c>
      <c r="DH474" s="23"/>
      <c r="DQ474" s="23"/>
      <c r="DR474" s="23"/>
      <c r="DU474" s="23"/>
      <c r="DV474" s="23"/>
      <c r="DX474" s="23"/>
      <c r="EA474" s="23"/>
      <c r="EB474" s="23"/>
    </row>
    <row r="475" spans="1:132" ht="13.8" x14ac:dyDescent="0.25">
      <c r="A475" s="24" t="s">
        <v>133</v>
      </c>
      <c r="B475" s="24">
        <v>43</v>
      </c>
      <c r="C475" s="24">
        <v>4322400</v>
      </c>
      <c r="D475" s="24">
        <v>432240</v>
      </c>
      <c r="E475" s="55" t="s">
        <v>725</v>
      </c>
      <c r="F475" s="55" t="s">
        <v>738</v>
      </c>
      <c r="G475" s="55" t="s">
        <v>739</v>
      </c>
      <c r="H475" s="25" t="s">
        <v>581</v>
      </c>
      <c r="I475" s="26">
        <v>5703.5860000000002</v>
      </c>
      <c r="J475" s="27">
        <v>126866</v>
      </c>
      <c r="K475" s="26">
        <v>125435</v>
      </c>
      <c r="L475" s="26">
        <v>7711</v>
      </c>
      <c r="M475" s="26">
        <v>206</v>
      </c>
      <c r="N475" s="26">
        <v>36361</v>
      </c>
      <c r="O475" s="26">
        <v>40426</v>
      </c>
      <c r="P475" s="26">
        <v>59110</v>
      </c>
      <c r="Q475" s="28">
        <v>36369</v>
      </c>
      <c r="R475" s="28">
        <v>6304</v>
      </c>
      <c r="S475" s="28">
        <v>158508339</v>
      </c>
      <c r="T475" s="26">
        <v>104888</v>
      </c>
      <c r="U475" s="29">
        <v>117415</v>
      </c>
      <c r="V475" s="28">
        <v>33435</v>
      </c>
      <c r="W475" s="28">
        <v>33389</v>
      </c>
      <c r="X475" s="28">
        <v>5576</v>
      </c>
      <c r="Y475" s="28">
        <v>25033</v>
      </c>
      <c r="Z475" s="28">
        <v>30609</v>
      </c>
      <c r="AA475" s="26">
        <v>61009</v>
      </c>
      <c r="AB475" s="28">
        <v>1889</v>
      </c>
      <c r="AC475" s="28">
        <v>115</v>
      </c>
      <c r="AD475" s="28">
        <v>37494</v>
      </c>
      <c r="AE475" s="28">
        <v>622</v>
      </c>
      <c r="AF475" s="28">
        <v>443</v>
      </c>
      <c r="AG475" s="30">
        <v>0.96264586988025325</v>
      </c>
      <c r="AH475" s="28">
        <v>22621</v>
      </c>
      <c r="AI475" s="28">
        <v>8302</v>
      </c>
      <c r="AJ475" s="26">
        <v>65205</v>
      </c>
      <c r="AK475" s="26">
        <v>21056</v>
      </c>
      <c r="AL475" s="26">
        <v>21131</v>
      </c>
      <c r="AM475" s="26">
        <v>1452</v>
      </c>
      <c r="AN475" s="26">
        <v>1295</v>
      </c>
      <c r="AO475" s="26">
        <v>754</v>
      </c>
      <c r="AP475" s="26">
        <v>659</v>
      </c>
      <c r="AQ475" s="26">
        <v>698</v>
      </c>
      <c r="AR475" s="26">
        <v>636</v>
      </c>
      <c r="AS475" s="26">
        <v>1518547</v>
      </c>
      <c r="AT475" s="26">
        <v>1384523</v>
      </c>
      <c r="AU475" s="26">
        <v>131638</v>
      </c>
      <c r="AV475" s="26">
        <v>2771361</v>
      </c>
      <c r="AW475" s="26">
        <v>2551875</v>
      </c>
      <c r="AX475" s="26">
        <v>214784</v>
      </c>
      <c r="AY475" s="31">
        <f>'Tabela '!$L475/'Tabela '!$J475</f>
        <v>6.0780666214746266E-2</v>
      </c>
      <c r="AZ475" s="31">
        <f>'Tabela '!$M475/'Tabela '!$J475</f>
        <v>1.6237605032081094E-3</v>
      </c>
      <c r="BA475" s="31">
        <f t="shared" si="273"/>
        <v>2.6715082349889768E-2</v>
      </c>
      <c r="BB475" s="31">
        <f t="shared" si="274"/>
        <v>0.61514126205379804</v>
      </c>
      <c r="BC475" s="31">
        <f t="shared" si="275"/>
        <v>0.68391135171713757</v>
      </c>
      <c r="BD475" s="31">
        <f>'Tabela '!$BC475-'Tabela '!$BB475</f>
        <v>6.8770089663339529E-2</v>
      </c>
      <c r="BE475" s="31">
        <f t="shared" si="276"/>
        <v>0.28660949348131098</v>
      </c>
      <c r="BF475" s="31">
        <f t="shared" si="277"/>
        <v>0.31865117525578168</v>
      </c>
      <c r="BG475" s="31">
        <f t="shared" si="278"/>
        <v>0.28667255214162973</v>
      </c>
      <c r="BH475" s="29">
        <f t="shared" si="279"/>
        <v>4358.3364678709886</v>
      </c>
      <c r="BI475" s="32">
        <f t="shared" si="280"/>
        <v>1249.4154383365126</v>
      </c>
      <c r="BJ475" s="30">
        <f t="shared" si="281"/>
        <v>5.7195125066709103E-2</v>
      </c>
      <c r="BK475" s="30">
        <f t="shared" si="282"/>
        <v>0.17333443317110725</v>
      </c>
      <c r="BL475" s="31">
        <f>IFERROR('Tabela '!$J475/'Tabela '!$K475-1,"")</f>
        <v>1.1408299119065601E-2</v>
      </c>
      <c r="BM475" s="30">
        <f t="shared" si="283"/>
        <v>0.93606250249133016</v>
      </c>
      <c r="BN475" s="33">
        <f>IFERROR('Tabela '!$J475/'Tabela '!$I475,"")</f>
        <v>22.243199278489005</v>
      </c>
      <c r="BO475" s="31">
        <f t="shared" si="284"/>
        <v>3.7354130119746753E-2</v>
      </c>
      <c r="BP475" s="31">
        <f t="shared" si="285"/>
        <v>0.21566814125543438</v>
      </c>
      <c r="BQ475" s="31">
        <f t="shared" si="286"/>
        <v>7.915109450080085E-2</v>
      </c>
      <c r="BR475" s="30">
        <v>0.5786</v>
      </c>
      <c r="BS475" s="31">
        <f t="shared" si="287"/>
        <v>1.8009686522767143E-2</v>
      </c>
      <c r="BT475" s="31">
        <f t="shared" si="288"/>
        <v>1.0964075966745481E-3</v>
      </c>
      <c r="BU475" s="31">
        <f t="shared" si="289"/>
        <v>1.6589320958019949E-2</v>
      </c>
      <c r="BV475" s="31">
        <f t="shared" si="290"/>
        <v>1.1815223769136395E-2</v>
      </c>
      <c r="BW475" s="31">
        <f t="shared" si="291"/>
        <v>0.26618567385498465</v>
      </c>
      <c r="BX475" s="31">
        <f t="shared" si="292"/>
        <v>4.4453302507274681E-2</v>
      </c>
      <c r="BY475" s="31">
        <f t="shared" si="293"/>
        <v>0.19956949814645036</v>
      </c>
      <c r="BZ475" s="31">
        <f t="shared" si="294"/>
        <v>0.24402280065372506</v>
      </c>
      <c r="CA475" s="31">
        <f>IFERROR('Tabela '!$V475/'Tabela '!$K475,"")</f>
        <v>0.26655239765615657</v>
      </c>
      <c r="CB475" s="31">
        <f t="shared" si="295"/>
        <v>0.486379399689082</v>
      </c>
      <c r="CC475" s="34">
        <f>IFERROR('Tabela '!$AJ475/'Tabela '!$K475,"")</f>
        <v>0.51983098816119899</v>
      </c>
      <c r="CD475" s="35">
        <f>IFERROR('Tabela '!$AJ475/'Tabela '!$AK475,"")</f>
        <v>3.0967420212765959</v>
      </c>
      <c r="CE475" s="34">
        <f t="shared" si="296"/>
        <v>0.67707997852925395</v>
      </c>
      <c r="CF475" s="31">
        <f t="shared" si="297"/>
        <v>0.16786383385817355</v>
      </c>
      <c r="CG475" s="31">
        <f t="shared" si="298"/>
        <v>0.16656156889946874</v>
      </c>
      <c r="CH475" s="31">
        <f t="shared" si="299"/>
        <v>3.561930091185328E-3</v>
      </c>
      <c r="CI475" s="31">
        <f t="shared" si="300"/>
        <v>-1.3022649587048074E-3</v>
      </c>
      <c r="CJ475" s="30">
        <f t="shared" si="301"/>
        <v>6.8958966565349541E-2</v>
      </c>
      <c r="CK475" s="30">
        <f t="shared" si="302"/>
        <v>6.1284368936633388E-2</v>
      </c>
      <c r="CL475" s="30">
        <f t="shared" si="303"/>
        <v>-7.6745976287161538E-3</v>
      </c>
      <c r="CM475" s="30">
        <f t="shared" si="304"/>
        <v>-0.10812672176308535</v>
      </c>
      <c r="CN475" s="30">
        <f>IFERROR('Tabela '!$AO475/'Tabela '!$AK475,"")</f>
        <v>3.5809270516717326E-2</v>
      </c>
      <c r="CO475" s="30">
        <f>IFERROR('Tabela '!$AP475/'Tabela '!$AL475,"")</f>
        <v>3.1186408594008803E-2</v>
      </c>
      <c r="CP475" s="30">
        <f>IFERROR('Tabela '!$CO475-'Tabela '!$CN475,"")</f>
        <v>-4.6228619227085231E-3</v>
      </c>
      <c r="CQ475" s="30">
        <f t="shared" si="305"/>
        <v>-0.10812672176308535</v>
      </c>
      <c r="CR475" s="30">
        <f>IFERROR('Tabela '!$AQ475/'Tabela '!$AK475,"")</f>
        <v>3.3149696048632216E-2</v>
      </c>
      <c r="CS475" s="30">
        <f>IFERROR('Tabela '!$AR475/'Tabela '!$AL475,"")</f>
        <v>3.0097960342624581E-2</v>
      </c>
      <c r="CT475" s="30">
        <f>IFERROR('Tabela '!$CS475-'Tabela '!$CR475,"")</f>
        <v>-3.0517357060076342E-3</v>
      </c>
      <c r="CU475" s="30">
        <f t="shared" si="306"/>
        <v>-8.8825214899713512E-2</v>
      </c>
      <c r="CV475" s="35">
        <f>IFERROR('Tabela '!$AS475/'Tabela '!$K475,"")</f>
        <v>12.106246263004744</v>
      </c>
      <c r="CW475" s="35">
        <f>IFERROR('Tabela '!$AV475/'Tabela '!$J475,"")</f>
        <v>21.844788989957909</v>
      </c>
      <c r="CX475" s="30">
        <f>IFERROR('Tabela '!$AV475/'Tabela '!$AS475-1,"")</f>
        <v>0.82500837972087782</v>
      </c>
      <c r="CY475" s="34">
        <f>IFERROR('Tabela '!$CW475/'Tabela '!$CV475-1,"")</f>
        <v>0.80442298259808243</v>
      </c>
      <c r="CZ475" s="30">
        <f>IFERROR('Tabela '!$AU475/'Tabela '!$AT475,"")</f>
        <v>9.507823271986092E-2</v>
      </c>
      <c r="DA475" s="30">
        <f t="shared" si="307"/>
        <v>8.4167132010776385E-2</v>
      </c>
      <c r="DB475" s="30">
        <f t="shared" si="308"/>
        <v>-1.0911100709084534E-2</v>
      </c>
      <c r="DC475" s="36">
        <f t="shared" si="309"/>
        <v>59.672710788757932</v>
      </c>
      <c r="DD475" s="36">
        <f t="shared" si="310"/>
        <v>109.92016376663256</v>
      </c>
      <c r="DE475" s="30">
        <f t="shared" si="311"/>
        <v>0.84205078525343313</v>
      </c>
      <c r="DH475" s="23"/>
      <c r="DQ475" s="23"/>
      <c r="DR475" s="23"/>
      <c r="DU475" s="23"/>
      <c r="DV475" s="23"/>
      <c r="DX475" s="23"/>
      <c r="EA475" s="23"/>
      <c r="EB475" s="23"/>
    </row>
    <row r="476" spans="1:132" ht="13.8" x14ac:dyDescent="0.25">
      <c r="A476" s="11" t="s">
        <v>133</v>
      </c>
      <c r="B476" s="11">
        <v>43</v>
      </c>
      <c r="C476" s="11">
        <v>4322509</v>
      </c>
      <c r="D476" s="11">
        <v>432250</v>
      </c>
      <c r="E476" s="54" t="s">
        <v>730</v>
      </c>
      <c r="F476" s="54" t="s">
        <v>779</v>
      </c>
      <c r="G476" s="54" t="s">
        <v>755</v>
      </c>
      <c r="H476" s="12" t="s">
        <v>582</v>
      </c>
      <c r="I476" s="13">
        <v>2124.5819999999999</v>
      </c>
      <c r="J476" s="14">
        <v>66575</v>
      </c>
      <c r="K476" s="13">
        <v>61342</v>
      </c>
      <c r="L476" s="13">
        <v>4923</v>
      </c>
      <c r="M476" s="13">
        <v>104</v>
      </c>
      <c r="N476" s="13">
        <v>22092</v>
      </c>
      <c r="O476" s="13">
        <v>25243</v>
      </c>
      <c r="P476" s="13">
        <v>33490</v>
      </c>
      <c r="Q476" s="15">
        <v>14977</v>
      </c>
      <c r="R476" s="15">
        <v>2994</v>
      </c>
      <c r="S476" s="15">
        <v>65380574</v>
      </c>
      <c r="T476" s="13">
        <v>52200</v>
      </c>
      <c r="U476" s="16">
        <v>57339</v>
      </c>
      <c r="V476" s="15">
        <v>16146</v>
      </c>
      <c r="W476" s="15">
        <v>9449</v>
      </c>
      <c r="X476" s="15">
        <v>2494</v>
      </c>
      <c r="Y476" s="15">
        <v>12325</v>
      </c>
      <c r="Z476" s="15">
        <v>14819</v>
      </c>
      <c r="AA476" s="13">
        <v>30083</v>
      </c>
      <c r="AB476" s="15">
        <v>487</v>
      </c>
      <c r="AC476" s="15">
        <v>54</v>
      </c>
      <c r="AD476" s="15">
        <v>19841</v>
      </c>
      <c r="AE476" s="15">
        <v>102</v>
      </c>
      <c r="AF476" s="15">
        <v>198</v>
      </c>
      <c r="AG476" s="17">
        <v>0.95245210727969354</v>
      </c>
      <c r="AH476" s="15">
        <v>10389</v>
      </c>
      <c r="AI476" s="15">
        <v>4409</v>
      </c>
      <c r="AJ476" s="13">
        <v>36743</v>
      </c>
      <c r="AK476" s="13">
        <v>16924</v>
      </c>
      <c r="AL476" s="13">
        <v>17688</v>
      </c>
      <c r="AM476" s="13">
        <v>2333</v>
      </c>
      <c r="AN476" s="13">
        <v>2375</v>
      </c>
      <c r="AO476" s="13">
        <v>345</v>
      </c>
      <c r="AP476" s="13">
        <v>385</v>
      </c>
      <c r="AQ476" s="13">
        <v>1988</v>
      </c>
      <c r="AR476" s="13">
        <v>1990</v>
      </c>
      <c r="AS476" s="13">
        <v>1214765</v>
      </c>
      <c r="AT476" s="13">
        <v>1074459</v>
      </c>
      <c r="AU476" s="13">
        <v>117209</v>
      </c>
      <c r="AV476" s="13">
        <v>2256728</v>
      </c>
      <c r="AW476" s="13">
        <v>2047699</v>
      </c>
      <c r="AX476" s="13">
        <v>197953</v>
      </c>
      <c r="AY476" s="18">
        <f>'Tabela '!$L476/'Tabela '!$J476</f>
        <v>7.39466766804356E-2</v>
      </c>
      <c r="AZ476" s="18">
        <f>'Tabela '!$M476/'Tabela '!$J476</f>
        <v>1.5621479534359745E-3</v>
      </c>
      <c r="BA476" s="18">
        <f t="shared" si="273"/>
        <v>2.1125330083282552E-2</v>
      </c>
      <c r="BB476" s="18">
        <f t="shared" si="274"/>
        <v>0.65965959988056133</v>
      </c>
      <c r="BC476" s="18">
        <f t="shared" si="275"/>
        <v>0.75374738727978496</v>
      </c>
      <c r="BD476" s="18">
        <f>'Tabela '!$BC476-'Tabela '!$BB476</f>
        <v>9.4087787399223632E-2</v>
      </c>
      <c r="BE476" s="18">
        <f t="shared" si="276"/>
        <v>0.33183627487795719</v>
      </c>
      <c r="BF476" s="18">
        <f t="shared" si="277"/>
        <v>0.37916635373638752</v>
      </c>
      <c r="BG476" s="18">
        <f t="shared" si="278"/>
        <v>0.22496432594817875</v>
      </c>
      <c r="BH476" s="16">
        <f t="shared" si="279"/>
        <v>4365.3985444348</v>
      </c>
      <c r="BI476" s="37">
        <f t="shared" si="280"/>
        <v>982.05894104393542</v>
      </c>
      <c r="BJ476" s="17">
        <f t="shared" si="281"/>
        <v>2.8971401958942326E-2</v>
      </c>
      <c r="BK476" s="17">
        <f t="shared" si="282"/>
        <v>0.19990652333578154</v>
      </c>
      <c r="BL476" s="18">
        <f>IFERROR('Tabela '!$J476/'Tabela '!$K476-1,"")</f>
        <v>8.5308597698151356E-2</v>
      </c>
      <c r="BM476" s="17">
        <f t="shared" si="283"/>
        <v>0.93474291676176191</v>
      </c>
      <c r="BN476" s="19">
        <f>IFERROR('Tabela '!$J476/'Tabela '!$I476,"")</f>
        <v>31.335575656764487</v>
      </c>
      <c r="BO476" s="18">
        <f t="shared" si="284"/>
        <v>4.7547892720306462E-2</v>
      </c>
      <c r="BP476" s="18">
        <f t="shared" si="285"/>
        <v>0.19902298850574712</v>
      </c>
      <c r="BQ476" s="18">
        <f t="shared" si="286"/>
        <v>8.4463601532567045E-2</v>
      </c>
      <c r="BR476" s="17">
        <v>0.52890000000000004</v>
      </c>
      <c r="BS476" s="18">
        <f t="shared" si="287"/>
        <v>9.3295019157088131E-3</v>
      </c>
      <c r="BT476" s="18">
        <f t="shared" si="288"/>
        <v>1.0344827586206897E-3</v>
      </c>
      <c r="BU476" s="18">
        <f t="shared" si="289"/>
        <v>5.1408699158308549E-3</v>
      </c>
      <c r="BV476" s="18">
        <f t="shared" si="290"/>
        <v>9.9793357189657782E-3</v>
      </c>
      <c r="BW476" s="18">
        <f t="shared" si="291"/>
        <v>0.15403801636725245</v>
      </c>
      <c r="BX476" s="18">
        <f t="shared" si="292"/>
        <v>4.0657298425222525E-2</v>
      </c>
      <c r="BY476" s="18">
        <f t="shared" si="293"/>
        <v>0.20092269570604154</v>
      </c>
      <c r="BZ476" s="18">
        <f t="shared" si="294"/>
        <v>0.24157999413126408</v>
      </c>
      <c r="CA476" s="18">
        <f>IFERROR('Tabela '!$V476/'Tabela '!$K476,"")</f>
        <v>0.26321280688598347</v>
      </c>
      <c r="CB476" s="18">
        <f t="shared" si="295"/>
        <v>0.4904143979655049</v>
      </c>
      <c r="CC476" s="20">
        <f>IFERROR('Tabela '!$AJ476/'Tabela '!$K476,"")</f>
        <v>0.59898601284601094</v>
      </c>
      <c r="CD476" s="21">
        <f>IFERROR('Tabela '!$AJ476/'Tabela '!$AK476,"")</f>
        <v>2.1710588513353817</v>
      </c>
      <c r="CE476" s="20">
        <f t="shared" si="296"/>
        <v>0.53939525896089047</v>
      </c>
      <c r="CF476" s="18">
        <f t="shared" si="297"/>
        <v>0.27589579733298558</v>
      </c>
      <c r="CG476" s="18">
        <f t="shared" si="298"/>
        <v>0.26568531731130302</v>
      </c>
      <c r="CH476" s="18">
        <f t="shared" si="299"/>
        <v>4.5142992200425391E-2</v>
      </c>
      <c r="CI476" s="18">
        <f t="shared" si="300"/>
        <v>-1.0210480021682566E-2</v>
      </c>
      <c r="CJ476" s="17">
        <f t="shared" si="301"/>
        <v>0.13785157173245094</v>
      </c>
      <c r="CK476" s="17">
        <f t="shared" si="302"/>
        <v>0.13427182270465854</v>
      </c>
      <c r="CL476" s="17">
        <f t="shared" si="303"/>
        <v>-3.5797490277924005E-3</v>
      </c>
      <c r="CM476" s="17">
        <f t="shared" si="304"/>
        <v>1.8002571795970868E-2</v>
      </c>
      <c r="CN476" s="17">
        <f>IFERROR('Tabela '!$AO476/'Tabela '!$AK476,"")</f>
        <v>2.0385251713542898E-2</v>
      </c>
      <c r="CO476" s="17">
        <f>IFERROR('Tabela '!$AP476/'Tabela '!$AL476,"")</f>
        <v>2.1766169154228857E-2</v>
      </c>
      <c r="CP476" s="17">
        <f>IFERROR('Tabela '!$CO476-'Tabela '!$CN476,"")</f>
        <v>1.3809174406859588E-3</v>
      </c>
      <c r="CQ476" s="17">
        <f t="shared" si="305"/>
        <v>1.8002571795970868E-2</v>
      </c>
      <c r="CR476" s="17">
        <f>IFERROR('Tabela '!$AQ476/'Tabela '!$AK476,"")</f>
        <v>0.11746632001890805</v>
      </c>
      <c r="CS476" s="17">
        <f>IFERROR('Tabela '!$AR476/'Tabela '!$AL476,"")</f>
        <v>0.11250565355042967</v>
      </c>
      <c r="CT476" s="17">
        <f>IFERROR('Tabela '!$CS476-'Tabela '!$CR476,"")</f>
        <v>-4.9606664684783836E-3</v>
      </c>
      <c r="CU476" s="17">
        <f t="shared" si="306"/>
        <v>1.006036217303885E-3</v>
      </c>
      <c r="CV476" s="21">
        <f>IFERROR('Tabela '!$AS476/'Tabela '!$K476,"")</f>
        <v>19.803152815363045</v>
      </c>
      <c r="CW476" s="21">
        <f>IFERROR('Tabela '!$AV476/'Tabela '!$J476,"")</f>
        <v>33.897529102515961</v>
      </c>
      <c r="CX476" s="17">
        <f>IFERROR('Tabela '!$AV476/'Tabela '!$AS476-1,"")</f>
        <v>0.85774861804546565</v>
      </c>
      <c r="CY476" s="20">
        <f>IFERROR('Tabela '!$CW476/'Tabela '!$CV476-1,"")</f>
        <v>0.71172385622448298</v>
      </c>
      <c r="CZ476" s="17">
        <f>IFERROR('Tabela '!$AU476/'Tabela '!$AT476,"")</f>
        <v>0.10908652633557911</v>
      </c>
      <c r="DA476" s="17">
        <f t="shared" si="307"/>
        <v>9.6670946267005065E-2</v>
      </c>
      <c r="DB476" s="17">
        <f t="shared" si="308"/>
        <v>-1.2415580068574045E-2</v>
      </c>
      <c r="DC476" s="22">
        <f t="shared" si="309"/>
        <v>43.767363704256908</v>
      </c>
      <c r="DD476" s="22">
        <f t="shared" si="310"/>
        <v>71.722101449275357</v>
      </c>
      <c r="DE476" s="17">
        <f t="shared" si="311"/>
        <v>0.63871193919544922</v>
      </c>
      <c r="DH476" s="23"/>
      <c r="DQ476" s="23"/>
      <c r="DR476" s="23"/>
      <c r="DU476" s="23"/>
      <c r="DV476" s="23"/>
      <c r="DX476" s="23"/>
      <c r="EA476" s="23"/>
      <c r="EB476" s="23"/>
    </row>
    <row r="477" spans="1:132" ht="13.8" x14ac:dyDescent="0.25">
      <c r="A477" s="24" t="s">
        <v>133</v>
      </c>
      <c r="B477" s="24">
        <v>43</v>
      </c>
      <c r="C477" s="24">
        <v>4322525</v>
      </c>
      <c r="D477" s="24">
        <v>432252</v>
      </c>
      <c r="E477" s="55" t="s">
        <v>746</v>
      </c>
      <c r="F477" s="55" t="s">
        <v>769</v>
      </c>
      <c r="G477" s="55" t="s">
        <v>771</v>
      </c>
      <c r="H477" s="25" t="s">
        <v>583</v>
      </c>
      <c r="I477" s="26">
        <v>329.72699999999998</v>
      </c>
      <c r="J477" s="27">
        <v>3515</v>
      </c>
      <c r="K477" s="26">
        <v>3253</v>
      </c>
      <c r="L477" s="26">
        <v>175</v>
      </c>
      <c r="M477" s="26">
        <v>4</v>
      </c>
      <c r="N477" s="26">
        <v>1008</v>
      </c>
      <c r="O477" s="26">
        <v>1203</v>
      </c>
      <c r="P477" s="26">
        <v>2176</v>
      </c>
      <c r="Q477" s="28">
        <v>941</v>
      </c>
      <c r="R477" s="28">
        <v>80</v>
      </c>
      <c r="S477" s="28">
        <v>3846410</v>
      </c>
      <c r="T477" s="26">
        <v>2849</v>
      </c>
      <c r="U477" s="29">
        <v>882</v>
      </c>
      <c r="V477" s="28">
        <v>729</v>
      </c>
      <c r="W477" s="28">
        <v>628</v>
      </c>
      <c r="X477" s="28">
        <v>140</v>
      </c>
      <c r="Y477" s="28">
        <v>168</v>
      </c>
      <c r="Z477" s="28">
        <v>308</v>
      </c>
      <c r="AA477" s="26">
        <v>1652</v>
      </c>
      <c r="AB477" s="28">
        <v>83</v>
      </c>
      <c r="AC477" s="28">
        <v>1</v>
      </c>
      <c r="AD477" s="28">
        <v>1164</v>
      </c>
      <c r="AE477" s="28">
        <v>25</v>
      </c>
      <c r="AF477" s="28">
        <v>1</v>
      </c>
      <c r="AG477" s="30">
        <v>0.90382590382590378</v>
      </c>
      <c r="AH477" s="28">
        <v>530</v>
      </c>
      <c r="AI477" s="28">
        <v>59</v>
      </c>
      <c r="AJ477" s="26">
        <v>2023</v>
      </c>
      <c r="AK477" s="26">
        <v>252</v>
      </c>
      <c r="AL477" s="26">
        <v>368</v>
      </c>
      <c r="AM477" s="26">
        <v>1</v>
      </c>
      <c r="AN477" s="26">
        <v>63</v>
      </c>
      <c r="AO477" s="26">
        <v>0</v>
      </c>
      <c r="AP477" s="26">
        <v>0</v>
      </c>
      <c r="AQ477" s="26">
        <v>1</v>
      </c>
      <c r="AR477" s="26">
        <v>63</v>
      </c>
      <c r="AS477" s="26">
        <v>40318</v>
      </c>
      <c r="AT477" s="26">
        <v>38958</v>
      </c>
      <c r="AU477" s="26">
        <v>3286</v>
      </c>
      <c r="AV477" s="26">
        <v>76342</v>
      </c>
      <c r="AW477" s="26">
        <v>73943</v>
      </c>
      <c r="AX477" s="26">
        <v>3639</v>
      </c>
      <c r="AY477" s="31">
        <f>'Tabela '!$L477/'Tabela '!$J477</f>
        <v>4.9786628733997154E-2</v>
      </c>
      <c r="AZ477" s="31">
        <f>'Tabela '!$M477/'Tabela '!$J477</f>
        <v>1.1379800853485065E-3</v>
      </c>
      <c r="BA477" s="31">
        <f t="shared" si="273"/>
        <v>2.2857142857142857E-2</v>
      </c>
      <c r="BB477" s="31">
        <f t="shared" si="274"/>
        <v>0.46323529411764708</v>
      </c>
      <c r="BC477" s="31">
        <f t="shared" si="275"/>
        <v>0.55284926470588236</v>
      </c>
      <c r="BD477" s="31">
        <f>'Tabela '!$BC477-'Tabela '!$BB477</f>
        <v>8.9613970588235281E-2</v>
      </c>
      <c r="BE477" s="31">
        <f t="shared" si="276"/>
        <v>0.2867709815078236</v>
      </c>
      <c r="BF477" s="31">
        <f t="shared" si="277"/>
        <v>0.34224751066856329</v>
      </c>
      <c r="BG477" s="31">
        <f t="shared" si="278"/>
        <v>0.26770981507823616</v>
      </c>
      <c r="BH477" s="29">
        <f t="shared" si="279"/>
        <v>4087.5770456960681</v>
      </c>
      <c r="BI477" s="32">
        <f t="shared" si="280"/>
        <v>1094.2844950213371</v>
      </c>
      <c r="BJ477" s="30">
        <f t="shared" si="281"/>
        <v>5.0383930208797258E-2</v>
      </c>
      <c r="BK477" s="30">
        <f t="shared" si="282"/>
        <v>8.501594048884166E-2</v>
      </c>
      <c r="BL477" s="31">
        <f>IFERROR('Tabela '!$J477/'Tabela '!$K477-1,"")</f>
        <v>8.0541039040885387E-2</v>
      </c>
      <c r="BM477" s="30">
        <f t="shared" si="283"/>
        <v>0.27113433753458344</v>
      </c>
      <c r="BN477" s="33">
        <f>IFERROR('Tabela '!$J477/'Tabela '!$I477,"")</f>
        <v>10.660334155225383</v>
      </c>
      <c r="BO477" s="31">
        <f t="shared" si="284"/>
        <v>9.6174096174096224E-2</v>
      </c>
      <c r="BP477" s="31">
        <f t="shared" si="285"/>
        <v>0.18603018603018603</v>
      </c>
      <c r="BQ477" s="31">
        <f t="shared" si="286"/>
        <v>2.0709020709020708E-2</v>
      </c>
      <c r="BR477" s="30">
        <v>0.4975</v>
      </c>
      <c r="BS477" s="31">
        <f t="shared" si="287"/>
        <v>2.9133029133029134E-2</v>
      </c>
      <c r="BT477" s="31">
        <f t="shared" si="288"/>
        <v>3.5100035100035098E-4</v>
      </c>
      <c r="BU477" s="31">
        <f t="shared" si="289"/>
        <v>2.147766323024055E-2</v>
      </c>
      <c r="BV477" s="31">
        <f t="shared" si="290"/>
        <v>8.5910652920962198E-4</v>
      </c>
      <c r="BW477" s="31">
        <f t="shared" si="291"/>
        <v>0.19305256686135874</v>
      </c>
      <c r="BX477" s="31">
        <f t="shared" si="292"/>
        <v>4.3037196434060863E-2</v>
      </c>
      <c r="BY477" s="31">
        <f t="shared" si="293"/>
        <v>5.1644635720873043E-2</v>
      </c>
      <c r="BZ477" s="31">
        <f t="shared" si="294"/>
        <v>9.4681832154933906E-2</v>
      </c>
      <c r="CA477" s="31">
        <f>IFERROR('Tabela '!$V477/'Tabela '!$K477,"")</f>
        <v>0.2241008300030741</v>
      </c>
      <c r="CB477" s="31">
        <f t="shared" si="295"/>
        <v>0.50783891792191826</v>
      </c>
      <c r="CC477" s="34">
        <f>IFERROR('Tabela '!$AJ477/'Tabela '!$K477,"")</f>
        <v>0.62188748847217956</v>
      </c>
      <c r="CD477" s="35">
        <f>IFERROR('Tabela '!$AJ477/'Tabela '!$AK477,"")</f>
        <v>8.0277777777777786</v>
      </c>
      <c r="CE477" s="34">
        <f t="shared" si="296"/>
        <v>0.87543252595155707</v>
      </c>
      <c r="CF477" s="31">
        <f t="shared" si="297"/>
        <v>7.7466953581309561E-2</v>
      </c>
      <c r="CG477" s="31">
        <f t="shared" si="298"/>
        <v>0.10469416785206259</v>
      </c>
      <c r="CH477" s="31">
        <f t="shared" si="299"/>
        <v>0.46031746031746024</v>
      </c>
      <c r="CI477" s="31">
        <f t="shared" si="300"/>
        <v>2.7227214270753031E-2</v>
      </c>
      <c r="CJ477" s="30">
        <f t="shared" si="301"/>
        <v>3.968253968253968E-3</v>
      </c>
      <c r="CK477" s="30">
        <f t="shared" si="302"/>
        <v>0.17119565217391305</v>
      </c>
      <c r="CL477" s="30">
        <f t="shared" si="303"/>
        <v>0.16722739820565907</v>
      </c>
      <c r="CM477" s="30">
        <f t="shared" si="304"/>
        <v>62</v>
      </c>
      <c r="CN477" s="30">
        <f>IFERROR('Tabela '!$AO477/'Tabela '!$AK477,"")</f>
        <v>0</v>
      </c>
      <c r="CO477" s="30">
        <f>IFERROR('Tabela '!$AP477/'Tabela '!$AL477,"")</f>
        <v>0</v>
      </c>
      <c r="CP477" s="30">
        <f>IFERROR('Tabela '!$CO477-'Tabela '!$CN477,"")</f>
        <v>0</v>
      </c>
      <c r="CQ477" s="30">
        <f t="shared" si="305"/>
        <v>62</v>
      </c>
      <c r="CR477" s="30">
        <f>IFERROR('Tabela '!$AQ477/'Tabela '!$AK477,"")</f>
        <v>3.968253968253968E-3</v>
      </c>
      <c r="CS477" s="30">
        <f>IFERROR('Tabela '!$AR477/'Tabela '!$AL477,"")</f>
        <v>0.17119565217391305</v>
      </c>
      <c r="CT477" s="30">
        <f>IFERROR('Tabela '!$CS477-'Tabela '!$CR477,"")</f>
        <v>0.16722739820565907</v>
      </c>
      <c r="CU477" s="30">
        <f t="shared" si="306"/>
        <v>62</v>
      </c>
      <c r="CV477" s="35">
        <f>IFERROR('Tabela '!$AS477/'Tabela '!$K477,"")</f>
        <v>12.394097755917615</v>
      </c>
      <c r="CW477" s="35">
        <f>IFERROR('Tabela '!$AV477/'Tabela '!$J477,"")</f>
        <v>21.71891891891892</v>
      </c>
      <c r="CX477" s="30">
        <f>IFERROR('Tabela '!$AV477/'Tabela '!$AS477-1,"")</f>
        <v>0.89349670122525926</v>
      </c>
      <c r="CY477" s="34">
        <f>IFERROR('Tabela '!$CW477/'Tabela '!$CV477-1,"")</f>
        <v>0.75235982050804218</v>
      </c>
      <c r="CZ477" s="30">
        <f>IFERROR('Tabela '!$AU477/'Tabela '!$AT477,"")</f>
        <v>8.4347245751835304E-2</v>
      </c>
      <c r="DA477" s="30">
        <f t="shared" si="307"/>
        <v>4.9213583435889809E-2</v>
      </c>
      <c r="DB477" s="30">
        <f t="shared" si="308"/>
        <v>-3.5133662315945495E-2</v>
      </c>
      <c r="DC477" s="36">
        <f t="shared" si="309"/>
        <v>3286</v>
      </c>
      <c r="DD477" s="36">
        <f t="shared" si="310"/>
        <v>57.761904761904759</v>
      </c>
      <c r="DE477" s="30">
        <f t="shared" si="311"/>
        <v>-0.98242181839260356</v>
      </c>
      <c r="DH477" s="23"/>
      <c r="DQ477" s="23"/>
      <c r="DR477" s="23"/>
      <c r="DU477" s="23"/>
      <c r="DV477" s="23"/>
      <c r="DX477" s="23"/>
      <c r="EA477" s="23"/>
      <c r="EB477" s="23"/>
    </row>
    <row r="478" spans="1:132" ht="13.8" x14ac:dyDescent="0.25">
      <c r="A478" s="11" t="s">
        <v>133</v>
      </c>
      <c r="B478" s="11">
        <v>43</v>
      </c>
      <c r="C478" s="11">
        <v>4322533</v>
      </c>
      <c r="D478" s="11">
        <v>432253</v>
      </c>
      <c r="E478" s="54" t="s">
        <v>764</v>
      </c>
      <c r="F478" s="54" t="s">
        <v>770</v>
      </c>
      <c r="G478" s="54" t="s">
        <v>771</v>
      </c>
      <c r="H478" s="12" t="s">
        <v>584</v>
      </c>
      <c r="I478" s="13">
        <v>328.22699999999998</v>
      </c>
      <c r="J478" s="14">
        <v>11828</v>
      </c>
      <c r="K478" s="13">
        <v>11077</v>
      </c>
      <c r="L478" s="13">
        <v>402</v>
      </c>
      <c r="M478" s="13">
        <v>10</v>
      </c>
      <c r="N478" s="13">
        <v>2920</v>
      </c>
      <c r="O478" s="13">
        <v>3425</v>
      </c>
      <c r="P478" s="13">
        <v>6471</v>
      </c>
      <c r="Q478" s="15">
        <v>3097</v>
      </c>
      <c r="R478" s="15">
        <v>194</v>
      </c>
      <c r="S478" s="15">
        <v>12328445</v>
      </c>
      <c r="T478" s="13">
        <v>9760</v>
      </c>
      <c r="U478" s="16">
        <v>1249</v>
      </c>
      <c r="V478" s="15">
        <v>2818</v>
      </c>
      <c r="W478" s="15">
        <v>5327</v>
      </c>
      <c r="X478" s="15">
        <v>414</v>
      </c>
      <c r="Y478" s="15">
        <v>936</v>
      </c>
      <c r="Z478" s="15">
        <v>1350</v>
      </c>
      <c r="AA478" s="13">
        <v>5597</v>
      </c>
      <c r="AB478" s="15">
        <v>390</v>
      </c>
      <c r="AC478" s="15">
        <v>3</v>
      </c>
      <c r="AD478" s="15">
        <v>3535</v>
      </c>
      <c r="AE478" s="15">
        <v>127</v>
      </c>
      <c r="AF478" s="15">
        <v>10</v>
      </c>
      <c r="AG478" s="17">
        <v>0.94221311475409841</v>
      </c>
      <c r="AH478" s="15">
        <v>1364</v>
      </c>
      <c r="AI478" s="15">
        <v>184</v>
      </c>
      <c r="AJ478" s="13">
        <v>6719</v>
      </c>
      <c r="AK478" s="13">
        <v>809</v>
      </c>
      <c r="AL478" s="13">
        <v>691</v>
      </c>
      <c r="AM478" s="13">
        <v>223</v>
      </c>
      <c r="AN478" s="13">
        <v>62</v>
      </c>
      <c r="AO478" s="13">
        <v>195</v>
      </c>
      <c r="AP478" s="13">
        <v>4</v>
      </c>
      <c r="AQ478" s="13">
        <v>28</v>
      </c>
      <c r="AR478" s="13">
        <v>58</v>
      </c>
      <c r="AS478" s="13">
        <v>210211</v>
      </c>
      <c r="AT478" s="13">
        <v>203220</v>
      </c>
      <c r="AU478" s="13">
        <v>80798</v>
      </c>
      <c r="AV478" s="13">
        <v>222662</v>
      </c>
      <c r="AW478" s="13">
        <v>213915</v>
      </c>
      <c r="AX478" s="13">
        <v>13307</v>
      </c>
      <c r="AY478" s="18">
        <f>'Tabela '!$L478/'Tabela '!$J478</f>
        <v>3.3987149137639498E-2</v>
      </c>
      <c r="AZ478" s="18">
        <f>'Tabela '!$M478/'Tabela '!$J478</f>
        <v>8.4545147108555966E-4</v>
      </c>
      <c r="BA478" s="18">
        <f t="shared" si="273"/>
        <v>2.4875621890547265E-2</v>
      </c>
      <c r="BB478" s="18">
        <f t="shared" si="274"/>
        <v>0.45124401174470713</v>
      </c>
      <c r="BC478" s="18">
        <f t="shared" si="275"/>
        <v>0.52928450007726779</v>
      </c>
      <c r="BD478" s="18">
        <f>'Tabela '!$BC478-'Tabela '!$BB478</f>
        <v>7.8040488332560665E-2</v>
      </c>
      <c r="BE478" s="18">
        <f t="shared" si="276"/>
        <v>0.24687182955698342</v>
      </c>
      <c r="BF478" s="18">
        <f t="shared" si="277"/>
        <v>0.28956712884680419</v>
      </c>
      <c r="BG478" s="18">
        <f t="shared" si="278"/>
        <v>0.26183632059519785</v>
      </c>
      <c r="BH478" s="16">
        <f t="shared" si="279"/>
        <v>3980.7701000968677</v>
      </c>
      <c r="BI478" s="37">
        <f t="shared" si="280"/>
        <v>1042.3101961447412</v>
      </c>
      <c r="BJ478" s="17">
        <f t="shared" si="281"/>
        <v>5.5368428380235514E-2</v>
      </c>
      <c r="BK478" s="17">
        <f t="shared" si="282"/>
        <v>6.2641265741039717E-2</v>
      </c>
      <c r="BL478" s="18">
        <f>IFERROR('Tabela '!$J478/'Tabela '!$K478-1,"")</f>
        <v>6.7798140290692421E-2</v>
      </c>
      <c r="BM478" s="17">
        <f t="shared" si="283"/>
        <v>0.11275616141554573</v>
      </c>
      <c r="BN478" s="19">
        <f>IFERROR('Tabela '!$J478/'Tabela '!$I478,"")</f>
        <v>36.036036036036037</v>
      </c>
      <c r="BO478" s="18">
        <f t="shared" si="284"/>
        <v>5.7786885245901587E-2</v>
      </c>
      <c r="BP478" s="18">
        <f t="shared" si="285"/>
        <v>0.13975409836065575</v>
      </c>
      <c r="BQ478" s="18">
        <f t="shared" si="286"/>
        <v>1.8852459016393444E-2</v>
      </c>
      <c r="BR478" s="17">
        <v>0.45040000000000002</v>
      </c>
      <c r="BS478" s="18">
        <f t="shared" si="287"/>
        <v>3.9959016393442626E-2</v>
      </c>
      <c r="BT478" s="18">
        <f t="shared" si="288"/>
        <v>3.073770491803279E-4</v>
      </c>
      <c r="BU478" s="18">
        <f t="shared" si="289"/>
        <v>3.5926449787835928E-2</v>
      </c>
      <c r="BV478" s="18">
        <f t="shared" si="290"/>
        <v>2.828854314002829E-3</v>
      </c>
      <c r="BW478" s="18">
        <f t="shared" si="291"/>
        <v>0.48090638259456531</v>
      </c>
      <c r="BX478" s="18">
        <f t="shared" si="292"/>
        <v>3.7374740453191301E-2</v>
      </c>
      <c r="BY478" s="18">
        <f t="shared" si="293"/>
        <v>8.449941319851946E-2</v>
      </c>
      <c r="BZ478" s="18">
        <f t="shared" si="294"/>
        <v>0.12187415365171075</v>
      </c>
      <c r="CA478" s="18">
        <f>IFERROR('Tabela '!$V478/'Tabela '!$K478,"")</f>
        <v>0.25440101110408958</v>
      </c>
      <c r="CB478" s="18">
        <f t="shared" si="295"/>
        <v>0.5052812133249075</v>
      </c>
      <c r="CC478" s="20">
        <f>IFERROR('Tabela '!$AJ478/'Tabela '!$K478,"")</f>
        <v>0.60657217658210705</v>
      </c>
      <c r="CD478" s="21">
        <f>IFERROR('Tabela '!$AJ478/'Tabela '!$AK478,"")</f>
        <v>8.3053152039554998</v>
      </c>
      <c r="CE478" s="20">
        <f t="shared" si="296"/>
        <v>0.87959517785384733</v>
      </c>
      <c r="CF478" s="18">
        <f t="shared" si="297"/>
        <v>7.3034215040173336E-2</v>
      </c>
      <c r="CG478" s="18">
        <f t="shared" si="298"/>
        <v>5.8420696652012175E-2</v>
      </c>
      <c r="CH478" s="18">
        <f t="shared" si="299"/>
        <v>-0.14585908529048208</v>
      </c>
      <c r="CI478" s="18">
        <f t="shared" si="300"/>
        <v>-1.4613518388161162E-2</v>
      </c>
      <c r="CJ478" s="17">
        <f t="shared" si="301"/>
        <v>0.27564894932014833</v>
      </c>
      <c r="CK478" s="17">
        <f t="shared" si="302"/>
        <v>8.9725036179450074E-2</v>
      </c>
      <c r="CL478" s="17">
        <f t="shared" si="303"/>
        <v>-0.18592391314069825</v>
      </c>
      <c r="CM478" s="17">
        <f t="shared" si="304"/>
        <v>-0.72197309417040356</v>
      </c>
      <c r="CN478" s="17">
        <f>IFERROR('Tabela '!$AO478/'Tabela '!$AK478,"")</f>
        <v>0.24103831891223734</v>
      </c>
      <c r="CO478" s="17">
        <f>IFERROR('Tabela '!$AP478/'Tabela '!$AL478,"")</f>
        <v>5.7887120115774236E-3</v>
      </c>
      <c r="CP478" s="17">
        <f>IFERROR('Tabela '!$CO478-'Tabela '!$CN478,"")</f>
        <v>-0.23524960690065991</v>
      </c>
      <c r="CQ478" s="17">
        <f t="shared" si="305"/>
        <v>-0.72197309417040356</v>
      </c>
      <c r="CR478" s="17">
        <f>IFERROR('Tabela '!$AQ478/'Tabela '!$AK478,"")</f>
        <v>3.4610630407911E-2</v>
      </c>
      <c r="CS478" s="17">
        <f>IFERROR('Tabela '!$AR478/'Tabela '!$AL478,"")</f>
        <v>8.3936324167872653E-2</v>
      </c>
      <c r="CT478" s="17">
        <f>IFERROR('Tabela '!$CS478-'Tabela '!$CR478,"")</f>
        <v>4.9325693759961653E-2</v>
      </c>
      <c r="CU478" s="17">
        <f t="shared" si="306"/>
        <v>1.0714285714285716</v>
      </c>
      <c r="CV478" s="21">
        <f>IFERROR('Tabela '!$AS478/'Tabela '!$K478,"")</f>
        <v>18.977250157985015</v>
      </c>
      <c r="CW478" s="21">
        <f>IFERROR('Tabela '!$AV478/'Tabela '!$J478,"")</f>
        <v>18.82499154548529</v>
      </c>
      <c r="CX478" s="17">
        <f>IFERROR('Tabela '!$AV478/'Tabela '!$AS478-1,"")</f>
        <v>5.9230963175095575E-2</v>
      </c>
      <c r="CY478" s="20">
        <f>IFERROR('Tabela '!$CW478/'Tabela '!$CV478-1,"")</f>
        <v>-8.0232178651900021E-3</v>
      </c>
      <c r="CZ478" s="17">
        <f>IFERROR('Tabela '!$AU478/'Tabela '!$AT478,"")</f>
        <v>0.3975888199980317</v>
      </c>
      <c r="DA478" s="17">
        <f t="shared" si="307"/>
        <v>6.220695135918472E-2</v>
      </c>
      <c r="DB478" s="17">
        <f t="shared" si="308"/>
        <v>-0.335381868638847</v>
      </c>
      <c r="DC478" s="22">
        <f t="shared" si="309"/>
        <v>193.29665071770336</v>
      </c>
      <c r="DD478" s="22">
        <f t="shared" si="310"/>
        <v>201.62121212121212</v>
      </c>
      <c r="DE478" s="17">
        <f t="shared" si="311"/>
        <v>4.3066247514377487E-2</v>
      </c>
      <c r="DH478" s="23"/>
      <c r="DQ478" s="23"/>
      <c r="DR478" s="23"/>
      <c r="DU478" s="23"/>
      <c r="DV478" s="23"/>
      <c r="DX478" s="23"/>
      <c r="EA478" s="23"/>
      <c r="EB478" s="23"/>
    </row>
    <row r="479" spans="1:132" ht="13.8" x14ac:dyDescent="0.25">
      <c r="A479" s="24" t="s">
        <v>133</v>
      </c>
      <c r="B479" s="24">
        <v>43</v>
      </c>
      <c r="C479" s="24">
        <v>4322541</v>
      </c>
      <c r="D479" s="24">
        <v>432254</v>
      </c>
      <c r="E479" s="55" t="s">
        <v>746</v>
      </c>
      <c r="F479" s="55" t="s">
        <v>747</v>
      </c>
      <c r="G479" s="55" t="s">
        <v>748</v>
      </c>
      <c r="H479" s="25" t="s">
        <v>585</v>
      </c>
      <c r="I479" s="26">
        <v>45.085000000000001</v>
      </c>
      <c r="J479" s="27">
        <v>5981</v>
      </c>
      <c r="K479" s="26">
        <v>5118</v>
      </c>
      <c r="L479" s="26">
        <v>483</v>
      </c>
      <c r="M479" s="26">
        <v>8</v>
      </c>
      <c r="N479" s="26">
        <v>2292</v>
      </c>
      <c r="O479" s="26">
        <v>2653</v>
      </c>
      <c r="P479" s="26">
        <v>3629</v>
      </c>
      <c r="Q479" s="28">
        <v>916</v>
      </c>
      <c r="R479" s="28">
        <v>94</v>
      </c>
      <c r="S479" s="28">
        <v>3690439</v>
      </c>
      <c r="T479" s="26">
        <v>4490</v>
      </c>
      <c r="U479" s="29">
        <v>4566</v>
      </c>
      <c r="V479" s="28">
        <v>1591</v>
      </c>
      <c r="W479" s="28">
        <v>512</v>
      </c>
      <c r="X479" s="28">
        <v>61</v>
      </c>
      <c r="Y479" s="28">
        <v>376</v>
      </c>
      <c r="Z479" s="28">
        <v>437</v>
      </c>
      <c r="AA479" s="26">
        <v>2570</v>
      </c>
      <c r="AB479" s="28">
        <v>10</v>
      </c>
      <c r="AC479" s="28">
        <v>1</v>
      </c>
      <c r="AD479" s="28">
        <v>1664</v>
      </c>
      <c r="AE479" s="28">
        <v>2</v>
      </c>
      <c r="AF479" s="28">
        <v>4</v>
      </c>
      <c r="AG479" s="30">
        <v>0.97171492204899779</v>
      </c>
      <c r="AH479" s="28">
        <v>1039</v>
      </c>
      <c r="AI479" s="28">
        <v>129</v>
      </c>
      <c r="AJ479" s="26">
        <v>3636</v>
      </c>
      <c r="AK479" s="26">
        <v>1121</v>
      </c>
      <c r="AL479" s="26">
        <v>1652</v>
      </c>
      <c r="AM479" s="26">
        <v>705</v>
      </c>
      <c r="AN479" s="26">
        <v>1071</v>
      </c>
      <c r="AO479" s="26">
        <v>12</v>
      </c>
      <c r="AP479" s="26">
        <v>24</v>
      </c>
      <c r="AQ479" s="26">
        <v>693</v>
      </c>
      <c r="AR479" s="26">
        <v>1047</v>
      </c>
      <c r="AS479" s="26">
        <v>58801</v>
      </c>
      <c r="AT479" s="26">
        <v>54443</v>
      </c>
      <c r="AU479" s="26">
        <v>10496</v>
      </c>
      <c r="AV479" s="26">
        <v>129031</v>
      </c>
      <c r="AW479" s="26">
        <v>118521</v>
      </c>
      <c r="AX479" s="26">
        <v>27062</v>
      </c>
      <c r="AY479" s="31">
        <f>'Tabela '!$L479/'Tabela '!$J479</f>
        <v>8.0755726467145961E-2</v>
      </c>
      <c r="AZ479" s="31">
        <f>'Tabela '!$M479/'Tabela '!$J479</f>
        <v>1.3375689683999331E-3</v>
      </c>
      <c r="BA479" s="31">
        <f t="shared" si="273"/>
        <v>1.6563146997929608E-2</v>
      </c>
      <c r="BB479" s="31">
        <f t="shared" si="274"/>
        <v>0.63157894736842102</v>
      </c>
      <c r="BC479" s="31">
        <f t="shared" si="275"/>
        <v>0.73105538715899698</v>
      </c>
      <c r="BD479" s="31">
        <f>'Tabela '!$BC479-'Tabela '!$BB479</f>
        <v>9.9476439790575966E-2</v>
      </c>
      <c r="BE479" s="31">
        <f t="shared" si="276"/>
        <v>0.38321350944658084</v>
      </c>
      <c r="BF479" s="31">
        <f t="shared" si="277"/>
        <v>0.44357130914562781</v>
      </c>
      <c r="BG479" s="31">
        <f t="shared" si="278"/>
        <v>0.15315164688179234</v>
      </c>
      <c r="BH479" s="29">
        <f t="shared" si="279"/>
        <v>4028.8635371179039</v>
      </c>
      <c r="BI479" s="32">
        <f t="shared" si="280"/>
        <v>617.02708577161013</v>
      </c>
      <c r="BJ479" s="30">
        <f t="shared" si="281"/>
        <v>2.8601181111515838E-2</v>
      </c>
      <c r="BK479" s="30">
        <f t="shared" si="282"/>
        <v>0.10262008733624454</v>
      </c>
      <c r="BL479" s="31">
        <f>IFERROR('Tabela '!$J479/'Tabela '!$K479-1,"")</f>
        <v>0.16862055490425942</v>
      </c>
      <c r="BM479" s="30">
        <f t="shared" si="283"/>
        <v>0.89214536928487687</v>
      </c>
      <c r="BN479" s="33">
        <f>IFERROR('Tabela '!$J479/'Tabela '!$I479,"")</f>
        <v>132.6605301097926</v>
      </c>
      <c r="BO479" s="31">
        <f t="shared" si="284"/>
        <v>2.8285077951002213E-2</v>
      </c>
      <c r="BP479" s="31">
        <f t="shared" si="285"/>
        <v>0.23140311804008909</v>
      </c>
      <c r="BQ479" s="31">
        <f t="shared" si="286"/>
        <v>2.8730512249443209E-2</v>
      </c>
      <c r="BR479" s="30">
        <v>0.29470000000000002</v>
      </c>
      <c r="BS479" s="31">
        <f t="shared" si="287"/>
        <v>2.2271714922048997E-3</v>
      </c>
      <c r="BT479" s="31">
        <f t="shared" si="288"/>
        <v>2.2271714922048998E-4</v>
      </c>
      <c r="BU479" s="31">
        <f t="shared" si="289"/>
        <v>1.201923076923077E-3</v>
      </c>
      <c r="BV479" s="31">
        <f t="shared" si="290"/>
        <v>2.403846153846154E-3</v>
      </c>
      <c r="BW479" s="31">
        <f t="shared" si="291"/>
        <v>0.10003907776475186</v>
      </c>
      <c r="BX479" s="31">
        <f t="shared" si="292"/>
        <v>1.1918718249316139E-2</v>
      </c>
      <c r="BY479" s="31">
        <f t="shared" si="293"/>
        <v>7.3466197733489641E-2</v>
      </c>
      <c r="BZ479" s="31">
        <f t="shared" si="294"/>
        <v>8.5384915982805787E-2</v>
      </c>
      <c r="CA479" s="31">
        <f>IFERROR('Tabela '!$V479/'Tabela '!$K479,"")</f>
        <v>0.31086361860101602</v>
      </c>
      <c r="CB479" s="31">
        <f t="shared" si="295"/>
        <v>0.50214927706135204</v>
      </c>
      <c r="CC479" s="34">
        <f>IFERROR('Tabela '!$AJ479/'Tabela '!$K479,"")</f>
        <v>0.71043376318874563</v>
      </c>
      <c r="CD479" s="35">
        <f>IFERROR('Tabela '!$AJ479/'Tabela '!$AK479,"")</f>
        <v>3.2435325602140948</v>
      </c>
      <c r="CE479" s="34">
        <f t="shared" si="296"/>
        <v>0.69169416941694173</v>
      </c>
      <c r="CF479" s="31">
        <f t="shared" si="297"/>
        <v>0.21903087143415398</v>
      </c>
      <c r="CG479" s="31">
        <f t="shared" si="298"/>
        <v>0.27620799197458618</v>
      </c>
      <c r="CH479" s="31">
        <f t="shared" si="299"/>
        <v>0.47368421052631571</v>
      </c>
      <c r="CI479" s="31">
        <f t="shared" si="300"/>
        <v>5.7177120540432197E-2</v>
      </c>
      <c r="CJ479" s="30">
        <f t="shared" si="301"/>
        <v>0.62890276538804646</v>
      </c>
      <c r="CK479" s="30">
        <f t="shared" si="302"/>
        <v>0.64830508474576276</v>
      </c>
      <c r="CL479" s="30">
        <f t="shared" si="303"/>
        <v>1.9402319357716302E-2</v>
      </c>
      <c r="CM479" s="30">
        <f t="shared" si="304"/>
        <v>0.51914893617021285</v>
      </c>
      <c r="CN479" s="30">
        <f>IFERROR('Tabela '!$AO479/'Tabela '!$AK479,"")</f>
        <v>1.0704727921498661E-2</v>
      </c>
      <c r="CO479" s="30">
        <f>IFERROR('Tabela '!$AP479/'Tabela '!$AL479,"")</f>
        <v>1.4527845036319613E-2</v>
      </c>
      <c r="CP479" s="30">
        <f>IFERROR('Tabela '!$CO479-'Tabela '!$CN479,"")</f>
        <v>3.8231171148209522E-3</v>
      </c>
      <c r="CQ479" s="30">
        <f t="shared" si="305"/>
        <v>0.51914893617021285</v>
      </c>
      <c r="CR479" s="30">
        <f>IFERROR('Tabela '!$AQ479/'Tabela '!$AK479,"")</f>
        <v>0.61819803746654778</v>
      </c>
      <c r="CS479" s="30">
        <f>IFERROR('Tabela '!$AR479/'Tabela '!$AL479,"")</f>
        <v>0.63377723970944311</v>
      </c>
      <c r="CT479" s="30">
        <f>IFERROR('Tabela '!$CS479-'Tabela '!$CR479,"")</f>
        <v>1.5579202242895329E-2</v>
      </c>
      <c r="CU479" s="30">
        <f t="shared" si="306"/>
        <v>0.51082251082251084</v>
      </c>
      <c r="CV479" s="35">
        <f>IFERROR('Tabela '!$AS479/'Tabela '!$K479,"")</f>
        <v>11.48905822586948</v>
      </c>
      <c r="CW479" s="35">
        <f>IFERROR('Tabela '!$AV479/'Tabela '!$J479,"")</f>
        <v>21.57348269520147</v>
      </c>
      <c r="CX479" s="30">
        <f>IFERROR('Tabela '!$AV479/'Tabela '!$AS479-1,"")</f>
        <v>1.1943674427305657</v>
      </c>
      <c r="CY479" s="34">
        <f>IFERROR('Tabela '!$CW479/'Tabela '!$CV479-1,"")</f>
        <v>0.87774161041548826</v>
      </c>
      <c r="CZ479" s="30">
        <f>IFERROR('Tabela '!$AU479/'Tabela '!$AT479,"")</f>
        <v>0.19278878827397461</v>
      </c>
      <c r="DA479" s="30">
        <f t="shared" si="307"/>
        <v>0.22833084432294698</v>
      </c>
      <c r="DB479" s="30">
        <f t="shared" si="308"/>
        <v>3.554205604897237E-2</v>
      </c>
      <c r="DC479" s="36">
        <f t="shared" si="309"/>
        <v>14.638772663877266</v>
      </c>
      <c r="DD479" s="36">
        <f t="shared" si="310"/>
        <v>24.714155251141552</v>
      </c>
      <c r="DE479" s="30">
        <f t="shared" si="311"/>
        <v>0.68826689358503179</v>
      </c>
      <c r="DH479" s="23"/>
      <c r="DQ479" s="23"/>
      <c r="DR479" s="23"/>
      <c r="DU479" s="23"/>
      <c r="DV479" s="23"/>
      <c r="DX479" s="23"/>
      <c r="EA479" s="23"/>
      <c r="EB479" s="23"/>
    </row>
    <row r="480" spans="1:132" ht="13.8" x14ac:dyDescent="0.25">
      <c r="A480" s="11" t="s">
        <v>133</v>
      </c>
      <c r="B480" s="11">
        <v>43</v>
      </c>
      <c r="C480" s="11">
        <v>4322558</v>
      </c>
      <c r="D480" s="11">
        <v>432255</v>
      </c>
      <c r="E480" s="54" t="s">
        <v>728</v>
      </c>
      <c r="F480" s="54" t="s">
        <v>729</v>
      </c>
      <c r="G480" s="54" t="s">
        <v>741</v>
      </c>
      <c r="H480" s="12" t="s">
        <v>586</v>
      </c>
      <c r="I480" s="13">
        <v>65.108000000000004</v>
      </c>
      <c r="J480" s="14">
        <v>2122</v>
      </c>
      <c r="K480" s="13">
        <v>1984</v>
      </c>
      <c r="L480" s="13">
        <v>265</v>
      </c>
      <c r="M480" s="13">
        <v>0</v>
      </c>
      <c r="N480" s="13">
        <v>853</v>
      </c>
      <c r="O480" s="13">
        <v>1041</v>
      </c>
      <c r="P480" s="13">
        <v>1480</v>
      </c>
      <c r="Q480" s="15">
        <v>302</v>
      </c>
      <c r="R480" s="15">
        <v>26</v>
      </c>
      <c r="S480" s="15">
        <v>1198322</v>
      </c>
      <c r="T480" s="13">
        <v>1784</v>
      </c>
      <c r="U480" s="16">
        <v>1001</v>
      </c>
      <c r="V480" s="15">
        <v>500</v>
      </c>
      <c r="W480" s="15">
        <v>115</v>
      </c>
      <c r="X480" s="15">
        <v>54</v>
      </c>
      <c r="Y480" s="15">
        <v>168</v>
      </c>
      <c r="Z480" s="15">
        <v>222</v>
      </c>
      <c r="AA480" s="13">
        <v>993</v>
      </c>
      <c r="AB480" s="15">
        <v>12</v>
      </c>
      <c r="AC480" s="15">
        <v>1</v>
      </c>
      <c r="AD480" s="15">
        <v>637</v>
      </c>
      <c r="AE480" s="15">
        <v>3</v>
      </c>
      <c r="AF480" s="15">
        <v>0</v>
      </c>
      <c r="AG480" s="17">
        <v>0.94002242152466364</v>
      </c>
      <c r="AH480" s="15">
        <v>229</v>
      </c>
      <c r="AI480" s="15">
        <v>117</v>
      </c>
      <c r="AJ480" s="13">
        <v>1336</v>
      </c>
      <c r="AK480" s="13">
        <v>312</v>
      </c>
      <c r="AL480" s="13">
        <v>430</v>
      </c>
      <c r="AM480" s="13">
        <v>112</v>
      </c>
      <c r="AN480" s="13">
        <v>90</v>
      </c>
      <c r="AO480" s="13">
        <v>0</v>
      </c>
      <c r="AP480" s="13">
        <v>0</v>
      </c>
      <c r="AQ480" s="13">
        <v>112</v>
      </c>
      <c r="AR480" s="13">
        <v>90</v>
      </c>
      <c r="AS480" s="13">
        <v>30731</v>
      </c>
      <c r="AT480" s="13">
        <v>29834</v>
      </c>
      <c r="AU480" s="13">
        <v>1442</v>
      </c>
      <c r="AV480" s="13">
        <v>58830</v>
      </c>
      <c r="AW480" s="13">
        <v>57078</v>
      </c>
      <c r="AX480" s="13">
        <v>2607</v>
      </c>
      <c r="AY480" s="18">
        <f>'Tabela '!$L480/'Tabela '!$J480</f>
        <v>0.12488218661639962</v>
      </c>
      <c r="AZ480" s="18">
        <f>'Tabela '!$M480/'Tabela '!$J480</f>
        <v>0</v>
      </c>
      <c r="BA480" s="18">
        <f t="shared" si="273"/>
        <v>0</v>
      </c>
      <c r="BB480" s="18">
        <f t="shared" si="274"/>
        <v>0.5763513513513514</v>
      </c>
      <c r="BC480" s="18">
        <f t="shared" si="275"/>
        <v>0.70337837837837835</v>
      </c>
      <c r="BD480" s="18">
        <f>'Tabela '!$BC480-'Tabela '!$BB480</f>
        <v>0.12702702702702695</v>
      </c>
      <c r="BE480" s="18">
        <f t="shared" si="276"/>
        <v>0.40197926484448632</v>
      </c>
      <c r="BF480" s="18">
        <f t="shared" si="277"/>
        <v>0.49057492931196983</v>
      </c>
      <c r="BG480" s="18">
        <f t="shared" si="278"/>
        <v>0.14231856738925541</v>
      </c>
      <c r="BH480" s="16">
        <f t="shared" si="279"/>
        <v>3967.9536423841059</v>
      </c>
      <c r="BI480" s="37">
        <f t="shared" si="280"/>
        <v>564.71347785108389</v>
      </c>
      <c r="BJ480" s="17">
        <f t="shared" si="281"/>
        <v>2.0369233384327723E-2</v>
      </c>
      <c r="BK480" s="17">
        <f t="shared" si="282"/>
        <v>8.6092715231788075E-2</v>
      </c>
      <c r="BL480" s="18">
        <f>IFERROR('Tabela '!$J480/'Tabela '!$K480-1,"")</f>
        <v>6.9556451612903247E-2</v>
      </c>
      <c r="BM480" s="17">
        <f t="shared" si="283"/>
        <v>0.50453629032258063</v>
      </c>
      <c r="BN480" s="19">
        <f>IFERROR('Tabela '!$J480/'Tabela '!$I480,"")</f>
        <v>32.592000982982121</v>
      </c>
      <c r="BO480" s="18">
        <f t="shared" si="284"/>
        <v>5.9977578475336357E-2</v>
      </c>
      <c r="BP480" s="18">
        <f t="shared" si="285"/>
        <v>0.12836322869955158</v>
      </c>
      <c r="BQ480" s="18">
        <f t="shared" si="286"/>
        <v>6.55829596412556E-2</v>
      </c>
      <c r="BR480" s="17">
        <v>0.3548</v>
      </c>
      <c r="BS480" s="18">
        <f t="shared" si="287"/>
        <v>6.7264573991031393E-3</v>
      </c>
      <c r="BT480" s="18">
        <f t="shared" si="288"/>
        <v>5.6053811659192824E-4</v>
      </c>
      <c r="BU480" s="18">
        <f t="shared" si="289"/>
        <v>4.7095761381475663E-3</v>
      </c>
      <c r="BV480" s="18">
        <f t="shared" si="290"/>
        <v>0</v>
      </c>
      <c r="BW480" s="18">
        <f t="shared" si="291"/>
        <v>5.7963709677419352E-2</v>
      </c>
      <c r="BX480" s="18">
        <f t="shared" si="292"/>
        <v>2.7217741935483871E-2</v>
      </c>
      <c r="BY480" s="18">
        <f t="shared" si="293"/>
        <v>8.4677419354838704E-2</v>
      </c>
      <c r="BZ480" s="18">
        <f t="shared" si="294"/>
        <v>0.11189516129032258</v>
      </c>
      <c r="CA480" s="18">
        <f>IFERROR('Tabela '!$V480/'Tabela '!$K480,"")</f>
        <v>0.25201612903225806</v>
      </c>
      <c r="CB480" s="18">
        <f t="shared" si="295"/>
        <v>0.5005040322580645</v>
      </c>
      <c r="CC480" s="20">
        <f>IFERROR('Tabela '!$AJ480/'Tabela '!$K480,"")</f>
        <v>0.67338709677419351</v>
      </c>
      <c r="CD480" s="21">
        <f>IFERROR('Tabela '!$AJ480/'Tabela '!$AK480,"")</f>
        <v>4.2820512820512819</v>
      </c>
      <c r="CE480" s="20">
        <f t="shared" si="296"/>
        <v>0.76646706586826352</v>
      </c>
      <c r="CF480" s="18">
        <f t="shared" si="297"/>
        <v>0.15725806451612903</v>
      </c>
      <c r="CG480" s="18">
        <f t="shared" si="298"/>
        <v>0.20263901979264845</v>
      </c>
      <c r="CH480" s="18">
        <f t="shared" si="299"/>
        <v>0.37820512820512819</v>
      </c>
      <c r="CI480" s="18">
        <f t="shared" si="300"/>
        <v>4.5380955276519419E-2</v>
      </c>
      <c r="CJ480" s="17">
        <f t="shared" si="301"/>
        <v>0.35897435897435898</v>
      </c>
      <c r="CK480" s="17">
        <f t="shared" si="302"/>
        <v>0.20930232558139536</v>
      </c>
      <c r="CL480" s="17">
        <f t="shared" si="303"/>
        <v>-0.14967203339296362</v>
      </c>
      <c r="CM480" s="17">
        <f t="shared" si="304"/>
        <v>-0.1964285714285714</v>
      </c>
      <c r="CN480" s="17">
        <f>IFERROR('Tabela '!$AO480/'Tabela '!$AK480,"")</f>
        <v>0</v>
      </c>
      <c r="CO480" s="17">
        <f>IFERROR('Tabela '!$AP480/'Tabela '!$AL480,"")</f>
        <v>0</v>
      </c>
      <c r="CP480" s="17">
        <f>IFERROR('Tabela '!$CO480-'Tabela '!$CN480,"")</f>
        <v>0</v>
      </c>
      <c r="CQ480" s="17">
        <f t="shared" si="305"/>
        <v>-0.1964285714285714</v>
      </c>
      <c r="CR480" s="17">
        <f>IFERROR('Tabela '!$AQ480/'Tabela '!$AK480,"")</f>
        <v>0.35897435897435898</v>
      </c>
      <c r="CS480" s="17">
        <f>IFERROR('Tabela '!$AR480/'Tabela '!$AL480,"")</f>
        <v>0.20930232558139536</v>
      </c>
      <c r="CT480" s="17">
        <f>IFERROR('Tabela '!$CS480-'Tabela '!$CR480,"")</f>
        <v>-0.14967203339296362</v>
      </c>
      <c r="CU480" s="17">
        <f t="shared" si="306"/>
        <v>-0.1964285714285714</v>
      </c>
      <c r="CV480" s="21">
        <f>IFERROR('Tabela '!$AS480/'Tabela '!$K480,"")</f>
        <v>15.489415322580646</v>
      </c>
      <c r="CW480" s="21">
        <f>IFERROR('Tabela '!$AV480/'Tabela '!$J480,"")</f>
        <v>27.723845428840715</v>
      </c>
      <c r="CX480" s="17">
        <f>IFERROR('Tabela '!$AV480/'Tabela '!$AS480-1,"")</f>
        <v>0.9143535843285282</v>
      </c>
      <c r="CY480" s="20">
        <f>IFERROR('Tabela '!$CW480/'Tabela '!$CV480-1,"")</f>
        <v>0.78985745113468409</v>
      </c>
      <c r="CZ480" s="17">
        <f>IFERROR('Tabela '!$AU480/'Tabela '!$AT480,"")</f>
        <v>4.8334115438761142E-2</v>
      </c>
      <c r="DA480" s="17">
        <f t="shared" si="307"/>
        <v>4.567434037632713E-2</v>
      </c>
      <c r="DB480" s="17">
        <f t="shared" si="308"/>
        <v>-2.6597750624340125E-3</v>
      </c>
      <c r="DC480" s="22">
        <f t="shared" si="309"/>
        <v>12.875</v>
      </c>
      <c r="DD480" s="22">
        <f t="shared" si="310"/>
        <v>28.966666666666665</v>
      </c>
      <c r="DE480" s="17">
        <f t="shared" si="311"/>
        <v>1.2498381877022653</v>
      </c>
      <c r="DH480" s="23"/>
      <c r="DQ480" s="23"/>
      <c r="DR480" s="23"/>
      <c r="DU480" s="23"/>
      <c r="DV480" s="23"/>
      <c r="DX480" s="23"/>
      <c r="EA480" s="23"/>
      <c r="EB480" s="23"/>
    </row>
    <row r="481" spans="1:132" ht="13.8" x14ac:dyDescent="0.25">
      <c r="A481" s="24" t="s">
        <v>133</v>
      </c>
      <c r="B481" s="24">
        <v>43</v>
      </c>
      <c r="C481" s="24">
        <v>4322608</v>
      </c>
      <c r="D481" s="24">
        <v>432260</v>
      </c>
      <c r="E481" s="55" t="s">
        <v>764</v>
      </c>
      <c r="F481" s="55" t="s">
        <v>770</v>
      </c>
      <c r="G481" s="55" t="s">
        <v>771</v>
      </c>
      <c r="H481" s="25" t="s">
        <v>587</v>
      </c>
      <c r="I481" s="26">
        <v>772.22799999999995</v>
      </c>
      <c r="J481" s="27">
        <v>71973</v>
      </c>
      <c r="K481" s="26">
        <v>65946</v>
      </c>
      <c r="L481" s="26">
        <v>8022</v>
      </c>
      <c r="M481" s="26">
        <v>105</v>
      </c>
      <c r="N481" s="26">
        <v>23327</v>
      </c>
      <c r="O481" s="26">
        <v>26905</v>
      </c>
      <c r="P481" s="26">
        <v>40136</v>
      </c>
      <c r="Q481" s="28">
        <v>13446</v>
      </c>
      <c r="R481" s="28">
        <v>2167</v>
      </c>
      <c r="S481" s="28">
        <v>56538228</v>
      </c>
      <c r="T481" s="26">
        <v>58422</v>
      </c>
      <c r="U481" s="29">
        <v>41400</v>
      </c>
      <c r="V481" s="28">
        <v>17610</v>
      </c>
      <c r="W481" s="28">
        <v>11285</v>
      </c>
      <c r="X481" s="28">
        <v>3207</v>
      </c>
      <c r="Y481" s="28">
        <v>3799</v>
      </c>
      <c r="Z481" s="28">
        <v>7006</v>
      </c>
      <c r="AA481" s="26">
        <v>32643</v>
      </c>
      <c r="AB481" s="28">
        <v>796</v>
      </c>
      <c r="AC481" s="28">
        <v>37</v>
      </c>
      <c r="AD481" s="28">
        <v>23050</v>
      </c>
      <c r="AE481" s="28">
        <v>130</v>
      </c>
      <c r="AF481" s="28">
        <v>120</v>
      </c>
      <c r="AG481" s="30">
        <v>0.95638629283489096</v>
      </c>
      <c r="AH481" s="28">
        <v>11600</v>
      </c>
      <c r="AI481" s="28">
        <v>3033</v>
      </c>
      <c r="AJ481" s="26">
        <v>45708</v>
      </c>
      <c r="AK481" s="26">
        <v>13776</v>
      </c>
      <c r="AL481" s="26">
        <v>16292</v>
      </c>
      <c r="AM481" s="26">
        <v>6481</v>
      </c>
      <c r="AN481" s="26">
        <v>7582</v>
      </c>
      <c r="AO481" s="26">
        <v>321</v>
      </c>
      <c r="AP481" s="26">
        <v>394</v>
      </c>
      <c r="AQ481" s="26">
        <v>6160</v>
      </c>
      <c r="AR481" s="26">
        <v>7188</v>
      </c>
      <c r="AS481" s="26">
        <v>1722109</v>
      </c>
      <c r="AT481" s="26">
        <v>1511934</v>
      </c>
      <c r="AU481" s="26">
        <v>624111</v>
      </c>
      <c r="AV481" s="26">
        <v>3509832</v>
      </c>
      <c r="AW481" s="26">
        <v>3075693</v>
      </c>
      <c r="AX481" s="26">
        <v>1246320</v>
      </c>
      <c r="AY481" s="31">
        <f>'Tabela '!$L481/'Tabela '!$J481</f>
        <v>0.1114584635905131</v>
      </c>
      <c r="AZ481" s="31">
        <f>'Tabela '!$M481/'Tabela '!$J481</f>
        <v>1.4588804134883914E-3</v>
      </c>
      <c r="BA481" s="31">
        <f t="shared" si="273"/>
        <v>1.3089005235602094E-2</v>
      </c>
      <c r="BB481" s="31">
        <f t="shared" si="274"/>
        <v>0.5811989236595575</v>
      </c>
      <c r="BC481" s="31">
        <f t="shared" si="275"/>
        <v>0.6703458241977277</v>
      </c>
      <c r="BD481" s="31">
        <f>'Tabela '!$BC481-'Tabela '!$BB481</f>
        <v>8.9146900538170204E-2</v>
      </c>
      <c r="BE481" s="31">
        <f t="shared" si="276"/>
        <v>0.32410765148041626</v>
      </c>
      <c r="BF481" s="31">
        <f t="shared" si="277"/>
        <v>0.37382073833243024</v>
      </c>
      <c r="BG481" s="31">
        <f t="shared" si="278"/>
        <v>0.18682005752157058</v>
      </c>
      <c r="BH481" s="29">
        <f t="shared" si="279"/>
        <v>4204.8362338241859</v>
      </c>
      <c r="BI481" s="32">
        <f t="shared" si="280"/>
        <v>785.54774707181855</v>
      </c>
      <c r="BJ481" s="30">
        <f t="shared" si="281"/>
        <v>1.6108528271438632E-2</v>
      </c>
      <c r="BK481" s="30">
        <f t="shared" si="282"/>
        <v>0.16116317120333185</v>
      </c>
      <c r="BL481" s="31">
        <f>IFERROR('Tabela '!$J481/'Tabela '!$K481-1,"")</f>
        <v>9.1392957874624647E-2</v>
      </c>
      <c r="BM481" s="30">
        <f t="shared" si="283"/>
        <v>0.62778637066690934</v>
      </c>
      <c r="BN481" s="33">
        <f>IFERROR('Tabela '!$J481/'Tabela '!$I481,"")</f>
        <v>93.201748706340624</v>
      </c>
      <c r="BO481" s="31">
        <f t="shared" si="284"/>
        <v>4.3613707165109039E-2</v>
      </c>
      <c r="BP481" s="31">
        <f t="shared" si="285"/>
        <v>0.19855533874225462</v>
      </c>
      <c r="BQ481" s="31">
        <f t="shared" si="286"/>
        <v>5.1915374345280887E-2</v>
      </c>
      <c r="BR481" s="30">
        <v>0.46500000000000002</v>
      </c>
      <c r="BS481" s="31">
        <f t="shared" si="287"/>
        <v>1.3625004279209887E-2</v>
      </c>
      <c r="BT481" s="31">
        <f t="shared" si="288"/>
        <v>6.3332306322960523E-4</v>
      </c>
      <c r="BU481" s="31">
        <f t="shared" si="289"/>
        <v>5.6399132321041214E-3</v>
      </c>
      <c r="BV481" s="31">
        <f t="shared" si="290"/>
        <v>5.2060737527114967E-3</v>
      </c>
      <c r="BW481" s="31">
        <f t="shared" si="291"/>
        <v>0.17112485973372152</v>
      </c>
      <c r="BX481" s="31">
        <f t="shared" si="292"/>
        <v>4.8630697843690292E-2</v>
      </c>
      <c r="BY481" s="31">
        <f t="shared" si="293"/>
        <v>5.760773966578716E-2</v>
      </c>
      <c r="BZ481" s="31">
        <f t="shared" si="294"/>
        <v>0.10623843750947745</v>
      </c>
      <c r="CA481" s="31">
        <f>IFERROR('Tabela '!$V481/'Tabela '!$K481,"")</f>
        <v>0.26703666636338824</v>
      </c>
      <c r="CB481" s="31">
        <f t="shared" si="295"/>
        <v>0.49499590574106089</v>
      </c>
      <c r="CC481" s="34">
        <f>IFERROR('Tabela '!$AJ481/'Tabela '!$K481,"")</f>
        <v>0.69311254662906019</v>
      </c>
      <c r="CD481" s="35">
        <f>IFERROR('Tabela '!$AJ481/'Tabela '!$AK481,"")</f>
        <v>3.3179442508710801</v>
      </c>
      <c r="CE481" s="34">
        <f t="shared" si="296"/>
        <v>0.69860855867681804</v>
      </c>
      <c r="CF481" s="31">
        <f t="shared" si="297"/>
        <v>0.20889818942771357</v>
      </c>
      <c r="CG481" s="31">
        <f t="shared" si="298"/>
        <v>0.22636266377669403</v>
      </c>
      <c r="CH481" s="31">
        <f t="shared" si="299"/>
        <v>0.18263646922183518</v>
      </c>
      <c r="CI481" s="31">
        <f t="shared" si="300"/>
        <v>1.7464474348980463E-2</v>
      </c>
      <c r="CJ481" s="30">
        <f t="shared" si="301"/>
        <v>0.47045586527293842</v>
      </c>
      <c r="CK481" s="30">
        <f t="shared" si="302"/>
        <v>0.4653817824699239</v>
      </c>
      <c r="CL481" s="30">
        <f t="shared" si="303"/>
        <v>-5.0740828030145235E-3</v>
      </c>
      <c r="CM481" s="30">
        <f t="shared" si="304"/>
        <v>0.16988119117420153</v>
      </c>
      <c r="CN481" s="30">
        <f>IFERROR('Tabela '!$AO481/'Tabela '!$AK481,"")</f>
        <v>2.3301393728222996E-2</v>
      </c>
      <c r="CO481" s="30">
        <f>IFERROR('Tabela '!$AP481/'Tabela '!$AL481,"")</f>
        <v>2.4183648416400687E-2</v>
      </c>
      <c r="CP481" s="30">
        <f>IFERROR('Tabela '!$CO481-'Tabela '!$CN481,"")</f>
        <v>8.822546881776909E-4</v>
      </c>
      <c r="CQ481" s="30">
        <f t="shared" si="305"/>
        <v>0.16988119117420153</v>
      </c>
      <c r="CR481" s="30">
        <f>IFERROR('Tabela '!$AQ481/'Tabela '!$AK481,"")</f>
        <v>0.44715447154471544</v>
      </c>
      <c r="CS481" s="30">
        <f>IFERROR('Tabela '!$AR481/'Tabela '!$AL481,"")</f>
        <v>0.44119813405352321</v>
      </c>
      <c r="CT481" s="30">
        <f>IFERROR('Tabela '!$CS481-'Tabela '!$CR481,"")</f>
        <v>-5.9563374911922318E-3</v>
      </c>
      <c r="CU481" s="30">
        <f t="shared" si="306"/>
        <v>0.16688311688311686</v>
      </c>
      <c r="CV481" s="35">
        <f>IFERROR('Tabela '!$AS481/'Tabela '!$K481,"")</f>
        <v>26.113926545961849</v>
      </c>
      <c r="CW481" s="35">
        <f>IFERROR('Tabela '!$AV481/'Tabela '!$J481,"")</f>
        <v>48.765953899378935</v>
      </c>
      <c r="CX481" s="30">
        <f>IFERROR('Tabela '!$AV481/'Tabela '!$AS481-1,"")</f>
        <v>1.0381009564435235</v>
      </c>
      <c r="CY481" s="34">
        <f>IFERROR('Tabela '!$CW481/'Tabela '!$CV481-1,"")</f>
        <v>0.86743092095125407</v>
      </c>
      <c r="CZ481" s="30">
        <f>IFERROR('Tabela '!$AU481/'Tabela '!$AT481,"")</f>
        <v>0.41278984400112706</v>
      </c>
      <c r="DA481" s="30">
        <f t="shared" si="307"/>
        <v>0.40521599522449087</v>
      </c>
      <c r="DB481" s="30">
        <f t="shared" si="308"/>
        <v>-7.5738487766361939E-3</v>
      </c>
      <c r="DC481" s="36">
        <f t="shared" si="309"/>
        <v>91.754042928550433</v>
      </c>
      <c r="DD481" s="36">
        <f t="shared" si="310"/>
        <v>156.25877632898695</v>
      </c>
      <c r="DE481" s="30">
        <f t="shared" si="311"/>
        <v>0.7030178871863646</v>
      </c>
      <c r="DH481" s="23"/>
      <c r="DQ481" s="23"/>
      <c r="DR481" s="23"/>
      <c r="DU481" s="23"/>
      <c r="DV481" s="23"/>
      <c r="DX481" s="23"/>
      <c r="EA481" s="23"/>
      <c r="EB481" s="23"/>
    </row>
    <row r="482" spans="1:132" ht="13.8" x14ac:dyDescent="0.25">
      <c r="A482" s="11" t="s">
        <v>133</v>
      </c>
      <c r="B482" s="11">
        <v>43</v>
      </c>
      <c r="C482" s="11">
        <v>4322707</v>
      </c>
      <c r="D482" s="11">
        <v>432270</v>
      </c>
      <c r="E482" s="54" t="s">
        <v>764</v>
      </c>
      <c r="F482" s="54" t="s">
        <v>770</v>
      </c>
      <c r="G482" s="54" t="s">
        <v>771</v>
      </c>
      <c r="H482" s="12" t="s">
        <v>118</v>
      </c>
      <c r="I482" s="13">
        <v>309.62099999999998</v>
      </c>
      <c r="J482" s="14">
        <v>27099</v>
      </c>
      <c r="K482" s="13">
        <v>23983</v>
      </c>
      <c r="L482" s="13">
        <v>2043</v>
      </c>
      <c r="M482" s="13">
        <v>29</v>
      </c>
      <c r="N482" s="13">
        <v>7723</v>
      </c>
      <c r="O482" s="13">
        <v>8796</v>
      </c>
      <c r="P482" s="13">
        <v>14479</v>
      </c>
      <c r="Q482" s="15">
        <v>5933</v>
      </c>
      <c r="R482" s="15">
        <v>757</v>
      </c>
      <c r="S482" s="15">
        <v>24317962</v>
      </c>
      <c r="T482" s="13">
        <v>21032</v>
      </c>
      <c r="U482" s="16">
        <v>13320</v>
      </c>
      <c r="V482" s="15">
        <v>6275</v>
      </c>
      <c r="W482" s="15">
        <v>6641</v>
      </c>
      <c r="X482" s="15">
        <v>1576</v>
      </c>
      <c r="Y482" s="15">
        <v>1875</v>
      </c>
      <c r="Z482" s="15">
        <v>3451</v>
      </c>
      <c r="AA482" s="13">
        <v>11749</v>
      </c>
      <c r="AB482" s="15">
        <v>308</v>
      </c>
      <c r="AC482" s="15">
        <v>4</v>
      </c>
      <c r="AD482" s="15">
        <v>8008</v>
      </c>
      <c r="AE482" s="15">
        <v>70</v>
      </c>
      <c r="AF482" s="15">
        <v>17</v>
      </c>
      <c r="AG482" s="17">
        <v>0.95606694560669458</v>
      </c>
      <c r="AH482" s="15">
        <v>4434</v>
      </c>
      <c r="AI482" s="15">
        <v>1002</v>
      </c>
      <c r="AJ482" s="13">
        <v>15878</v>
      </c>
      <c r="AK482" s="13">
        <v>3982</v>
      </c>
      <c r="AL482" s="13">
        <v>4557</v>
      </c>
      <c r="AM482" s="13">
        <v>1909</v>
      </c>
      <c r="AN482" s="13">
        <v>1253</v>
      </c>
      <c r="AO482" s="13">
        <v>147</v>
      </c>
      <c r="AP482" s="13">
        <v>170</v>
      </c>
      <c r="AQ482" s="13">
        <v>1762</v>
      </c>
      <c r="AR482" s="13">
        <v>1083</v>
      </c>
      <c r="AS482" s="13">
        <v>388823</v>
      </c>
      <c r="AT482" s="13">
        <v>347360</v>
      </c>
      <c r="AU482" s="13">
        <v>83572</v>
      </c>
      <c r="AV482" s="13">
        <v>651276</v>
      </c>
      <c r="AW482" s="13">
        <v>576554</v>
      </c>
      <c r="AX482" s="13">
        <v>108800</v>
      </c>
      <c r="AY482" s="18">
        <f>'Tabela '!$L482/'Tabela '!$J482</f>
        <v>7.5390235802059113E-2</v>
      </c>
      <c r="AZ482" s="18">
        <f>'Tabela '!$M482/'Tabela '!$J482</f>
        <v>1.0701501900439131E-3</v>
      </c>
      <c r="BA482" s="18">
        <f t="shared" si="273"/>
        <v>1.4194811551639746E-2</v>
      </c>
      <c r="BB482" s="18">
        <f t="shared" si="274"/>
        <v>0.53339319013744046</v>
      </c>
      <c r="BC482" s="18">
        <f t="shared" si="275"/>
        <v>0.60750051799157401</v>
      </c>
      <c r="BD482" s="18">
        <f>'Tabela '!$BC482-'Tabela '!$BB482</f>
        <v>7.4107327854133542E-2</v>
      </c>
      <c r="BE482" s="18">
        <f t="shared" si="276"/>
        <v>0.2849920661279014</v>
      </c>
      <c r="BF482" s="18">
        <f t="shared" si="277"/>
        <v>0.32458762315952616</v>
      </c>
      <c r="BG482" s="18">
        <f t="shared" si="278"/>
        <v>0.21893796819070815</v>
      </c>
      <c r="BH482" s="16">
        <f t="shared" si="279"/>
        <v>4098.7631889431987</v>
      </c>
      <c r="BI482" s="37">
        <f t="shared" si="280"/>
        <v>897.37488468209153</v>
      </c>
      <c r="BJ482" s="17">
        <f t="shared" si="281"/>
        <v>3.7338949999692908E-2</v>
      </c>
      <c r="BK482" s="17">
        <f t="shared" si="282"/>
        <v>0.12759143772122028</v>
      </c>
      <c r="BL482" s="18">
        <f>IFERROR('Tabela '!$J482/'Tabela '!$K482-1,"")</f>
        <v>0.12992536379935782</v>
      </c>
      <c r="BM482" s="17">
        <f t="shared" si="283"/>
        <v>0.55539340366092649</v>
      </c>
      <c r="BN482" s="19">
        <f>IFERROR('Tabela '!$J482/'Tabela '!$I482,"")</f>
        <v>87.523133120815459</v>
      </c>
      <c r="BO482" s="18">
        <f t="shared" si="284"/>
        <v>4.3933054393305415E-2</v>
      </c>
      <c r="BP482" s="18">
        <f t="shared" si="285"/>
        <v>0.21082160517306961</v>
      </c>
      <c r="BQ482" s="18">
        <f t="shared" si="286"/>
        <v>4.7641688855077975E-2</v>
      </c>
      <c r="BR482" s="17">
        <v>0.48449999999999999</v>
      </c>
      <c r="BS482" s="18">
        <f t="shared" si="287"/>
        <v>1.4644351464435146E-2</v>
      </c>
      <c r="BT482" s="18">
        <f t="shared" si="288"/>
        <v>1.9018638265500191E-4</v>
      </c>
      <c r="BU482" s="18">
        <f t="shared" si="289"/>
        <v>8.7412587412587419E-3</v>
      </c>
      <c r="BV482" s="18">
        <f t="shared" si="290"/>
        <v>2.122877122877123E-3</v>
      </c>
      <c r="BW482" s="18">
        <f t="shared" si="291"/>
        <v>0.27690447400241835</v>
      </c>
      <c r="BX482" s="18">
        <f t="shared" si="292"/>
        <v>6.571321352624776E-2</v>
      </c>
      <c r="BY482" s="18">
        <f t="shared" si="293"/>
        <v>7.8180377767585379E-2</v>
      </c>
      <c r="BZ482" s="18">
        <f t="shared" si="294"/>
        <v>0.14389359129383314</v>
      </c>
      <c r="CA482" s="18">
        <f>IFERROR('Tabela '!$V482/'Tabela '!$K482,"")</f>
        <v>0.26164366426218572</v>
      </c>
      <c r="CB482" s="18">
        <f t="shared" si="295"/>
        <v>0.48988867114205897</v>
      </c>
      <c r="CC482" s="20">
        <f>IFERROR('Tabela '!$AJ482/'Tabela '!$K482,"")</f>
        <v>0.66205228703665098</v>
      </c>
      <c r="CD482" s="21">
        <f>IFERROR('Tabela '!$AJ482/'Tabela '!$AK482,"")</f>
        <v>3.9874434957307887</v>
      </c>
      <c r="CE482" s="20">
        <f t="shared" si="296"/>
        <v>0.74921274719738007</v>
      </c>
      <c r="CF482" s="18">
        <f t="shared" si="297"/>
        <v>0.1660342742776133</v>
      </c>
      <c r="CG482" s="18">
        <f t="shared" si="298"/>
        <v>0.16816118675965902</v>
      </c>
      <c r="CH482" s="18">
        <f t="shared" si="299"/>
        <v>0.14439979909593159</v>
      </c>
      <c r="CI482" s="18">
        <f t="shared" si="300"/>
        <v>2.1269124820457175E-3</v>
      </c>
      <c r="CJ482" s="17">
        <f t="shared" si="301"/>
        <v>0.47940733299849325</v>
      </c>
      <c r="CK482" s="17">
        <f t="shared" si="302"/>
        <v>0.2749615975422427</v>
      </c>
      <c r="CL482" s="17">
        <f t="shared" si="303"/>
        <v>-0.20444573545625055</v>
      </c>
      <c r="CM482" s="17">
        <f t="shared" si="304"/>
        <v>-0.34363541121005758</v>
      </c>
      <c r="CN482" s="17">
        <f>IFERROR('Tabela '!$AO482/'Tabela '!$AK482,"")</f>
        <v>3.6916122551481668E-2</v>
      </c>
      <c r="CO482" s="17">
        <f>IFERROR('Tabela '!$AP482/'Tabela '!$AL482,"")</f>
        <v>3.7305244678516571E-2</v>
      </c>
      <c r="CP482" s="17">
        <f>IFERROR('Tabela '!$CO482-'Tabela '!$CN482,"")</f>
        <v>3.8912212703490212E-4</v>
      </c>
      <c r="CQ482" s="17">
        <f t="shared" si="305"/>
        <v>-0.34363541121005758</v>
      </c>
      <c r="CR482" s="17">
        <f>IFERROR('Tabela '!$AQ482/'Tabela '!$AK482,"")</f>
        <v>0.44249121044701156</v>
      </c>
      <c r="CS482" s="17">
        <f>IFERROR('Tabela '!$AR482/'Tabela '!$AL482,"")</f>
        <v>0.23765635286372613</v>
      </c>
      <c r="CT482" s="17">
        <f>IFERROR('Tabela '!$CS482-'Tabela '!$CR482,"")</f>
        <v>-0.20483485758328543</v>
      </c>
      <c r="CU482" s="17">
        <f t="shared" si="306"/>
        <v>-0.38535754824063562</v>
      </c>
      <c r="CV482" s="21">
        <f>IFERROR('Tabela '!$AS482/'Tabela '!$K482,"")</f>
        <v>16.212442146520452</v>
      </c>
      <c r="CW482" s="21">
        <f>IFERROR('Tabela '!$AV482/'Tabela '!$J482,"")</f>
        <v>24.033211557622053</v>
      </c>
      <c r="CX482" s="17">
        <f>IFERROR('Tabela '!$AV482/'Tabela '!$AS482-1,"")</f>
        <v>0.67499350604259511</v>
      </c>
      <c r="CY482" s="20">
        <f>IFERROR('Tabela '!$CW482/'Tabela '!$CV482-1,"")</f>
        <v>0.48239304975901565</v>
      </c>
      <c r="CZ482" s="17">
        <f>IFERROR('Tabela '!$AU482/'Tabela '!$AT482,"")</f>
        <v>0.24059189313680332</v>
      </c>
      <c r="DA482" s="17">
        <f t="shared" si="307"/>
        <v>0.18870738907370341</v>
      </c>
      <c r="DB482" s="17">
        <f t="shared" si="308"/>
        <v>-5.1884504063099912E-2</v>
      </c>
      <c r="DC482" s="22">
        <f t="shared" si="309"/>
        <v>40.647859922178988</v>
      </c>
      <c r="DD482" s="22">
        <f t="shared" si="310"/>
        <v>76.458186929023185</v>
      </c>
      <c r="DE482" s="17">
        <f t="shared" si="311"/>
        <v>0.8809892347445516</v>
      </c>
      <c r="DH482" s="23"/>
      <c r="DQ482" s="23"/>
      <c r="DR482" s="23"/>
      <c r="DU482" s="23"/>
      <c r="DV482" s="23"/>
      <c r="DX482" s="23"/>
      <c r="EA482" s="23"/>
      <c r="EB482" s="23"/>
    </row>
    <row r="483" spans="1:132" ht="13.8" x14ac:dyDescent="0.25">
      <c r="A483" s="24" t="s">
        <v>133</v>
      </c>
      <c r="B483" s="24">
        <v>43</v>
      </c>
      <c r="C483" s="24">
        <v>4322806</v>
      </c>
      <c r="D483" s="24">
        <v>432280</v>
      </c>
      <c r="E483" s="55" t="s">
        <v>730</v>
      </c>
      <c r="F483" s="55" t="s">
        <v>757</v>
      </c>
      <c r="G483" s="55" t="s">
        <v>758</v>
      </c>
      <c r="H483" s="25" t="s">
        <v>588</v>
      </c>
      <c r="I483" s="26">
        <v>289.43299999999999</v>
      </c>
      <c r="J483" s="27">
        <v>26533</v>
      </c>
      <c r="K483" s="26">
        <v>22810</v>
      </c>
      <c r="L483" s="26">
        <v>2867</v>
      </c>
      <c r="M483" s="26">
        <v>40</v>
      </c>
      <c r="N483" s="26">
        <v>10708</v>
      </c>
      <c r="O483" s="26">
        <v>12103</v>
      </c>
      <c r="P483" s="26">
        <v>14194</v>
      </c>
      <c r="Q483" s="28">
        <v>3847</v>
      </c>
      <c r="R483" s="28">
        <v>514</v>
      </c>
      <c r="S483" s="28">
        <v>15815855</v>
      </c>
      <c r="T483" s="26">
        <v>20519</v>
      </c>
      <c r="U483" s="29">
        <v>19843</v>
      </c>
      <c r="V483" s="28">
        <v>6424</v>
      </c>
      <c r="W483" s="28">
        <v>1734</v>
      </c>
      <c r="X483" s="28">
        <v>427</v>
      </c>
      <c r="Y483" s="28">
        <v>2025</v>
      </c>
      <c r="Z483" s="28">
        <v>2452</v>
      </c>
      <c r="AA483" s="26">
        <v>11102</v>
      </c>
      <c r="AB483" s="28">
        <v>77</v>
      </c>
      <c r="AC483" s="28">
        <v>13</v>
      </c>
      <c r="AD483" s="28">
        <v>7710</v>
      </c>
      <c r="AE483" s="28">
        <v>6</v>
      </c>
      <c r="AF483" s="28">
        <v>82</v>
      </c>
      <c r="AG483" s="30">
        <v>0.97343925142550802</v>
      </c>
      <c r="AH483" s="28">
        <v>3686</v>
      </c>
      <c r="AI483" s="28">
        <v>1912</v>
      </c>
      <c r="AJ483" s="26">
        <v>16267</v>
      </c>
      <c r="AK483" s="26">
        <v>7121</v>
      </c>
      <c r="AL483" s="26">
        <v>7522</v>
      </c>
      <c r="AM483" s="26">
        <v>4099</v>
      </c>
      <c r="AN483" s="26">
        <v>3896</v>
      </c>
      <c r="AO483" s="26">
        <v>270</v>
      </c>
      <c r="AP483" s="26">
        <v>201</v>
      </c>
      <c r="AQ483" s="26">
        <v>3829</v>
      </c>
      <c r="AR483" s="26">
        <v>3695</v>
      </c>
      <c r="AS483" s="26">
        <v>612325</v>
      </c>
      <c r="AT483" s="26">
        <v>527000</v>
      </c>
      <c r="AU483" s="26">
        <v>225347</v>
      </c>
      <c r="AV483" s="26">
        <v>1549594</v>
      </c>
      <c r="AW483" s="26">
        <v>1346801</v>
      </c>
      <c r="AX483" s="26">
        <v>635691</v>
      </c>
      <c r="AY483" s="31">
        <f>'Tabela '!$L483/'Tabela '!$J483</f>
        <v>0.1080541212829307</v>
      </c>
      <c r="AZ483" s="31">
        <f>'Tabela '!$M483/'Tabela '!$J483</f>
        <v>1.507556627595824E-3</v>
      </c>
      <c r="BA483" s="31">
        <f t="shared" si="273"/>
        <v>1.3951866062085804E-2</v>
      </c>
      <c r="BB483" s="31">
        <f t="shared" si="274"/>
        <v>0.75440326898689591</v>
      </c>
      <c r="BC483" s="31">
        <f t="shared" si="275"/>
        <v>0.85268423277441174</v>
      </c>
      <c r="BD483" s="31">
        <f>'Tabela '!$BC483-'Tabela '!$BB483</f>
        <v>9.8280963787515829E-2</v>
      </c>
      <c r="BE483" s="31">
        <f t="shared" si="276"/>
        <v>0.40357290920740213</v>
      </c>
      <c r="BF483" s="31">
        <f t="shared" si="277"/>
        <v>0.45614894659480648</v>
      </c>
      <c r="BG483" s="31">
        <f t="shared" si="278"/>
        <v>0.14498925865902837</v>
      </c>
      <c r="BH483" s="29">
        <f t="shared" si="279"/>
        <v>4111.2178320769435</v>
      </c>
      <c r="BI483" s="32">
        <f t="shared" si="280"/>
        <v>596.08242565861383</v>
      </c>
      <c r="BJ483" s="30">
        <f t="shared" si="281"/>
        <v>1.02064508509971E-2</v>
      </c>
      <c r="BK483" s="30">
        <f t="shared" si="282"/>
        <v>0.13361060566675331</v>
      </c>
      <c r="BL483" s="31">
        <f>IFERROR('Tabela '!$J483/'Tabela '!$K483-1,"")</f>
        <v>0.16321788689171424</v>
      </c>
      <c r="BM483" s="30">
        <f t="shared" si="283"/>
        <v>0.86992547128452435</v>
      </c>
      <c r="BN483" s="33">
        <f>IFERROR('Tabela '!$J483/'Tabela '!$I483,"")</f>
        <v>91.672338675963005</v>
      </c>
      <c r="BO483" s="31">
        <f t="shared" si="284"/>
        <v>2.6560748574491977E-2</v>
      </c>
      <c r="BP483" s="31">
        <f t="shared" si="285"/>
        <v>0.17963838393683904</v>
      </c>
      <c r="BQ483" s="31">
        <f t="shared" si="286"/>
        <v>9.3181928943905645E-2</v>
      </c>
      <c r="BR483" s="30">
        <v>0.48359999999999997</v>
      </c>
      <c r="BS483" s="31">
        <f t="shared" si="287"/>
        <v>3.752619523368585E-3</v>
      </c>
      <c r="BT483" s="31">
        <f t="shared" si="288"/>
        <v>6.3355914030898189E-4</v>
      </c>
      <c r="BU483" s="31">
        <f t="shared" si="289"/>
        <v>7.7821011673151756E-4</v>
      </c>
      <c r="BV483" s="31">
        <f t="shared" si="290"/>
        <v>1.0635538261997406E-2</v>
      </c>
      <c r="BW483" s="31">
        <f t="shared" si="291"/>
        <v>7.6019289785181937E-2</v>
      </c>
      <c r="BX483" s="31">
        <f t="shared" si="292"/>
        <v>1.8719859710653222E-2</v>
      </c>
      <c r="BY483" s="31">
        <f t="shared" si="293"/>
        <v>8.8776852257781674E-2</v>
      </c>
      <c r="BZ483" s="31">
        <f t="shared" si="294"/>
        <v>0.1074967119684349</v>
      </c>
      <c r="CA483" s="31">
        <f>IFERROR('Tabela '!$V483/'Tabela '!$K483,"")</f>
        <v>0.28163086365629109</v>
      </c>
      <c r="CB483" s="31">
        <f t="shared" si="295"/>
        <v>0.4867163524769838</v>
      </c>
      <c r="CC483" s="34">
        <f>IFERROR('Tabela '!$AJ483/'Tabela '!$K483,"")</f>
        <v>0.71315212626041213</v>
      </c>
      <c r="CD483" s="35">
        <f>IFERROR('Tabela '!$AJ483/'Tabela '!$AK483,"")</f>
        <v>2.2843701727285493</v>
      </c>
      <c r="CE483" s="34">
        <f t="shared" si="296"/>
        <v>0.56224257699637303</v>
      </c>
      <c r="CF483" s="31">
        <f t="shared" si="297"/>
        <v>0.31218763700131519</v>
      </c>
      <c r="CG483" s="31">
        <f t="shared" si="298"/>
        <v>0.2834960238193947</v>
      </c>
      <c r="CH483" s="31">
        <f t="shared" si="299"/>
        <v>5.6312315685999259E-2</v>
      </c>
      <c r="CI483" s="31">
        <f t="shared" si="300"/>
        <v>-2.8691613181920483E-2</v>
      </c>
      <c r="CJ483" s="30">
        <f t="shared" si="301"/>
        <v>0.57562140148855501</v>
      </c>
      <c r="CK483" s="30">
        <f t="shared" si="302"/>
        <v>0.51794735442701412</v>
      </c>
      <c r="CL483" s="30">
        <f t="shared" si="303"/>
        <v>-5.767404706154089E-2</v>
      </c>
      <c r="CM483" s="30">
        <f t="shared" si="304"/>
        <v>-4.9524274213222697E-2</v>
      </c>
      <c r="CN483" s="30">
        <f>IFERROR('Tabela '!$AO483/'Tabela '!$AK483,"")</f>
        <v>3.7916023030473249E-2</v>
      </c>
      <c r="CO483" s="30">
        <f>IFERROR('Tabela '!$AP483/'Tabela '!$AL483,"")</f>
        <v>2.6721616591332091E-2</v>
      </c>
      <c r="CP483" s="30">
        <f>IFERROR('Tabela '!$CO483-'Tabela '!$CN483,"")</f>
        <v>-1.1194406439141158E-2</v>
      </c>
      <c r="CQ483" s="30">
        <f t="shared" si="305"/>
        <v>-4.9524274213222697E-2</v>
      </c>
      <c r="CR483" s="30">
        <f>IFERROR('Tabela '!$AQ483/'Tabela '!$AK483,"")</f>
        <v>0.53770537845808175</v>
      </c>
      <c r="CS483" s="30">
        <f>IFERROR('Tabela '!$AR483/'Tabela '!$AL483,"")</f>
        <v>0.49122573783568202</v>
      </c>
      <c r="CT483" s="30">
        <f>IFERROR('Tabela '!$CS483-'Tabela '!$CR483,"")</f>
        <v>-4.6479640622399732E-2</v>
      </c>
      <c r="CU483" s="30">
        <f t="shared" si="306"/>
        <v>-3.4996082528075179E-2</v>
      </c>
      <c r="CV483" s="35">
        <f>IFERROR('Tabela '!$AS483/'Tabela '!$K483,"")</f>
        <v>26.844585708022798</v>
      </c>
      <c r="CW483" s="35">
        <f>IFERROR('Tabela '!$AV483/'Tabela '!$J483,"")</f>
        <v>58.402517619568087</v>
      </c>
      <c r="CX483" s="30">
        <f>IFERROR('Tabela '!$AV483/'Tabela '!$AS483-1,"")</f>
        <v>1.5306724370228229</v>
      </c>
      <c r="CY483" s="34">
        <f>IFERROR('Tabela '!$CW483/'Tabela '!$CV483-1,"")</f>
        <v>1.1755790256846415</v>
      </c>
      <c r="CZ483" s="30">
        <f>IFERROR('Tabela '!$AU483/'Tabela '!$AT483,"")</f>
        <v>0.42760341555977227</v>
      </c>
      <c r="DA483" s="30">
        <f t="shared" si="307"/>
        <v>0.47200068904017745</v>
      </c>
      <c r="DB483" s="30">
        <f t="shared" si="308"/>
        <v>4.4397273480405175E-2</v>
      </c>
      <c r="DC483" s="36">
        <f t="shared" si="309"/>
        <v>51.578622110322726</v>
      </c>
      <c r="DD483" s="36">
        <f t="shared" si="310"/>
        <v>155.16011715889675</v>
      </c>
      <c r="DE483" s="30">
        <f t="shared" si="311"/>
        <v>2.0082253230228044</v>
      </c>
      <c r="DH483" s="23"/>
      <c r="DQ483" s="23"/>
      <c r="DR483" s="23"/>
      <c r="DU483" s="23"/>
      <c r="DV483" s="23"/>
      <c r="DX483" s="23"/>
      <c r="EA483" s="23"/>
      <c r="EB483" s="23"/>
    </row>
    <row r="484" spans="1:132" ht="13.8" x14ac:dyDescent="0.25">
      <c r="A484" s="11" t="s">
        <v>133</v>
      </c>
      <c r="B484" s="11">
        <v>43</v>
      </c>
      <c r="C484" s="11">
        <v>4322855</v>
      </c>
      <c r="D484" s="11">
        <v>432285</v>
      </c>
      <c r="E484" s="54" t="s">
        <v>764</v>
      </c>
      <c r="F484" s="54" t="s">
        <v>765</v>
      </c>
      <c r="G484" s="54" t="s">
        <v>756</v>
      </c>
      <c r="H484" s="12" t="s">
        <v>589</v>
      </c>
      <c r="I484" s="13">
        <v>113.886</v>
      </c>
      <c r="J484" s="14">
        <v>1795</v>
      </c>
      <c r="K484" s="13">
        <v>1974</v>
      </c>
      <c r="L484" s="13">
        <v>198</v>
      </c>
      <c r="M484" s="13">
        <v>6</v>
      </c>
      <c r="N484" s="13">
        <v>1305</v>
      </c>
      <c r="O484" s="13">
        <v>1518</v>
      </c>
      <c r="P484" s="13">
        <v>1716</v>
      </c>
      <c r="Q484" s="15">
        <v>225</v>
      </c>
      <c r="R484" s="15">
        <v>28</v>
      </c>
      <c r="S484" s="15">
        <v>947341</v>
      </c>
      <c r="T484" s="13">
        <v>1790</v>
      </c>
      <c r="U484" s="16">
        <v>406</v>
      </c>
      <c r="V484" s="15">
        <v>397</v>
      </c>
      <c r="W484" s="15">
        <v>24</v>
      </c>
      <c r="X484" s="15">
        <v>18</v>
      </c>
      <c r="Y484" s="15">
        <v>69</v>
      </c>
      <c r="Z484" s="15">
        <v>87</v>
      </c>
      <c r="AA484" s="13">
        <v>1024</v>
      </c>
      <c r="AB484" s="15">
        <v>46</v>
      </c>
      <c r="AC484" s="15">
        <v>1</v>
      </c>
      <c r="AD484" s="15">
        <v>623</v>
      </c>
      <c r="AE484" s="15">
        <v>5</v>
      </c>
      <c r="AF484" s="15">
        <v>3</v>
      </c>
      <c r="AG484" s="17">
        <v>0.93016759776536317</v>
      </c>
      <c r="AH484" s="15">
        <v>173</v>
      </c>
      <c r="AI484" s="15">
        <v>59</v>
      </c>
      <c r="AJ484" s="13">
        <v>1472</v>
      </c>
      <c r="AK484" s="13">
        <v>215</v>
      </c>
      <c r="AL484" s="13">
        <v>313</v>
      </c>
      <c r="AM484" s="13">
        <v>31</v>
      </c>
      <c r="AN484" s="13">
        <v>52</v>
      </c>
      <c r="AO484" s="13">
        <v>0</v>
      </c>
      <c r="AP484" s="13">
        <v>0</v>
      </c>
      <c r="AQ484" s="13">
        <v>31</v>
      </c>
      <c r="AR484" s="13">
        <v>52</v>
      </c>
      <c r="AS484" s="13">
        <v>34526</v>
      </c>
      <c r="AT484" s="13">
        <v>32791</v>
      </c>
      <c r="AU484" s="13">
        <v>1660</v>
      </c>
      <c r="AV484" s="13">
        <v>67426</v>
      </c>
      <c r="AW484" s="13">
        <v>63839</v>
      </c>
      <c r="AX484" s="13">
        <v>3259</v>
      </c>
      <c r="AY484" s="18">
        <f>'Tabela '!$L484/'Tabela '!$J484</f>
        <v>0.11030640668523677</v>
      </c>
      <c r="AZ484" s="18">
        <f>'Tabela '!$M484/'Tabela '!$J484</f>
        <v>3.3426183844011141E-3</v>
      </c>
      <c r="BA484" s="18">
        <f t="shared" si="273"/>
        <v>3.0303030303030304E-2</v>
      </c>
      <c r="BB484" s="18">
        <f t="shared" si="274"/>
        <v>0.76048951048951052</v>
      </c>
      <c r="BC484" s="18">
        <f t="shared" si="275"/>
        <v>0.88461538461538458</v>
      </c>
      <c r="BD484" s="18">
        <f>'Tabela '!$BC484-'Tabela '!$BB484</f>
        <v>0.12412587412587406</v>
      </c>
      <c r="BE484" s="18">
        <f t="shared" si="276"/>
        <v>0.72701949860724235</v>
      </c>
      <c r="BF484" s="18">
        <f t="shared" si="277"/>
        <v>0.84568245125348185</v>
      </c>
      <c r="BG484" s="18">
        <f t="shared" si="278"/>
        <v>0.12534818941504178</v>
      </c>
      <c r="BH484" s="16">
        <f t="shared" si="279"/>
        <v>4210.4044444444444</v>
      </c>
      <c r="BI484" s="37">
        <f t="shared" si="280"/>
        <v>527.76657381615598</v>
      </c>
      <c r="BJ484" s="17">
        <f t="shared" si="281"/>
        <v>1.4050084537122179E-2</v>
      </c>
      <c r="BK484" s="17">
        <f t="shared" si="282"/>
        <v>0.12444444444444444</v>
      </c>
      <c r="BL484" s="18">
        <f>IFERROR('Tabela '!$J484/'Tabela '!$K484-1,"")</f>
        <v>-9.0678824721377893E-2</v>
      </c>
      <c r="BM484" s="17">
        <f t="shared" si="283"/>
        <v>0.20567375886524822</v>
      </c>
      <c r="BN484" s="19">
        <f>IFERROR('Tabela '!$J484/'Tabela '!$I484,"")</f>
        <v>15.761375410498218</v>
      </c>
      <c r="BO484" s="18">
        <f t="shared" si="284"/>
        <v>6.9832402234636826E-2</v>
      </c>
      <c r="BP484" s="18">
        <f t="shared" si="285"/>
        <v>9.6648044692737425E-2</v>
      </c>
      <c r="BQ484" s="18">
        <f t="shared" si="286"/>
        <v>3.2960893854748603E-2</v>
      </c>
      <c r="BR484" s="17">
        <v>0.34610000000000002</v>
      </c>
      <c r="BS484" s="18">
        <f t="shared" si="287"/>
        <v>2.5698324022346369E-2</v>
      </c>
      <c r="BT484" s="18">
        <f t="shared" si="288"/>
        <v>5.5865921787709492E-4</v>
      </c>
      <c r="BU484" s="18">
        <f t="shared" si="289"/>
        <v>8.0256821829855531E-3</v>
      </c>
      <c r="BV484" s="18">
        <f t="shared" si="290"/>
        <v>4.815409309791332E-3</v>
      </c>
      <c r="BW484" s="18">
        <f t="shared" si="291"/>
        <v>1.2158054711246201E-2</v>
      </c>
      <c r="BX484" s="18">
        <f t="shared" si="292"/>
        <v>9.11854103343465E-3</v>
      </c>
      <c r="BY484" s="18">
        <f t="shared" si="293"/>
        <v>3.4954407294832825E-2</v>
      </c>
      <c r="BZ484" s="18">
        <f t="shared" si="294"/>
        <v>4.4072948328267476E-2</v>
      </c>
      <c r="CA484" s="18">
        <f>IFERROR('Tabela '!$V484/'Tabela '!$K484,"")</f>
        <v>0.20111448834853091</v>
      </c>
      <c r="CB484" s="18">
        <f t="shared" si="295"/>
        <v>0.51874366767983793</v>
      </c>
      <c r="CC484" s="20">
        <f>IFERROR('Tabela '!$AJ484/'Tabela '!$K484,"")</f>
        <v>0.745694022289767</v>
      </c>
      <c r="CD484" s="21">
        <f>IFERROR('Tabela '!$AJ484/'Tabela '!$AK484,"")</f>
        <v>6.8465116279069766</v>
      </c>
      <c r="CE484" s="20">
        <f t="shared" si="296"/>
        <v>0.85394021739130432</v>
      </c>
      <c r="CF484" s="18">
        <f t="shared" si="297"/>
        <v>0.10891590678824721</v>
      </c>
      <c r="CG484" s="18">
        <f t="shared" si="298"/>
        <v>0.17437325905292478</v>
      </c>
      <c r="CH484" s="18">
        <f t="shared" si="299"/>
        <v>0.45581395348837206</v>
      </c>
      <c r="CI484" s="18">
        <f t="shared" si="300"/>
        <v>6.5457352264677568E-2</v>
      </c>
      <c r="CJ484" s="17">
        <f t="shared" si="301"/>
        <v>0.14418604651162792</v>
      </c>
      <c r="CK484" s="17">
        <f t="shared" si="302"/>
        <v>0.16613418530351437</v>
      </c>
      <c r="CL484" s="17">
        <f t="shared" si="303"/>
        <v>2.1948138791886451E-2</v>
      </c>
      <c r="CM484" s="17">
        <f t="shared" si="304"/>
        <v>0.67741935483870974</v>
      </c>
      <c r="CN484" s="17">
        <f>IFERROR('Tabela '!$AO484/'Tabela '!$AK484,"")</f>
        <v>0</v>
      </c>
      <c r="CO484" s="17">
        <f>IFERROR('Tabela '!$AP484/'Tabela '!$AL484,"")</f>
        <v>0</v>
      </c>
      <c r="CP484" s="17">
        <f>IFERROR('Tabela '!$CO484-'Tabela '!$CN484,"")</f>
        <v>0</v>
      </c>
      <c r="CQ484" s="17">
        <f t="shared" si="305"/>
        <v>0.67741935483870974</v>
      </c>
      <c r="CR484" s="17">
        <f>IFERROR('Tabela '!$AQ484/'Tabela '!$AK484,"")</f>
        <v>0.14418604651162792</v>
      </c>
      <c r="CS484" s="17">
        <f>IFERROR('Tabela '!$AR484/'Tabela '!$AL484,"")</f>
        <v>0.16613418530351437</v>
      </c>
      <c r="CT484" s="17">
        <f>IFERROR('Tabela '!$CS484-'Tabela '!$CR484,"")</f>
        <v>2.1948138791886451E-2</v>
      </c>
      <c r="CU484" s="17">
        <f t="shared" si="306"/>
        <v>0.67741935483870974</v>
      </c>
      <c r="CV484" s="21">
        <f>IFERROR('Tabela '!$AS484/'Tabela '!$K484,"")</f>
        <v>17.490374873353598</v>
      </c>
      <c r="CW484" s="21">
        <f>IFERROR('Tabela '!$AV484/'Tabela '!$J484,"")</f>
        <v>37.563231197771586</v>
      </c>
      <c r="CX484" s="17">
        <f>IFERROR('Tabela '!$AV484/'Tabela '!$AS484-1,"")</f>
        <v>0.95290505705844875</v>
      </c>
      <c r="CY484" s="20">
        <f>IFERROR('Tabela '!$CW484/'Tabela '!$CV484-1,"")</f>
        <v>1.147651578068734</v>
      </c>
      <c r="CZ484" s="17">
        <f>IFERROR('Tabela '!$AU484/'Tabela '!$AT484,"")</f>
        <v>5.062364673233509E-2</v>
      </c>
      <c r="DA484" s="17">
        <f t="shared" si="307"/>
        <v>5.1050298406929935E-2</v>
      </c>
      <c r="DB484" s="17">
        <f t="shared" si="308"/>
        <v>4.2665167459484538E-4</v>
      </c>
      <c r="DC484" s="22">
        <f t="shared" si="309"/>
        <v>53.548387096774192</v>
      </c>
      <c r="DD484" s="22">
        <f t="shared" si="310"/>
        <v>62.67307692307692</v>
      </c>
      <c r="DE484" s="17">
        <f t="shared" si="311"/>
        <v>0.17040083410565332</v>
      </c>
      <c r="DH484" s="23"/>
      <c r="DQ484" s="23"/>
      <c r="DR484" s="23"/>
      <c r="DU484" s="23"/>
      <c r="DV484" s="23"/>
      <c r="DX484" s="23"/>
      <c r="EA484" s="23"/>
      <c r="EB484" s="23"/>
    </row>
    <row r="485" spans="1:132" ht="13.8" x14ac:dyDescent="0.25">
      <c r="A485" s="24" t="s">
        <v>133</v>
      </c>
      <c r="B485" s="24">
        <v>43</v>
      </c>
      <c r="C485" s="24">
        <v>4322905</v>
      </c>
      <c r="D485" s="24">
        <v>432290</v>
      </c>
      <c r="E485" s="55" t="s">
        <v>728</v>
      </c>
      <c r="F485" s="55" t="s">
        <v>762</v>
      </c>
      <c r="G485" s="55" t="s">
        <v>763</v>
      </c>
      <c r="H485" s="25" t="s">
        <v>590</v>
      </c>
      <c r="I485" s="26">
        <v>268.24099999999999</v>
      </c>
      <c r="J485" s="27">
        <v>4690</v>
      </c>
      <c r="K485" s="26">
        <v>5311</v>
      </c>
      <c r="L485" s="26">
        <v>227</v>
      </c>
      <c r="M485" s="26">
        <v>2</v>
      </c>
      <c r="N485" s="26">
        <v>1874</v>
      </c>
      <c r="O485" s="26">
        <v>2156</v>
      </c>
      <c r="P485" s="26">
        <v>3349</v>
      </c>
      <c r="Q485" s="28">
        <v>976</v>
      </c>
      <c r="R485" s="28">
        <v>91</v>
      </c>
      <c r="S485" s="28">
        <v>4006884</v>
      </c>
      <c r="T485" s="26">
        <v>4811</v>
      </c>
      <c r="U485" s="29">
        <v>2643</v>
      </c>
      <c r="V485" s="28">
        <v>1136</v>
      </c>
      <c r="W485" s="28">
        <v>475</v>
      </c>
      <c r="X485" s="28">
        <v>21</v>
      </c>
      <c r="Y485" s="28">
        <v>501</v>
      </c>
      <c r="Z485" s="28">
        <v>522</v>
      </c>
      <c r="AA485" s="26">
        <v>2620</v>
      </c>
      <c r="AB485" s="28">
        <v>177</v>
      </c>
      <c r="AC485" s="28" t="e">
        <v>#NULL!</v>
      </c>
      <c r="AD485" s="28">
        <v>1758</v>
      </c>
      <c r="AE485" s="28">
        <v>39</v>
      </c>
      <c r="AF485" s="28">
        <v>7</v>
      </c>
      <c r="AG485" s="30">
        <v>0.94865932238619832</v>
      </c>
      <c r="AH485" s="28">
        <v>817</v>
      </c>
      <c r="AI485" s="28">
        <v>199</v>
      </c>
      <c r="AJ485" s="26">
        <v>3673</v>
      </c>
      <c r="AK485" s="26">
        <v>437</v>
      </c>
      <c r="AL485" s="26">
        <v>589</v>
      </c>
      <c r="AM485" s="26">
        <v>37</v>
      </c>
      <c r="AN485" s="26">
        <v>60</v>
      </c>
      <c r="AO485" s="26">
        <v>2</v>
      </c>
      <c r="AP485" s="26">
        <v>9</v>
      </c>
      <c r="AQ485" s="26">
        <v>35</v>
      </c>
      <c r="AR485" s="26">
        <v>51</v>
      </c>
      <c r="AS485" s="26">
        <v>58802</v>
      </c>
      <c r="AT485" s="26">
        <v>56330</v>
      </c>
      <c r="AU485" s="26">
        <v>2722</v>
      </c>
      <c r="AV485" s="26">
        <v>137276</v>
      </c>
      <c r="AW485" s="26">
        <v>132087</v>
      </c>
      <c r="AX485" s="26">
        <v>9391</v>
      </c>
      <c r="AY485" s="31">
        <f>'Tabela '!$L485/'Tabela '!$J485</f>
        <v>4.8400852878464816E-2</v>
      </c>
      <c r="AZ485" s="31">
        <f>'Tabela '!$M485/'Tabela '!$J485</f>
        <v>4.2643923240938164E-4</v>
      </c>
      <c r="BA485" s="31">
        <f t="shared" si="273"/>
        <v>8.8105726872246704E-3</v>
      </c>
      <c r="BB485" s="31">
        <f t="shared" si="274"/>
        <v>0.55957002090176167</v>
      </c>
      <c r="BC485" s="31">
        <f t="shared" si="275"/>
        <v>0.64377426097342494</v>
      </c>
      <c r="BD485" s="31">
        <f>'Tabela '!$BC485-'Tabela '!$BB485</f>
        <v>8.4204240071663272E-2</v>
      </c>
      <c r="BE485" s="31">
        <f t="shared" si="276"/>
        <v>0.3995735607675906</v>
      </c>
      <c r="BF485" s="31">
        <f t="shared" si="277"/>
        <v>0.45970149253731341</v>
      </c>
      <c r="BG485" s="31">
        <f t="shared" si="278"/>
        <v>0.20810234541577824</v>
      </c>
      <c r="BH485" s="29">
        <f t="shared" si="279"/>
        <v>4105.4139344262294</v>
      </c>
      <c r="BI485" s="32">
        <f t="shared" si="280"/>
        <v>854.34626865671646</v>
      </c>
      <c r="BJ485" s="30">
        <f t="shared" si="281"/>
        <v>2.918852530668143E-2</v>
      </c>
      <c r="BK485" s="30">
        <f t="shared" si="282"/>
        <v>9.3237704918032793E-2</v>
      </c>
      <c r="BL485" s="31">
        <f>IFERROR('Tabela '!$J485/'Tabela '!$K485-1,"")</f>
        <v>-0.11692713236678587</v>
      </c>
      <c r="BM485" s="30">
        <f t="shared" si="283"/>
        <v>0.49764639427603086</v>
      </c>
      <c r="BN485" s="33">
        <f>IFERROR('Tabela '!$J485/'Tabela '!$I485,"")</f>
        <v>17.484277198489419</v>
      </c>
      <c r="BO485" s="31">
        <f t="shared" si="284"/>
        <v>5.1340677613801677E-2</v>
      </c>
      <c r="BP485" s="31">
        <f t="shared" si="285"/>
        <v>0.16981916441488257</v>
      </c>
      <c r="BQ485" s="31">
        <f t="shared" si="286"/>
        <v>4.136354188318437E-2</v>
      </c>
      <c r="BR485" s="30">
        <v>0.42830000000000001</v>
      </c>
      <c r="BS485" s="31">
        <f t="shared" si="287"/>
        <v>3.6790688006651424E-2</v>
      </c>
      <c r="BT485" s="31" t="str">
        <f t="shared" si="288"/>
        <v/>
      </c>
      <c r="BU485" s="31">
        <f t="shared" si="289"/>
        <v>2.2184300341296929E-2</v>
      </c>
      <c r="BV485" s="31">
        <f t="shared" si="290"/>
        <v>3.9817974971558586E-3</v>
      </c>
      <c r="BW485" s="31">
        <f t="shared" si="291"/>
        <v>8.9437017510826583E-2</v>
      </c>
      <c r="BX485" s="31">
        <f t="shared" si="292"/>
        <v>3.9540576162681229E-3</v>
      </c>
      <c r="BY485" s="31">
        <f t="shared" si="293"/>
        <v>9.433251741668236E-2</v>
      </c>
      <c r="BZ485" s="31">
        <f t="shared" si="294"/>
        <v>9.8286575032950477E-2</v>
      </c>
      <c r="CA485" s="31">
        <f>IFERROR('Tabela '!$V485/'Tabela '!$K485,"")</f>
        <v>0.21389568819431368</v>
      </c>
      <c r="CB485" s="31">
        <f t="shared" si="295"/>
        <v>0.49331575974392772</v>
      </c>
      <c r="CC485" s="34">
        <f>IFERROR('Tabela '!$AJ485/'Tabela '!$K485,"")</f>
        <v>0.69158350593108642</v>
      </c>
      <c r="CD485" s="35">
        <f>IFERROR('Tabela '!$AJ485/'Tabela '!$AK485,"")</f>
        <v>8.4050343249427915</v>
      </c>
      <c r="CE485" s="34">
        <f t="shared" si="296"/>
        <v>0.88102368635992379</v>
      </c>
      <c r="CF485" s="31">
        <f t="shared" si="297"/>
        <v>8.2282056109960464E-2</v>
      </c>
      <c r="CG485" s="31">
        <f t="shared" si="298"/>
        <v>0.12558635394456291</v>
      </c>
      <c r="CH485" s="31">
        <f t="shared" si="299"/>
        <v>0.34782608695652173</v>
      </c>
      <c r="CI485" s="31">
        <f t="shared" si="300"/>
        <v>4.3304297834602448E-2</v>
      </c>
      <c r="CJ485" s="30">
        <f t="shared" si="301"/>
        <v>8.4668192219679639E-2</v>
      </c>
      <c r="CK485" s="30">
        <f t="shared" si="302"/>
        <v>0.10186757215619695</v>
      </c>
      <c r="CL485" s="30">
        <f t="shared" si="303"/>
        <v>1.7199379936517309E-2</v>
      </c>
      <c r="CM485" s="30">
        <f t="shared" si="304"/>
        <v>0.62162162162162171</v>
      </c>
      <c r="CN485" s="30">
        <f>IFERROR('Tabela '!$AO485/'Tabela '!$AK485,"")</f>
        <v>4.5766590389016018E-3</v>
      </c>
      <c r="CO485" s="30">
        <f>IFERROR('Tabela '!$AP485/'Tabela '!$AL485,"")</f>
        <v>1.5280135823429542E-2</v>
      </c>
      <c r="CP485" s="30">
        <f>IFERROR('Tabela '!$CO485-'Tabela '!$CN485,"")</f>
        <v>1.0703476784527939E-2</v>
      </c>
      <c r="CQ485" s="30">
        <f t="shared" si="305"/>
        <v>0.62162162162162171</v>
      </c>
      <c r="CR485" s="30">
        <f>IFERROR('Tabela '!$AQ485/'Tabela '!$AK485,"")</f>
        <v>8.0091533180778038E-2</v>
      </c>
      <c r="CS485" s="30">
        <f>IFERROR('Tabela '!$AR485/'Tabela '!$AL485,"")</f>
        <v>8.6587436332767401E-2</v>
      </c>
      <c r="CT485" s="30">
        <f>IFERROR('Tabela '!$CS485-'Tabela '!$CR485,"")</f>
        <v>6.4959031519893629E-3</v>
      </c>
      <c r="CU485" s="30">
        <f t="shared" si="306"/>
        <v>0.45714285714285707</v>
      </c>
      <c r="CV485" s="35">
        <f>IFERROR('Tabela '!$AS485/'Tabela '!$K485,"")</f>
        <v>11.071737902466579</v>
      </c>
      <c r="CW485" s="35">
        <f>IFERROR('Tabela '!$AV485/'Tabela '!$J485,"")</f>
        <v>29.269936034115137</v>
      </c>
      <c r="CX485" s="30">
        <f>IFERROR('Tabela '!$AV485/'Tabela '!$AS485-1,"")</f>
        <v>1.3345464439985033</v>
      </c>
      <c r="CY485" s="34">
        <f>IFERROR('Tabela '!$CW485/'Tabela '!$CV485-1,"")</f>
        <v>1.6436622951121644</v>
      </c>
      <c r="CZ485" s="30">
        <f>IFERROR('Tabela '!$AU485/'Tabela '!$AT485,"")</f>
        <v>4.8322385939996451E-2</v>
      </c>
      <c r="DA485" s="30">
        <f t="shared" si="307"/>
        <v>7.1097079954878226E-2</v>
      </c>
      <c r="DB485" s="30">
        <f t="shared" si="308"/>
        <v>2.2774694014881774E-2</v>
      </c>
      <c r="DC485" s="36">
        <f t="shared" si="309"/>
        <v>69.794871794871796</v>
      </c>
      <c r="DD485" s="36">
        <f t="shared" si="310"/>
        <v>136.10144927536231</v>
      </c>
      <c r="DE485" s="30">
        <f t="shared" si="311"/>
        <v>0.95002076478292796</v>
      </c>
      <c r="DH485" s="23"/>
      <c r="DQ485" s="23"/>
      <c r="DR485" s="23"/>
      <c r="DU485" s="23"/>
      <c r="DV485" s="23"/>
      <c r="DX485" s="23"/>
      <c r="EA485" s="23"/>
      <c r="EB485" s="23"/>
    </row>
    <row r="486" spans="1:132" ht="13.8" x14ac:dyDescent="0.25">
      <c r="A486" s="11" t="s">
        <v>133</v>
      </c>
      <c r="B486" s="11">
        <v>43</v>
      </c>
      <c r="C486" s="11">
        <v>4323002</v>
      </c>
      <c r="D486" s="11">
        <v>432300</v>
      </c>
      <c r="E486" s="54" t="s">
        <v>746</v>
      </c>
      <c r="F486" s="54" t="s">
        <v>749</v>
      </c>
      <c r="G486" s="54" t="s">
        <v>750</v>
      </c>
      <c r="H486" s="12" t="s">
        <v>591</v>
      </c>
      <c r="I486" s="13">
        <v>1497.0940000000001</v>
      </c>
      <c r="J486" s="14">
        <v>256302</v>
      </c>
      <c r="K486" s="13">
        <v>239384</v>
      </c>
      <c r="L486" s="13">
        <v>7065</v>
      </c>
      <c r="M486" s="13">
        <v>529</v>
      </c>
      <c r="N486" s="13">
        <v>53505</v>
      </c>
      <c r="O486" s="13">
        <v>64617</v>
      </c>
      <c r="P486" s="13">
        <v>111592</v>
      </c>
      <c r="Q486" s="15">
        <v>73708</v>
      </c>
      <c r="R486" s="15">
        <v>13934</v>
      </c>
      <c r="S486" s="15">
        <v>326686915</v>
      </c>
      <c r="T486" s="13">
        <v>203522</v>
      </c>
      <c r="U486" s="16">
        <v>224943</v>
      </c>
      <c r="V486" s="15">
        <v>65303</v>
      </c>
      <c r="W486" s="15">
        <v>37528</v>
      </c>
      <c r="X486" s="15">
        <v>28059</v>
      </c>
      <c r="Y486" s="15">
        <v>30215</v>
      </c>
      <c r="Z486" s="15">
        <v>58274</v>
      </c>
      <c r="AA486" s="13">
        <v>116483</v>
      </c>
      <c r="AB486" s="15">
        <v>2031</v>
      </c>
      <c r="AC486" s="15">
        <v>78</v>
      </c>
      <c r="AD486" s="15">
        <v>75544</v>
      </c>
      <c r="AE486" s="15">
        <v>718</v>
      </c>
      <c r="AF486" s="15">
        <v>347</v>
      </c>
      <c r="AG486" s="17">
        <v>0.96077082575839468</v>
      </c>
      <c r="AH486" s="15">
        <v>43353</v>
      </c>
      <c r="AI486" s="15">
        <v>8884</v>
      </c>
      <c r="AJ486" s="13">
        <v>135723</v>
      </c>
      <c r="AK486" s="13">
        <v>18572</v>
      </c>
      <c r="AL486" s="13">
        <v>21719</v>
      </c>
      <c r="AM486" s="13">
        <v>3754</v>
      </c>
      <c r="AN486" s="13">
        <v>2785</v>
      </c>
      <c r="AO486" s="13">
        <v>994</v>
      </c>
      <c r="AP486" s="13">
        <v>782</v>
      </c>
      <c r="AQ486" s="13">
        <v>2760</v>
      </c>
      <c r="AR486" s="13">
        <v>2003</v>
      </c>
      <c r="AS486" s="13">
        <v>1948820</v>
      </c>
      <c r="AT486" s="13">
        <v>1743683</v>
      </c>
      <c r="AU486" s="13">
        <v>340804</v>
      </c>
      <c r="AV486" s="13">
        <v>3743506</v>
      </c>
      <c r="AW486" s="13">
        <v>3426183</v>
      </c>
      <c r="AX486" s="13">
        <v>584526</v>
      </c>
      <c r="AY486" s="18">
        <f>'Tabela '!$L486/'Tabela '!$J486</f>
        <v>2.7565138001264134E-2</v>
      </c>
      <c r="AZ486" s="18">
        <f>'Tabela '!$M486/'Tabela '!$J486</f>
        <v>2.0639714087287652E-3</v>
      </c>
      <c r="BA486" s="18">
        <f t="shared" si="273"/>
        <v>7.4876150035385711E-2</v>
      </c>
      <c r="BB486" s="18">
        <f t="shared" si="274"/>
        <v>0.47946985446985446</v>
      </c>
      <c r="BC486" s="18">
        <f t="shared" si="275"/>
        <v>0.57904688508136781</v>
      </c>
      <c r="BD486" s="18">
        <f>'Tabela '!$BC486-'Tabela '!$BB486</f>
        <v>9.9577030611513351E-2</v>
      </c>
      <c r="BE486" s="18">
        <f t="shared" si="276"/>
        <v>0.20875763747454176</v>
      </c>
      <c r="BF486" s="18">
        <f t="shared" si="277"/>
        <v>0.25211274199967226</v>
      </c>
      <c r="BG486" s="18">
        <f t="shared" si="278"/>
        <v>0.28758261738105828</v>
      </c>
      <c r="BH486" s="16">
        <f t="shared" si="279"/>
        <v>4432.1771720844417</v>
      </c>
      <c r="BI486" s="37">
        <f t="shared" si="280"/>
        <v>1274.6171118446207</v>
      </c>
      <c r="BJ486" s="17">
        <f t="shared" si="281"/>
        <v>8.7267634939011712E-2</v>
      </c>
      <c r="BK486" s="17">
        <f t="shared" si="282"/>
        <v>0.18904325175014924</v>
      </c>
      <c r="BL486" s="18">
        <f>IFERROR('Tabela '!$J486/'Tabela '!$K486-1,"")</f>
        <v>7.0673060856197623E-2</v>
      </c>
      <c r="BM486" s="17">
        <f t="shared" si="283"/>
        <v>0.9396743307823413</v>
      </c>
      <c r="BN486" s="19">
        <f>IFERROR('Tabela '!$J486/'Tabela '!$I486,"")</f>
        <v>171.19967082895261</v>
      </c>
      <c r="BO486" s="18">
        <f t="shared" si="284"/>
        <v>3.9229174241605325E-2</v>
      </c>
      <c r="BP486" s="18">
        <f t="shared" si="285"/>
        <v>0.21301382651506962</v>
      </c>
      <c r="BQ486" s="18">
        <f t="shared" si="286"/>
        <v>4.3651300596495711E-2</v>
      </c>
      <c r="BR486" s="17">
        <v>0.48549999999999999</v>
      </c>
      <c r="BS486" s="18">
        <f t="shared" si="287"/>
        <v>9.9792651408692912E-3</v>
      </c>
      <c r="BT486" s="18">
        <f t="shared" si="288"/>
        <v>3.8325095075716632E-4</v>
      </c>
      <c r="BU486" s="18">
        <f t="shared" si="289"/>
        <v>9.5043947897913792E-3</v>
      </c>
      <c r="BV486" s="18">
        <f t="shared" si="290"/>
        <v>4.5933495711108756E-3</v>
      </c>
      <c r="BW486" s="18">
        <f t="shared" si="291"/>
        <v>0.15676904053737928</v>
      </c>
      <c r="BX486" s="18">
        <f t="shared" si="292"/>
        <v>0.1172133475921532</v>
      </c>
      <c r="BY486" s="18">
        <f t="shared" si="293"/>
        <v>0.12621979748019918</v>
      </c>
      <c r="BZ486" s="18">
        <f t="shared" si="294"/>
        <v>0.24343314507235236</v>
      </c>
      <c r="CA486" s="18">
        <f>IFERROR('Tabela '!$V486/'Tabela '!$K486,"")</f>
        <v>0.27279600975837986</v>
      </c>
      <c r="CB486" s="18">
        <f t="shared" si="295"/>
        <v>0.48659475988370149</v>
      </c>
      <c r="CC486" s="20">
        <f>IFERROR('Tabela '!$AJ486/'Tabela '!$K486,"")</f>
        <v>0.56696771714066108</v>
      </c>
      <c r="CD486" s="21">
        <f>IFERROR('Tabela '!$AJ486/'Tabela '!$AK486,"")</f>
        <v>7.3079366788714193</v>
      </c>
      <c r="CE486" s="20">
        <f t="shared" si="296"/>
        <v>0.86316247062030749</v>
      </c>
      <c r="CF486" s="18">
        <f t="shared" si="297"/>
        <v>7.7582461651572371E-2</v>
      </c>
      <c r="CG486" s="18">
        <f t="shared" si="298"/>
        <v>8.4739877176143771E-2</v>
      </c>
      <c r="CH486" s="18">
        <f t="shared" si="299"/>
        <v>0.16944863234977392</v>
      </c>
      <c r="CI486" s="18">
        <f t="shared" si="300"/>
        <v>7.1574155245714005E-3</v>
      </c>
      <c r="CJ486" s="17">
        <f t="shared" si="301"/>
        <v>0.20213224208485894</v>
      </c>
      <c r="CK486" s="17">
        <f t="shared" si="302"/>
        <v>0.1282287398130669</v>
      </c>
      <c r="CL486" s="17">
        <f t="shared" si="303"/>
        <v>-7.3903502271792043E-2</v>
      </c>
      <c r="CM486" s="17">
        <f t="shared" si="304"/>
        <v>-0.25812466702184333</v>
      </c>
      <c r="CN486" s="17">
        <f>IFERROR('Tabela '!$AO486/'Tabela '!$AK486,"")</f>
        <v>5.3521430109842776E-2</v>
      </c>
      <c r="CO486" s="17">
        <f>IFERROR('Tabela '!$AP486/'Tabela '!$AL486,"")</f>
        <v>3.6005340945715732E-2</v>
      </c>
      <c r="CP486" s="17">
        <f>IFERROR('Tabela '!$CO486-'Tabela '!$CN486,"")</f>
        <v>-1.7516089164127044E-2</v>
      </c>
      <c r="CQ486" s="17">
        <f t="shared" si="305"/>
        <v>-0.25812466702184333</v>
      </c>
      <c r="CR486" s="17">
        <f>IFERROR('Tabela '!$AQ486/'Tabela '!$AK486,"")</f>
        <v>0.14861081197501616</v>
      </c>
      <c r="CS486" s="17">
        <f>IFERROR('Tabela '!$AR486/'Tabela '!$AL486,"")</f>
        <v>9.2223398867351161E-2</v>
      </c>
      <c r="CT486" s="17">
        <f>IFERROR('Tabela '!$CS486-'Tabela '!$CR486,"")</f>
        <v>-5.6387413107664999E-2</v>
      </c>
      <c r="CU486" s="17">
        <f t="shared" si="306"/>
        <v>-0.27427536231884053</v>
      </c>
      <c r="CV486" s="21">
        <f>IFERROR('Tabela '!$AS486/'Tabela '!$K486,"")</f>
        <v>8.1409785115128823</v>
      </c>
      <c r="CW486" s="21">
        <f>IFERROR('Tabela '!$AV486/'Tabela '!$J486,"")</f>
        <v>14.605839985641937</v>
      </c>
      <c r="CX486" s="17">
        <f>IFERROR('Tabela '!$AV486/'Tabela '!$AS486-1,"")</f>
        <v>0.92090906292012598</v>
      </c>
      <c r="CY486" s="20">
        <f>IFERROR('Tabela '!$CW486/'Tabela '!$CV486-1,"")</f>
        <v>0.79411356570792058</v>
      </c>
      <c r="CZ486" s="17">
        <f>IFERROR('Tabela '!$AU486/'Tabela '!$AT486,"")</f>
        <v>0.19545066391081406</v>
      </c>
      <c r="DA486" s="17">
        <f t="shared" si="307"/>
        <v>0.17060559812479367</v>
      </c>
      <c r="DB486" s="17">
        <f t="shared" si="308"/>
        <v>-2.4845065786020387E-2</v>
      </c>
      <c r="DC486" s="22">
        <f t="shared" si="309"/>
        <v>71.778433024431337</v>
      </c>
      <c r="DD486" s="22">
        <f t="shared" si="310"/>
        <v>163.87047939444912</v>
      </c>
      <c r="DE486" s="17">
        <f t="shared" si="311"/>
        <v>1.2830044135774359</v>
      </c>
      <c r="DH486" s="23"/>
      <c r="DQ486" s="23"/>
      <c r="DR486" s="23"/>
      <c r="DU486" s="23"/>
      <c r="DV486" s="23"/>
      <c r="DX486" s="23"/>
      <c r="EA486" s="23"/>
      <c r="EB486" s="23"/>
    </row>
    <row r="487" spans="1:132" ht="13.8" x14ac:dyDescent="0.25">
      <c r="A487" s="24" t="s">
        <v>133</v>
      </c>
      <c r="B487" s="24">
        <v>43</v>
      </c>
      <c r="C487" s="24">
        <v>4323101</v>
      </c>
      <c r="D487" s="24">
        <v>432310</v>
      </c>
      <c r="E487" s="55" t="s">
        <v>728</v>
      </c>
      <c r="F487" s="55" t="s">
        <v>742</v>
      </c>
      <c r="G487" s="55" t="s">
        <v>743</v>
      </c>
      <c r="H487" s="25" t="s">
        <v>592</v>
      </c>
      <c r="I487" s="26">
        <v>193.05500000000001</v>
      </c>
      <c r="J487" s="27">
        <v>4599</v>
      </c>
      <c r="K487" s="26">
        <v>5285</v>
      </c>
      <c r="L487" s="26">
        <v>119</v>
      </c>
      <c r="M487" s="26">
        <v>3</v>
      </c>
      <c r="N487" s="26">
        <v>1258</v>
      </c>
      <c r="O487" s="26">
        <v>1540</v>
      </c>
      <c r="P487" s="26">
        <v>2921</v>
      </c>
      <c r="Q487" s="28">
        <v>1614</v>
      </c>
      <c r="R487" s="28">
        <v>164</v>
      </c>
      <c r="S487" s="28">
        <v>6647434</v>
      </c>
      <c r="T487" s="26">
        <v>4501</v>
      </c>
      <c r="U487" s="29">
        <v>2351</v>
      </c>
      <c r="V487" s="28">
        <v>1269</v>
      </c>
      <c r="W487" s="28">
        <v>988</v>
      </c>
      <c r="X487" s="28">
        <v>36</v>
      </c>
      <c r="Y487" s="28">
        <v>866</v>
      </c>
      <c r="Z487" s="28">
        <v>902</v>
      </c>
      <c r="AA487" s="26">
        <v>2701</v>
      </c>
      <c r="AB487" s="28">
        <v>240</v>
      </c>
      <c r="AC487" s="28" t="e">
        <v>#NULL!</v>
      </c>
      <c r="AD487" s="28">
        <v>1726</v>
      </c>
      <c r="AE487" s="28">
        <v>115</v>
      </c>
      <c r="AF487" s="28">
        <v>2</v>
      </c>
      <c r="AG487" s="30">
        <v>0.89846700733170404</v>
      </c>
      <c r="AH487" s="28">
        <v>775</v>
      </c>
      <c r="AI487" s="28">
        <v>183</v>
      </c>
      <c r="AJ487" s="26">
        <v>2749</v>
      </c>
      <c r="AK487" s="26">
        <v>340</v>
      </c>
      <c r="AL487" s="26">
        <v>304</v>
      </c>
      <c r="AM487" s="26">
        <v>8</v>
      </c>
      <c r="AN487" s="26">
        <v>14</v>
      </c>
      <c r="AO487" s="26">
        <v>2</v>
      </c>
      <c r="AP487" s="26">
        <v>0</v>
      </c>
      <c r="AQ487" s="26">
        <v>6</v>
      </c>
      <c r="AR487" s="26">
        <v>14</v>
      </c>
      <c r="AS487" s="26">
        <v>46112</v>
      </c>
      <c r="AT487" s="26">
        <v>45133</v>
      </c>
      <c r="AU487" s="26">
        <v>1856</v>
      </c>
      <c r="AV487" s="26">
        <v>94668</v>
      </c>
      <c r="AW487" s="26">
        <v>92438</v>
      </c>
      <c r="AX487" s="26">
        <v>3654</v>
      </c>
      <c r="AY487" s="31">
        <f>'Tabela '!$L487/'Tabela '!$J487</f>
        <v>2.5875190258751901E-2</v>
      </c>
      <c r="AZ487" s="31">
        <f>'Tabela '!$M487/'Tabela '!$J487</f>
        <v>6.5231572080887146E-4</v>
      </c>
      <c r="BA487" s="31">
        <f t="shared" si="273"/>
        <v>2.5210084033613446E-2</v>
      </c>
      <c r="BB487" s="31">
        <f t="shared" si="274"/>
        <v>0.43067442656624444</v>
      </c>
      <c r="BC487" s="31">
        <f t="shared" si="275"/>
        <v>0.52721670660732622</v>
      </c>
      <c r="BD487" s="31">
        <f>'Tabela '!$BC487-'Tabela '!$BB487</f>
        <v>9.6542280041081785E-2</v>
      </c>
      <c r="BE487" s="31">
        <f t="shared" si="276"/>
        <v>0.2735377255925201</v>
      </c>
      <c r="BF487" s="31">
        <f t="shared" si="277"/>
        <v>0.33485540334855401</v>
      </c>
      <c r="BG487" s="31">
        <f t="shared" si="278"/>
        <v>0.35094585779517284</v>
      </c>
      <c r="BH487" s="29">
        <f t="shared" si="279"/>
        <v>4118.6084262701361</v>
      </c>
      <c r="BI487" s="32">
        <f t="shared" si="280"/>
        <v>1445.4085670797999</v>
      </c>
      <c r="BJ487" s="30">
        <f t="shared" si="281"/>
        <v>7.0218384248109181E-2</v>
      </c>
      <c r="BK487" s="30">
        <f t="shared" si="282"/>
        <v>0.10161090458488228</v>
      </c>
      <c r="BL487" s="31">
        <f>IFERROR('Tabela '!$J487/'Tabela '!$K487-1,"")</f>
        <v>-0.12980132450331128</v>
      </c>
      <c r="BM487" s="30">
        <f t="shared" si="283"/>
        <v>0.44484389782403028</v>
      </c>
      <c r="BN487" s="33">
        <f>IFERROR('Tabela '!$J487/'Tabela '!$I487,"")</f>
        <v>23.822226826552019</v>
      </c>
      <c r="BO487" s="31">
        <f t="shared" si="284"/>
        <v>0.10153299266829596</v>
      </c>
      <c r="BP487" s="31">
        <f t="shared" si="285"/>
        <v>0.17218395912019552</v>
      </c>
      <c r="BQ487" s="31">
        <f t="shared" si="286"/>
        <v>4.0657631637413906E-2</v>
      </c>
      <c r="BR487" s="30">
        <v>0.52180000000000004</v>
      </c>
      <c r="BS487" s="31">
        <f t="shared" si="287"/>
        <v>5.3321484114641188E-2</v>
      </c>
      <c r="BT487" s="31" t="str">
        <f t="shared" si="288"/>
        <v/>
      </c>
      <c r="BU487" s="31">
        <f t="shared" si="289"/>
        <v>6.662804171494785E-2</v>
      </c>
      <c r="BV487" s="31">
        <f t="shared" si="290"/>
        <v>1.1587485515643105E-3</v>
      </c>
      <c r="BW487" s="31">
        <f t="shared" si="291"/>
        <v>0.18694418164616841</v>
      </c>
      <c r="BX487" s="31">
        <f t="shared" si="292"/>
        <v>6.8117313150425733E-3</v>
      </c>
      <c r="BY487" s="31">
        <f t="shared" si="293"/>
        <v>0.16385998107852412</v>
      </c>
      <c r="BZ487" s="31">
        <f t="shared" si="294"/>
        <v>0.17067171239356668</v>
      </c>
      <c r="CA487" s="31">
        <f>IFERROR('Tabela '!$V487/'Tabela '!$K487,"")</f>
        <v>0.2401135288552507</v>
      </c>
      <c r="CB487" s="31">
        <f t="shared" si="295"/>
        <v>0.51106906338694413</v>
      </c>
      <c r="CC487" s="34">
        <f>IFERROR('Tabela '!$AJ487/'Tabela '!$K487,"")</f>
        <v>0.520151371807001</v>
      </c>
      <c r="CD487" s="35">
        <f>IFERROR('Tabela '!$AJ487/'Tabela '!$AK487,"")</f>
        <v>8.0852941176470594</v>
      </c>
      <c r="CE487" s="34">
        <f t="shared" si="296"/>
        <v>0.87631866133139324</v>
      </c>
      <c r="CF487" s="31">
        <f t="shared" si="297"/>
        <v>6.4333017975402085E-2</v>
      </c>
      <c r="CG487" s="31">
        <f t="shared" si="298"/>
        <v>6.6101326375298974E-2</v>
      </c>
      <c r="CH487" s="31">
        <f t="shared" si="299"/>
        <v>-0.10588235294117643</v>
      </c>
      <c r="CI487" s="31">
        <f t="shared" si="300"/>
        <v>1.7683083998968896E-3</v>
      </c>
      <c r="CJ487" s="30">
        <f t="shared" si="301"/>
        <v>2.3529411764705882E-2</v>
      </c>
      <c r="CK487" s="30">
        <f t="shared" si="302"/>
        <v>4.6052631578947366E-2</v>
      </c>
      <c r="CL487" s="30">
        <f t="shared" si="303"/>
        <v>2.2523219814241484E-2</v>
      </c>
      <c r="CM487" s="30">
        <f t="shared" si="304"/>
        <v>0.75</v>
      </c>
      <c r="CN487" s="30">
        <f>IFERROR('Tabela '!$AO487/'Tabela '!$AK487,"")</f>
        <v>5.8823529411764705E-3</v>
      </c>
      <c r="CO487" s="30">
        <f>IFERROR('Tabela '!$AP487/'Tabela '!$AL487,"")</f>
        <v>0</v>
      </c>
      <c r="CP487" s="30">
        <f>IFERROR('Tabela '!$CO487-'Tabela '!$CN487,"")</f>
        <v>-5.8823529411764705E-3</v>
      </c>
      <c r="CQ487" s="30">
        <f t="shared" si="305"/>
        <v>0.75</v>
      </c>
      <c r="CR487" s="30">
        <f>IFERROR('Tabela '!$AQ487/'Tabela '!$AK487,"")</f>
        <v>1.7647058823529412E-2</v>
      </c>
      <c r="CS487" s="30">
        <f>IFERROR('Tabela '!$AR487/'Tabela '!$AL487,"")</f>
        <v>4.6052631578947366E-2</v>
      </c>
      <c r="CT487" s="30">
        <f>IFERROR('Tabela '!$CS487-'Tabela '!$CR487,"")</f>
        <v>2.8405572755417954E-2</v>
      </c>
      <c r="CU487" s="30">
        <f t="shared" si="306"/>
        <v>1.3333333333333335</v>
      </c>
      <c r="CV487" s="35">
        <f>IFERROR('Tabela '!$AS487/'Tabela '!$K487,"")</f>
        <v>8.725070955534532</v>
      </c>
      <c r="CW487" s="35">
        <f>IFERROR('Tabela '!$AV487/'Tabela '!$J487,"")</f>
        <v>20.584474885844749</v>
      </c>
      <c r="CX487" s="30">
        <f>IFERROR('Tabela '!$AV487/'Tabela '!$AS487-1,"")</f>
        <v>1.0530013879250522</v>
      </c>
      <c r="CY487" s="34">
        <f>IFERROR('Tabela '!$CW487/'Tabela '!$CV487-1,"")</f>
        <v>1.3592329495942379</v>
      </c>
      <c r="CZ487" s="30">
        <f>IFERROR('Tabela '!$AU487/'Tabela '!$AT487,"")</f>
        <v>4.1122903418784482E-2</v>
      </c>
      <c r="DA487" s="30">
        <f t="shared" si="307"/>
        <v>3.9529197948895478E-2</v>
      </c>
      <c r="DB487" s="30">
        <f t="shared" si="308"/>
        <v>-1.5937054698890035E-3</v>
      </c>
      <c r="DC487" s="36">
        <f t="shared" si="309"/>
        <v>185.6</v>
      </c>
      <c r="DD487" s="36">
        <f t="shared" si="310"/>
        <v>261</v>
      </c>
      <c r="DE487" s="30">
        <f t="shared" si="311"/>
        <v>0.40625</v>
      </c>
      <c r="DH487" s="23"/>
      <c r="DQ487" s="23"/>
      <c r="DR487" s="23"/>
      <c r="DU487" s="23"/>
      <c r="DV487" s="23"/>
      <c r="DX487" s="23"/>
      <c r="EA487" s="23"/>
      <c r="EB487" s="23"/>
    </row>
    <row r="488" spans="1:132" ht="13.8" x14ac:dyDescent="0.25">
      <c r="A488" s="11" t="s">
        <v>133</v>
      </c>
      <c r="B488" s="11">
        <v>43</v>
      </c>
      <c r="C488" s="11">
        <v>4323200</v>
      </c>
      <c r="D488" s="11">
        <v>432320</v>
      </c>
      <c r="E488" s="54" t="s">
        <v>728</v>
      </c>
      <c r="F488" s="54" t="s">
        <v>791</v>
      </c>
      <c r="G488" s="54" t="s">
        <v>745</v>
      </c>
      <c r="H488" s="12" t="s">
        <v>593</v>
      </c>
      <c r="I488" s="13">
        <v>238.273</v>
      </c>
      <c r="J488" s="14">
        <v>2860</v>
      </c>
      <c r="K488" s="13">
        <v>3036</v>
      </c>
      <c r="L488" s="13">
        <v>313</v>
      </c>
      <c r="M488" s="13">
        <v>6</v>
      </c>
      <c r="N488" s="13">
        <v>1162</v>
      </c>
      <c r="O488" s="13">
        <v>1360</v>
      </c>
      <c r="P488" s="13">
        <v>1943</v>
      </c>
      <c r="Q488" s="15">
        <v>454</v>
      </c>
      <c r="R488" s="15">
        <v>51</v>
      </c>
      <c r="S488" s="15">
        <v>1882011</v>
      </c>
      <c r="T488" s="13">
        <v>2679</v>
      </c>
      <c r="U488" s="16">
        <v>1284</v>
      </c>
      <c r="V488" s="15">
        <v>651</v>
      </c>
      <c r="W488" s="15">
        <v>1331</v>
      </c>
      <c r="X488" s="15">
        <v>8</v>
      </c>
      <c r="Y488" s="15">
        <v>241</v>
      </c>
      <c r="Z488" s="15">
        <v>249</v>
      </c>
      <c r="AA488" s="13">
        <v>1512</v>
      </c>
      <c r="AB488" s="15">
        <v>37</v>
      </c>
      <c r="AC488" s="15">
        <v>8</v>
      </c>
      <c r="AD488" s="15">
        <v>1057</v>
      </c>
      <c r="AE488" s="15">
        <v>4</v>
      </c>
      <c r="AF488" s="15">
        <v>16</v>
      </c>
      <c r="AG488" s="17">
        <v>0.97312430011198203</v>
      </c>
      <c r="AH488" s="15">
        <v>458</v>
      </c>
      <c r="AI488" s="15">
        <v>182</v>
      </c>
      <c r="AJ488" s="13">
        <v>2029</v>
      </c>
      <c r="AK488" s="13">
        <v>443</v>
      </c>
      <c r="AL488" s="13">
        <v>580</v>
      </c>
      <c r="AM488" s="13">
        <v>44</v>
      </c>
      <c r="AN488" s="13">
        <v>99</v>
      </c>
      <c r="AO488" s="13">
        <v>1</v>
      </c>
      <c r="AP488" s="13">
        <v>2</v>
      </c>
      <c r="AQ488" s="13">
        <v>43</v>
      </c>
      <c r="AR488" s="13">
        <v>97</v>
      </c>
      <c r="AS488" s="13">
        <v>73928</v>
      </c>
      <c r="AT488" s="13">
        <v>69978</v>
      </c>
      <c r="AU488" s="13">
        <v>4184</v>
      </c>
      <c r="AV488" s="13">
        <v>175024</v>
      </c>
      <c r="AW488" s="13">
        <v>163928</v>
      </c>
      <c r="AX488" s="13">
        <v>12266</v>
      </c>
      <c r="AY488" s="18">
        <f>'Tabela '!$L488/'Tabela '!$J488</f>
        <v>0.10944055944055944</v>
      </c>
      <c r="AZ488" s="18">
        <f>'Tabela '!$M488/'Tabela '!$J488</f>
        <v>2.0979020979020979E-3</v>
      </c>
      <c r="BA488" s="18">
        <f t="shared" si="273"/>
        <v>1.9169329073482427E-2</v>
      </c>
      <c r="BB488" s="18">
        <f t="shared" si="274"/>
        <v>0.59804426145136391</v>
      </c>
      <c r="BC488" s="18">
        <f t="shared" si="275"/>
        <v>0.69994853319608852</v>
      </c>
      <c r="BD488" s="18">
        <f>'Tabela '!$BC488-'Tabela '!$BB488</f>
        <v>0.10190427174472461</v>
      </c>
      <c r="BE488" s="18">
        <f t="shared" si="276"/>
        <v>0.40629370629370631</v>
      </c>
      <c r="BF488" s="18">
        <f t="shared" si="277"/>
        <v>0.47552447552447552</v>
      </c>
      <c r="BG488" s="18">
        <f t="shared" si="278"/>
        <v>0.15874125874125875</v>
      </c>
      <c r="BH488" s="16">
        <f t="shared" si="279"/>
        <v>4145.398678414097</v>
      </c>
      <c r="BI488" s="37">
        <f t="shared" si="280"/>
        <v>658.04580419580418</v>
      </c>
      <c r="BJ488" s="17">
        <f t="shared" si="281"/>
        <v>1.0752873891580583E-2</v>
      </c>
      <c r="BK488" s="17">
        <f t="shared" si="282"/>
        <v>0.11233480176211454</v>
      </c>
      <c r="BL488" s="18">
        <f>IFERROR('Tabela '!$J488/'Tabela '!$K488-1,"")</f>
        <v>-5.7971014492753659E-2</v>
      </c>
      <c r="BM488" s="17">
        <f t="shared" si="283"/>
        <v>0.42292490118577075</v>
      </c>
      <c r="BN488" s="19">
        <f>IFERROR('Tabela '!$J488/'Tabela '!$I488,"")</f>
        <v>12.003038531432432</v>
      </c>
      <c r="BO488" s="18">
        <f t="shared" si="284"/>
        <v>2.6875699888017968E-2</v>
      </c>
      <c r="BP488" s="18">
        <f t="shared" si="285"/>
        <v>0.17095931317655841</v>
      </c>
      <c r="BQ488" s="18">
        <f t="shared" si="286"/>
        <v>6.7935796939156398E-2</v>
      </c>
      <c r="BR488" s="17">
        <v>0.46689999999999998</v>
      </c>
      <c r="BS488" s="18">
        <f t="shared" si="287"/>
        <v>1.3811123553564763E-2</v>
      </c>
      <c r="BT488" s="18">
        <f t="shared" si="288"/>
        <v>2.9861888764464353E-3</v>
      </c>
      <c r="BU488" s="18">
        <f t="shared" si="289"/>
        <v>3.7842951750236518E-3</v>
      </c>
      <c r="BV488" s="18">
        <f t="shared" si="290"/>
        <v>1.5137180700094607E-2</v>
      </c>
      <c r="BW488" s="18">
        <f t="shared" si="291"/>
        <v>0.43840579710144928</v>
      </c>
      <c r="BX488" s="18">
        <f t="shared" si="292"/>
        <v>2.635046113306983E-3</v>
      </c>
      <c r="BY488" s="18">
        <f t="shared" si="293"/>
        <v>7.9380764163372863E-2</v>
      </c>
      <c r="BZ488" s="18">
        <f t="shared" si="294"/>
        <v>8.201581027667984E-2</v>
      </c>
      <c r="CA488" s="18">
        <f>IFERROR('Tabela '!$V488/'Tabela '!$K488,"")</f>
        <v>0.21442687747035574</v>
      </c>
      <c r="CB488" s="18">
        <f t="shared" si="295"/>
        <v>0.49802371541501977</v>
      </c>
      <c r="CC488" s="20">
        <f>IFERROR('Tabela '!$AJ488/'Tabela '!$K488,"")</f>
        <v>0.66831357048748352</v>
      </c>
      <c r="CD488" s="21">
        <f>IFERROR('Tabela '!$AJ488/'Tabela '!$AK488,"")</f>
        <v>4.5801354401805865</v>
      </c>
      <c r="CE488" s="20">
        <f t="shared" si="296"/>
        <v>0.78166584524396254</v>
      </c>
      <c r="CF488" s="18">
        <f t="shared" si="297"/>
        <v>0.14591567852437418</v>
      </c>
      <c r="CG488" s="18">
        <f t="shared" si="298"/>
        <v>0.20279720279720279</v>
      </c>
      <c r="CH488" s="18">
        <f t="shared" si="299"/>
        <v>0.30925507900677207</v>
      </c>
      <c r="CI488" s="18">
        <f t="shared" si="300"/>
        <v>5.688152427282861E-2</v>
      </c>
      <c r="CJ488" s="17">
        <f t="shared" si="301"/>
        <v>9.9322799097065456E-2</v>
      </c>
      <c r="CK488" s="17">
        <f t="shared" si="302"/>
        <v>0.1706896551724138</v>
      </c>
      <c r="CL488" s="17">
        <f t="shared" si="303"/>
        <v>7.1366856075348345E-2</v>
      </c>
      <c r="CM488" s="17">
        <f t="shared" si="304"/>
        <v>1.25</v>
      </c>
      <c r="CN488" s="17">
        <f>IFERROR('Tabela '!$AO488/'Tabela '!$AK488,"")</f>
        <v>2.257336343115124E-3</v>
      </c>
      <c r="CO488" s="17">
        <f>IFERROR('Tabela '!$AP488/'Tabela '!$AL488,"")</f>
        <v>3.4482758620689655E-3</v>
      </c>
      <c r="CP488" s="17">
        <f>IFERROR('Tabela '!$CO488-'Tabela '!$CN488,"")</f>
        <v>1.1909395189538415E-3</v>
      </c>
      <c r="CQ488" s="17">
        <f t="shared" si="305"/>
        <v>1.25</v>
      </c>
      <c r="CR488" s="17">
        <f>IFERROR('Tabela '!$AQ488/'Tabela '!$AK488,"")</f>
        <v>9.7065462753950338E-2</v>
      </c>
      <c r="CS488" s="17">
        <f>IFERROR('Tabela '!$AR488/'Tabela '!$AL488,"")</f>
        <v>0.16724137931034483</v>
      </c>
      <c r="CT488" s="17">
        <f>IFERROR('Tabela '!$CS488-'Tabela '!$CR488,"")</f>
        <v>7.0175916556394491E-2</v>
      </c>
      <c r="CU488" s="17">
        <f t="shared" si="306"/>
        <v>1.2558139534883721</v>
      </c>
      <c r="CV488" s="21">
        <f>IFERROR('Tabela '!$AS488/'Tabela '!$K488,"")</f>
        <v>24.350461133069828</v>
      </c>
      <c r="CW488" s="21">
        <f>IFERROR('Tabela '!$AV488/'Tabela '!$J488,"")</f>
        <v>61.197202797202799</v>
      </c>
      <c r="CX488" s="17">
        <f>IFERROR('Tabela '!$AV488/'Tabela '!$AS488-1,"")</f>
        <v>1.3674926955957147</v>
      </c>
      <c r="CY488" s="20">
        <f>IFERROR('Tabela '!$CW488/'Tabela '!$CV488-1,"")</f>
        <v>1.5131845537862203</v>
      </c>
      <c r="CZ488" s="17">
        <f>IFERROR('Tabela '!$AU488/'Tabela '!$AT488,"")</f>
        <v>5.9790219783360486E-2</v>
      </c>
      <c r="DA488" s="17">
        <f t="shared" si="307"/>
        <v>7.4825533160899904E-2</v>
      </c>
      <c r="DB488" s="17">
        <f t="shared" si="308"/>
        <v>1.5035313377539418E-2</v>
      </c>
      <c r="DC488" s="22">
        <f t="shared" si="309"/>
        <v>92.977777777777774</v>
      </c>
      <c r="DD488" s="22">
        <f t="shared" si="310"/>
        <v>121.44554455445545</v>
      </c>
      <c r="DE488" s="17">
        <f t="shared" si="311"/>
        <v>0.30617817995948737</v>
      </c>
      <c r="DH488" s="23"/>
      <c r="DQ488" s="23"/>
      <c r="DR488" s="23"/>
      <c r="DU488" s="23"/>
      <c r="DV488" s="23"/>
      <c r="DX488" s="23"/>
      <c r="EA488" s="23"/>
      <c r="EB488" s="23"/>
    </row>
    <row r="489" spans="1:132" ht="13.8" x14ac:dyDescent="0.25">
      <c r="A489" s="24" t="s">
        <v>133</v>
      </c>
      <c r="B489" s="24">
        <v>43</v>
      </c>
      <c r="C489" s="24">
        <v>4323309</v>
      </c>
      <c r="D489" s="24">
        <v>432330</v>
      </c>
      <c r="E489" s="55" t="s">
        <v>730</v>
      </c>
      <c r="F489" s="55" t="s">
        <v>757</v>
      </c>
      <c r="G489" s="55" t="s">
        <v>758</v>
      </c>
      <c r="H489" s="25" t="s">
        <v>594</v>
      </c>
      <c r="I489" s="26">
        <v>107.819</v>
      </c>
      <c r="J489" s="27">
        <v>3396</v>
      </c>
      <c r="K489" s="26">
        <v>3207</v>
      </c>
      <c r="L489" s="26">
        <v>538</v>
      </c>
      <c r="M489" s="26">
        <v>8</v>
      </c>
      <c r="N489" s="26">
        <v>1912</v>
      </c>
      <c r="O489" s="26">
        <v>2193</v>
      </c>
      <c r="P489" s="26">
        <v>2649</v>
      </c>
      <c r="Q489" s="28">
        <v>472</v>
      </c>
      <c r="R489" s="28">
        <v>54</v>
      </c>
      <c r="S489" s="28">
        <v>1911092</v>
      </c>
      <c r="T489" s="26">
        <v>2940</v>
      </c>
      <c r="U489" s="29">
        <v>1348</v>
      </c>
      <c r="V489" s="28">
        <v>834</v>
      </c>
      <c r="W489" s="28">
        <v>171</v>
      </c>
      <c r="X489" s="28">
        <v>42</v>
      </c>
      <c r="Y489" s="28">
        <v>309</v>
      </c>
      <c r="Z489" s="28">
        <v>351</v>
      </c>
      <c r="AA489" s="26">
        <v>1617</v>
      </c>
      <c r="AB489" s="28">
        <v>25</v>
      </c>
      <c r="AC489" s="28" t="e">
        <v>#NULL!</v>
      </c>
      <c r="AD489" s="28">
        <v>989</v>
      </c>
      <c r="AE489" s="28">
        <v>1</v>
      </c>
      <c r="AF489" s="28">
        <v>1</v>
      </c>
      <c r="AG489" s="30">
        <v>0.97959183673469385</v>
      </c>
      <c r="AH489" s="28">
        <v>409</v>
      </c>
      <c r="AI489" s="28">
        <v>129</v>
      </c>
      <c r="AJ489" s="26">
        <v>2343</v>
      </c>
      <c r="AK489" s="26">
        <v>1030</v>
      </c>
      <c r="AL489" s="26">
        <v>1150</v>
      </c>
      <c r="AM489" s="26">
        <v>752</v>
      </c>
      <c r="AN489" s="26">
        <v>746</v>
      </c>
      <c r="AO489" s="26">
        <v>43</v>
      </c>
      <c r="AP489" s="26">
        <v>23</v>
      </c>
      <c r="AQ489" s="26">
        <v>709</v>
      </c>
      <c r="AR489" s="26">
        <v>723</v>
      </c>
      <c r="AS489" s="26">
        <v>87574</v>
      </c>
      <c r="AT489" s="26">
        <v>74553</v>
      </c>
      <c r="AU489" s="26">
        <v>36812</v>
      </c>
      <c r="AV489" s="26">
        <v>176435</v>
      </c>
      <c r="AW489" s="26">
        <v>152440</v>
      </c>
      <c r="AX489" s="26">
        <v>74088</v>
      </c>
      <c r="AY489" s="31">
        <f>'Tabela '!$L489/'Tabela '!$J489</f>
        <v>0.15842167255594816</v>
      </c>
      <c r="AZ489" s="31">
        <f>'Tabela '!$M489/'Tabela '!$J489</f>
        <v>2.3557126030624262E-3</v>
      </c>
      <c r="BA489" s="31">
        <f t="shared" si="273"/>
        <v>1.4869888475836431E-2</v>
      </c>
      <c r="BB489" s="31">
        <f t="shared" si="274"/>
        <v>0.72178180445451112</v>
      </c>
      <c r="BC489" s="31">
        <f t="shared" si="275"/>
        <v>0.82785956964892415</v>
      </c>
      <c r="BD489" s="31">
        <f>'Tabela '!$BC489-'Tabela '!$BB489</f>
        <v>0.10607776519441303</v>
      </c>
      <c r="BE489" s="31">
        <f t="shared" si="276"/>
        <v>0.56301531213191991</v>
      </c>
      <c r="BF489" s="31">
        <f t="shared" si="277"/>
        <v>0.64575971731448767</v>
      </c>
      <c r="BG489" s="31">
        <f t="shared" si="278"/>
        <v>0.13898704358068315</v>
      </c>
      <c r="BH489" s="29">
        <f t="shared" si="279"/>
        <v>4048.9237288135591</v>
      </c>
      <c r="BI489" s="32">
        <f t="shared" si="280"/>
        <v>562.74793875147236</v>
      </c>
      <c r="BJ489" s="30">
        <f t="shared" si="281"/>
        <v>1.0831705727321677E-2</v>
      </c>
      <c r="BK489" s="30">
        <f t="shared" si="282"/>
        <v>0.11440677966101695</v>
      </c>
      <c r="BL489" s="31">
        <f>IFERROR('Tabela '!$J489/'Tabela '!$K489-1,"")</f>
        <v>5.8933582787652039E-2</v>
      </c>
      <c r="BM489" s="30">
        <f t="shared" si="283"/>
        <v>0.42033052697224821</v>
      </c>
      <c r="BN489" s="33">
        <f>IFERROR('Tabela '!$J489/'Tabela '!$I489,"")</f>
        <v>31.497231471262022</v>
      </c>
      <c r="BO489" s="31">
        <f t="shared" si="284"/>
        <v>2.0408163265306145E-2</v>
      </c>
      <c r="BP489" s="31">
        <f t="shared" si="285"/>
        <v>0.13911564625850339</v>
      </c>
      <c r="BQ489" s="31">
        <f t="shared" si="286"/>
        <v>4.3877551020408162E-2</v>
      </c>
      <c r="BR489" s="30">
        <v>0.32529999999999998</v>
      </c>
      <c r="BS489" s="31">
        <f t="shared" si="287"/>
        <v>8.5034013605442185E-3</v>
      </c>
      <c r="BT489" s="31" t="str">
        <f t="shared" si="288"/>
        <v/>
      </c>
      <c r="BU489" s="31">
        <f t="shared" si="289"/>
        <v>1.0111223458038423E-3</v>
      </c>
      <c r="BV489" s="31">
        <f t="shared" si="290"/>
        <v>1.0111223458038423E-3</v>
      </c>
      <c r="BW489" s="31">
        <f t="shared" si="291"/>
        <v>5.3320860617399442E-2</v>
      </c>
      <c r="BX489" s="31">
        <f t="shared" si="292"/>
        <v>1.3096351730589336E-2</v>
      </c>
      <c r="BY489" s="31">
        <f t="shared" si="293"/>
        <v>9.6351730589335827E-2</v>
      </c>
      <c r="BZ489" s="31">
        <f t="shared" si="294"/>
        <v>0.10944808231992516</v>
      </c>
      <c r="CA489" s="31">
        <f>IFERROR('Tabela '!$V489/'Tabela '!$K489,"")</f>
        <v>0.26005612722170252</v>
      </c>
      <c r="CB489" s="31">
        <f t="shared" si="295"/>
        <v>0.50420954162768938</v>
      </c>
      <c r="CC489" s="34">
        <f>IFERROR('Tabela '!$AJ489/'Tabela '!$K489,"")</f>
        <v>0.73058933582787655</v>
      </c>
      <c r="CD489" s="35">
        <f>IFERROR('Tabela '!$AJ489/'Tabela '!$AK489,"")</f>
        <v>2.2747572815533981</v>
      </c>
      <c r="CE489" s="34">
        <f t="shared" si="296"/>
        <v>0.56039265898420831</v>
      </c>
      <c r="CF489" s="31">
        <f t="shared" si="297"/>
        <v>0.32117243529778611</v>
      </c>
      <c r="CG489" s="31">
        <f t="shared" si="298"/>
        <v>0.33863368669022381</v>
      </c>
      <c r="CH489" s="31">
        <f t="shared" si="299"/>
        <v>0.11650485436893199</v>
      </c>
      <c r="CI489" s="31">
        <f t="shared" si="300"/>
        <v>1.7461251392437704E-2</v>
      </c>
      <c r="CJ489" s="30">
        <f t="shared" si="301"/>
        <v>0.73009708737864076</v>
      </c>
      <c r="CK489" s="30">
        <f t="shared" si="302"/>
        <v>0.64869565217391301</v>
      </c>
      <c r="CL489" s="30">
        <f t="shared" si="303"/>
        <v>-8.1401435204727757E-2</v>
      </c>
      <c r="CM489" s="30">
        <f t="shared" si="304"/>
        <v>-7.9787234042553168E-3</v>
      </c>
      <c r="CN489" s="30">
        <f>IFERROR('Tabela '!$AO489/'Tabela '!$AK489,"")</f>
        <v>4.1747572815533977E-2</v>
      </c>
      <c r="CO489" s="30">
        <f>IFERROR('Tabela '!$AP489/'Tabela '!$AL489,"")</f>
        <v>0.02</v>
      </c>
      <c r="CP489" s="30">
        <f>IFERROR('Tabela '!$CO489-'Tabela '!$CN489,"")</f>
        <v>-2.1747572815533977E-2</v>
      </c>
      <c r="CQ489" s="30">
        <f t="shared" si="305"/>
        <v>-7.9787234042553168E-3</v>
      </c>
      <c r="CR489" s="30">
        <f>IFERROR('Tabela '!$AQ489/'Tabela '!$AK489,"")</f>
        <v>0.68834951456310678</v>
      </c>
      <c r="CS489" s="30">
        <f>IFERROR('Tabela '!$AR489/'Tabela '!$AL489,"")</f>
        <v>0.62869565217391299</v>
      </c>
      <c r="CT489" s="30">
        <f>IFERROR('Tabela '!$CS489-'Tabela '!$CR489,"")</f>
        <v>-5.965386238919379E-2</v>
      </c>
      <c r="CU489" s="30">
        <f t="shared" si="306"/>
        <v>1.9746121297602226E-2</v>
      </c>
      <c r="CV489" s="35">
        <f>IFERROR('Tabela '!$AS489/'Tabela '!$K489,"")</f>
        <v>27.307140629872155</v>
      </c>
      <c r="CW489" s="35">
        <f>IFERROR('Tabela '!$AV489/'Tabela '!$J489,"")</f>
        <v>51.953769140164901</v>
      </c>
      <c r="CX489" s="30">
        <f>IFERROR('Tabela '!$AV489/'Tabela '!$AS489-1,"")</f>
        <v>1.0146961426907528</v>
      </c>
      <c r="CY489" s="34">
        <f>IFERROR('Tabela '!$CW489/'Tabela '!$CV489-1,"")</f>
        <v>0.90257082732898852</v>
      </c>
      <c r="CZ489" s="30">
        <f>IFERROR('Tabela '!$AU489/'Tabela '!$AT489,"")</f>
        <v>0.49376953308384641</v>
      </c>
      <c r="DA489" s="30">
        <f t="shared" si="307"/>
        <v>0.48601416950931514</v>
      </c>
      <c r="DB489" s="30">
        <f t="shared" si="308"/>
        <v>-7.755363574531271E-3</v>
      </c>
      <c r="DC489" s="36">
        <f t="shared" si="309"/>
        <v>46.304402515723268</v>
      </c>
      <c r="DD489" s="36">
        <f t="shared" si="310"/>
        <v>96.343302990897271</v>
      </c>
      <c r="DE489" s="30">
        <f t="shared" si="311"/>
        <v>1.0806510343845304</v>
      </c>
      <c r="DH489" s="23"/>
      <c r="DQ489" s="23"/>
      <c r="DR489" s="23"/>
      <c r="DU489" s="23"/>
      <c r="DV489" s="23"/>
      <c r="DX489" s="23"/>
      <c r="EA489" s="23"/>
      <c r="EB489" s="23"/>
    </row>
    <row r="490" spans="1:132" ht="13.8" x14ac:dyDescent="0.25">
      <c r="A490" s="11" t="s">
        <v>133</v>
      </c>
      <c r="B490" s="11">
        <v>43</v>
      </c>
      <c r="C490" s="11">
        <v>4323358</v>
      </c>
      <c r="D490" s="11">
        <v>432335</v>
      </c>
      <c r="E490" s="54" t="s">
        <v>728</v>
      </c>
      <c r="F490" s="54" t="s">
        <v>729</v>
      </c>
      <c r="G490" s="54" t="s">
        <v>730</v>
      </c>
      <c r="H490" s="12" t="s">
        <v>595</v>
      </c>
      <c r="I490" s="13">
        <v>152.172</v>
      </c>
      <c r="J490" s="14">
        <v>2080</v>
      </c>
      <c r="K490" s="13">
        <v>2152</v>
      </c>
      <c r="L490" s="13">
        <v>200</v>
      </c>
      <c r="M490" s="13">
        <v>1</v>
      </c>
      <c r="N490" s="13">
        <v>1137</v>
      </c>
      <c r="O490" s="13">
        <v>1261</v>
      </c>
      <c r="P490" s="13">
        <v>1706</v>
      </c>
      <c r="Q490" s="15">
        <v>315</v>
      </c>
      <c r="R490" s="15">
        <v>19</v>
      </c>
      <c r="S490" s="15">
        <v>1234834</v>
      </c>
      <c r="T490" s="13">
        <v>1933</v>
      </c>
      <c r="U490" s="16">
        <v>366</v>
      </c>
      <c r="V490" s="15">
        <v>427</v>
      </c>
      <c r="W490" s="15">
        <v>71</v>
      </c>
      <c r="X490" s="15">
        <v>72</v>
      </c>
      <c r="Y490" s="15">
        <v>183</v>
      </c>
      <c r="Z490" s="15">
        <v>255</v>
      </c>
      <c r="AA490" s="13">
        <v>1123</v>
      </c>
      <c r="AB490" s="15">
        <v>36</v>
      </c>
      <c r="AC490" s="15">
        <v>1</v>
      </c>
      <c r="AD490" s="15">
        <v>681</v>
      </c>
      <c r="AE490" s="15">
        <v>6</v>
      </c>
      <c r="AF490" s="15">
        <v>7</v>
      </c>
      <c r="AG490" s="17">
        <v>0.94723228142783233</v>
      </c>
      <c r="AH490" s="15">
        <v>271</v>
      </c>
      <c r="AI490" s="15">
        <v>55</v>
      </c>
      <c r="AJ490" s="13">
        <v>1530</v>
      </c>
      <c r="AK490" s="13">
        <v>233</v>
      </c>
      <c r="AL490" s="13">
        <v>499</v>
      </c>
      <c r="AM490" s="13">
        <v>50</v>
      </c>
      <c r="AN490" s="13">
        <v>279</v>
      </c>
      <c r="AO490" s="13">
        <v>6</v>
      </c>
      <c r="AP490" s="13">
        <v>6</v>
      </c>
      <c r="AQ490" s="13">
        <v>44</v>
      </c>
      <c r="AR490" s="13">
        <v>273</v>
      </c>
      <c r="AS490" s="13">
        <v>43271</v>
      </c>
      <c r="AT490" s="13">
        <v>41564</v>
      </c>
      <c r="AU490" s="13">
        <v>2178</v>
      </c>
      <c r="AV490" s="13">
        <v>111366</v>
      </c>
      <c r="AW490" s="13">
        <v>104670</v>
      </c>
      <c r="AX490" s="13">
        <v>9577</v>
      </c>
      <c r="AY490" s="18">
        <f>'Tabela '!$L490/'Tabela '!$J490</f>
        <v>9.6153846153846159E-2</v>
      </c>
      <c r="AZ490" s="18">
        <f>'Tabela '!$M490/'Tabela '!$J490</f>
        <v>4.807692307692308E-4</v>
      </c>
      <c r="BA490" s="18">
        <f t="shared" si="273"/>
        <v>5.0000000000000001E-3</v>
      </c>
      <c r="BB490" s="18">
        <f t="shared" si="274"/>
        <v>0.66647127784290738</v>
      </c>
      <c r="BC490" s="18">
        <f t="shared" si="275"/>
        <v>0.7391559202813599</v>
      </c>
      <c r="BD490" s="18">
        <f>'Tabela '!$BC490-'Tabela '!$BB490</f>
        <v>7.2684642438452518E-2</v>
      </c>
      <c r="BE490" s="18">
        <f t="shared" si="276"/>
        <v>0.54663461538461533</v>
      </c>
      <c r="BF490" s="18">
        <f t="shared" si="277"/>
        <v>0.60624999999999996</v>
      </c>
      <c r="BG490" s="18">
        <f t="shared" si="278"/>
        <v>0.15144230769230768</v>
      </c>
      <c r="BH490" s="16">
        <f t="shared" si="279"/>
        <v>3920.1079365079363</v>
      </c>
      <c r="BI490" s="37">
        <f t="shared" si="280"/>
        <v>593.67019230769233</v>
      </c>
      <c r="BJ490" s="17">
        <f t="shared" si="281"/>
        <v>1.1088069967494568E-2</v>
      </c>
      <c r="BK490" s="17">
        <f t="shared" si="282"/>
        <v>6.0317460317460318E-2</v>
      </c>
      <c r="BL490" s="18">
        <f>IFERROR('Tabela '!$J490/'Tabela '!$K490-1,"")</f>
        <v>-3.3457249070631967E-2</v>
      </c>
      <c r="BM490" s="17">
        <f t="shared" si="283"/>
        <v>0.17007434944237917</v>
      </c>
      <c r="BN490" s="19">
        <f>IFERROR('Tabela '!$J490/'Tabela '!$I490,"")</f>
        <v>13.668743264201035</v>
      </c>
      <c r="BO490" s="18">
        <f t="shared" si="284"/>
        <v>5.2767718572167666E-2</v>
      </c>
      <c r="BP490" s="18">
        <f t="shared" si="285"/>
        <v>0.14019658561821002</v>
      </c>
      <c r="BQ490" s="18">
        <f t="shared" si="286"/>
        <v>2.8453181583031558E-2</v>
      </c>
      <c r="BR490" s="17">
        <v>0.4985</v>
      </c>
      <c r="BS490" s="18">
        <f t="shared" si="287"/>
        <v>1.8623900672529746E-2</v>
      </c>
      <c r="BT490" s="18">
        <f t="shared" si="288"/>
        <v>5.1733057423693739E-4</v>
      </c>
      <c r="BU490" s="18">
        <f t="shared" si="289"/>
        <v>8.8105726872246704E-3</v>
      </c>
      <c r="BV490" s="18">
        <f t="shared" si="290"/>
        <v>1.0279001468428781E-2</v>
      </c>
      <c r="BW490" s="18">
        <f t="shared" si="291"/>
        <v>3.2992565055762084E-2</v>
      </c>
      <c r="BX490" s="18">
        <f t="shared" si="292"/>
        <v>3.3457249070631967E-2</v>
      </c>
      <c r="BY490" s="18">
        <f t="shared" si="293"/>
        <v>8.5037174721189587E-2</v>
      </c>
      <c r="BZ490" s="18">
        <f t="shared" si="294"/>
        <v>0.11849442379182155</v>
      </c>
      <c r="CA490" s="18">
        <f>IFERROR('Tabela '!$V490/'Tabela '!$K490,"")</f>
        <v>0.19842007434944237</v>
      </c>
      <c r="CB490" s="18">
        <f t="shared" si="295"/>
        <v>0.52184014869888473</v>
      </c>
      <c r="CC490" s="20">
        <f>IFERROR('Tabela '!$AJ490/'Tabela '!$K490,"")</f>
        <v>0.71096654275092941</v>
      </c>
      <c r="CD490" s="21">
        <f>IFERROR('Tabela '!$AJ490/'Tabela '!$AK490,"")</f>
        <v>6.5665236051502145</v>
      </c>
      <c r="CE490" s="20">
        <f t="shared" si="296"/>
        <v>0.84771241830065358</v>
      </c>
      <c r="CF490" s="18">
        <f t="shared" si="297"/>
        <v>0.10827137546468402</v>
      </c>
      <c r="CG490" s="18">
        <f t="shared" si="298"/>
        <v>0.23990384615384616</v>
      </c>
      <c r="CH490" s="18">
        <f t="shared" si="299"/>
        <v>1.1416309012875536</v>
      </c>
      <c r="CI490" s="18">
        <f t="shared" si="300"/>
        <v>0.13163247068916215</v>
      </c>
      <c r="CJ490" s="17">
        <f t="shared" si="301"/>
        <v>0.21459227467811159</v>
      </c>
      <c r="CK490" s="17">
        <f t="shared" si="302"/>
        <v>0.5591182364729459</v>
      </c>
      <c r="CL490" s="17">
        <f t="shared" si="303"/>
        <v>0.3445259617948343</v>
      </c>
      <c r="CM490" s="17">
        <f t="shared" si="304"/>
        <v>4.58</v>
      </c>
      <c r="CN490" s="17">
        <f>IFERROR('Tabela '!$AO490/'Tabela '!$AK490,"")</f>
        <v>2.575107296137339E-2</v>
      </c>
      <c r="CO490" s="17">
        <f>IFERROR('Tabela '!$AP490/'Tabela '!$AL490,"")</f>
        <v>1.2024048096192385E-2</v>
      </c>
      <c r="CP490" s="17">
        <f>IFERROR('Tabela '!$CO490-'Tabela '!$CN490,"")</f>
        <v>-1.3727024865181006E-2</v>
      </c>
      <c r="CQ490" s="17">
        <f t="shared" si="305"/>
        <v>4.58</v>
      </c>
      <c r="CR490" s="17">
        <f>IFERROR('Tabela '!$AQ490/'Tabela '!$AK490,"")</f>
        <v>0.18884120171673821</v>
      </c>
      <c r="CS490" s="17">
        <f>IFERROR('Tabela '!$AR490/'Tabela '!$AL490,"")</f>
        <v>0.5470941883767535</v>
      </c>
      <c r="CT490" s="17">
        <f>IFERROR('Tabela '!$CS490-'Tabela '!$CR490,"")</f>
        <v>0.35825298666001526</v>
      </c>
      <c r="CU490" s="17">
        <f t="shared" si="306"/>
        <v>5.2045454545454541</v>
      </c>
      <c r="CV490" s="21">
        <f>IFERROR('Tabela '!$AS490/'Tabela '!$K490,"")</f>
        <v>20.107342007434944</v>
      </c>
      <c r="CW490" s="21">
        <f>IFERROR('Tabela '!$AV490/'Tabela '!$J490,"")</f>
        <v>53.541346153846156</v>
      </c>
      <c r="CX490" s="17">
        <f>IFERROR('Tabela '!$AV490/'Tabela '!$AS490-1,"")</f>
        <v>1.5736867648078388</v>
      </c>
      <c r="CY490" s="20">
        <f>IFERROR('Tabela '!$CW490/'Tabela '!$CV490-1,"")</f>
        <v>1.6627759220511873</v>
      </c>
      <c r="CZ490" s="17">
        <f>IFERROR('Tabela '!$AU490/'Tabela '!$AT490,"")</f>
        <v>5.2401116350688094E-2</v>
      </c>
      <c r="DA490" s="17">
        <f t="shared" si="307"/>
        <v>9.1497086080061144E-2</v>
      </c>
      <c r="DB490" s="17">
        <f t="shared" si="308"/>
        <v>3.9095969729373049E-2</v>
      </c>
      <c r="DC490" s="22">
        <f t="shared" si="309"/>
        <v>38.892857142857146</v>
      </c>
      <c r="DD490" s="22">
        <f t="shared" si="310"/>
        <v>33.603508771929825</v>
      </c>
      <c r="DE490" s="17">
        <f t="shared" si="311"/>
        <v>-0.13599793791181358</v>
      </c>
      <c r="DH490" s="23"/>
      <c r="DQ490" s="23"/>
      <c r="DR490" s="23"/>
      <c r="DU490" s="23"/>
      <c r="DV490" s="23"/>
      <c r="DX490" s="23"/>
      <c r="EA490" s="23"/>
      <c r="EB490" s="23"/>
    </row>
    <row r="491" spans="1:132" ht="13.8" x14ac:dyDescent="0.25">
      <c r="A491" s="24" t="s">
        <v>133</v>
      </c>
      <c r="B491" s="24">
        <v>43</v>
      </c>
      <c r="C491" s="24">
        <v>4323408</v>
      </c>
      <c r="D491" s="24">
        <v>432340</v>
      </c>
      <c r="E491" s="55" t="s">
        <v>728</v>
      </c>
      <c r="F491" s="55" t="s">
        <v>729</v>
      </c>
      <c r="G491" s="55" t="s">
        <v>741</v>
      </c>
      <c r="H491" s="25" t="s">
        <v>596</v>
      </c>
      <c r="I491" s="26">
        <v>181.328</v>
      </c>
      <c r="J491" s="27">
        <v>4363</v>
      </c>
      <c r="K491" s="26">
        <v>4221</v>
      </c>
      <c r="L491" s="26">
        <v>543</v>
      </c>
      <c r="M491" s="26">
        <v>7</v>
      </c>
      <c r="N491" s="26">
        <v>1725</v>
      </c>
      <c r="O491" s="26">
        <v>1968</v>
      </c>
      <c r="P491" s="26">
        <v>2788</v>
      </c>
      <c r="Q491" s="28">
        <v>712</v>
      </c>
      <c r="R491" s="28">
        <v>76</v>
      </c>
      <c r="S491" s="28">
        <v>2884411</v>
      </c>
      <c r="T491" s="26">
        <v>3833</v>
      </c>
      <c r="U491" s="29">
        <v>2249</v>
      </c>
      <c r="V491" s="28">
        <v>1053</v>
      </c>
      <c r="W491" s="28">
        <v>150</v>
      </c>
      <c r="X491" s="28">
        <v>81</v>
      </c>
      <c r="Y491" s="28">
        <v>166</v>
      </c>
      <c r="Z491" s="28">
        <v>247</v>
      </c>
      <c r="AA491" s="26">
        <v>2116</v>
      </c>
      <c r="AB491" s="28">
        <v>37</v>
      </c>
      <c r="AC491" s="28">
        <v>3</v>
      </c>
      <c r="AD491" s="28">
        <v>1343</v>
      </c>
      <c r="AE491" s="28">
        <v>2</v>
      </c>
      <c r="AF491" s="28">
        <v>7</v>
      </c>
      <c r="AG491" s="30">
        <v>0.95956170101747973</v>
      </c>
      <c r="AH491" s="28">
        <v>649</v>
      </c>
      <c r="AI491" s="28">
        <v>232</v>
      </c>
      <c r="AJ491" s="26">
        <v>3314</v>
      </c>
      <c r="AK491" s="26">
        <v>1153</v>
      </c>
      <c r="AL491" s="26">
        <v>1941</v>
      </c>
      <c r="AM491" s="26">
        <v>509</v>
      </c>
      <c r="AN491" s="26">
        <v>984</v>
      </c>
      <c r="AO491" s="26">
        <v>79</v>
      </c>
      <c r="AP491" s="26">
        <v>433</v>
      </c>
      <c r="AQ491" s="26">
        <v>430</v>
      </c>
      <c r="AR491" s="26">
        <v>551</v>
      </c>
      <c r="AS491" s="26">
        <v>113769</v>
      </c>
      <c r="AT491" s="26">
        <v>103281</v>
      </c>
      <c r="AU491" s="26">
        <v>12670</v>
      </c>
      <c r="AV491" s="26">
        <v>210836</v>
      </c>
      <c r="AW491" s="26">
        <v>182816</v>
      </c>
      <c r="AX491" s="26">
        <v>26523</v>
      </c>
      <c r="AY491" s="31">
        <f>'Tabela '!$L491/'Tabela '!$J491</f>
        <v>0.12445564978225991</v>
      </c>
      <c r="AZ491" s="31">
        <f>'Tabela '!$M491/'Tabela '!$J491</f>
        <v>1.6044006417602567E-3</v>
      </c>
      <c r="BA491" s="31">
        <f t="shared" si="273"/>
        <v>1.289134438305709E-2</v>
      </c>
      <c r="BB491" s="31">
        <f t="shared" si="274"/>
        <v>0.61872309899569589</v>
      </c>
      <c r="BC491" s="31">
        <f t="shared" si="275"/>
        <v>0.70588235294117652</v>
      </c>
      <c r="BD491" s="31">
        <f>'Tabela '!$BC491-'Tabela '!$BB491</f>
        <v>8.715925394548063E-2</v>
      </c>
      <c r="BE491" s="31">
        <f t="shared" si="276"/>
        <v>0.39537015814806326</v>
      </c>
      <c r="BF491" s="31">
        <f t="shared" si="277"/>
        <v>0.45106578042631218</v>
      </c>
      <c r="BG491" s="31">
        <f t="shared" si="278"/>
        <v>0.16319046527618611</v>
      </c>
      <c r="BH491" s="29">
        <f t="shared" si="279"/>
        <v>4051.1390449438204</v>
      </c>
      <c r="BI491" s="32">
        <f t="shared" si="280"/>
        <v>661.10726564290621</v>
      </c>
      <c r="BJ491" s="30">
        <f t="shared" si="281"/>
        <v>1.3680827752376255E-2</v>
      </c>
      <c r="BK491" s="30">
        <f t="shared" si="282"/>
        <v>0.10674157303370786</v>
      </c>
      <c r="BL491" s="31">
        <f>IFERROR('Tabela '!$J491/'Tabela '!$K491-1,"")</f>
        <v>3.3641317223406686E-2</v>
      </c>
      <c r="BM491" s="30">
        <f t="shared" si="283"/>
        <v>0.53281212982705517</v>
      </c>
      <c r="BN491" s="33">
        <f>IFERROR('Tabela '!$J491/'Tabela '!$I491,"")</f>
        <v>24.061369452042708</v>
      </c>
      <c r="BO491" s="31">
        <f t="shared" si="284"/>
        <v>4.0438298982520271E-2</v>
      </c>
      <c r="BP491" s="31">
        <f t="shared" si="285"/>
        <v>0.16931907122358467</v>
      </c>
      <c r="BQ491" s="31">
        <f t="shared" si="286"/>
        <v>6.0527002348030261E-2</v>
      </c>
      <c r="BR491" s="30">
        <v>0.40699999999999997</v>
      </c>
      <c r="BS491" s="31">
        <f t="shared" si="287"/>
        <v>9.6530133055048265E-3</v>
      </c>
      <c r="BT491" s="31">
        <f t="shared" si="288"/>
        <v>7.8267675450039136E-4</v>
      </c>
      <c r="BU491" s="31">
        <f t="shared" si="289"/>
        <v>1.4892032762472078E-3</v>
      </c>
      <c r="BV491" s="31">
        <f t="shared" si="290"/>
        <v>5.2122114668652275E-3</v>
      </c>
      <c r="BW491" s="31">
        <f t="shared" si="291"/>
        <v>3.5536602700781808E-2</v>
      </c>
      <c r="BX491" s="31">
        <f t="shared" si="292"/>
        <v>1.9189765458422176E-2</v>
      </c>
      <c r="BY491" s="31">
        <f t="shared" si="293"/>
        <v>3.9327173655531865E-2</v>
      </c>
      <c r="BZ491" s="31">
        <f t="shared" si="294"/>
        <v>5.8516939113954045E-2</v>
      </c>
      <c r="CA491" s="31">
        <f>IFERROR('Tabela '!$V491/'Tabela '!$K491,"")</f>
        <v>0.24946695095948826</v>
      </c>
      <c r="CB491" s="31">
        <f t="shared" si="295"/>
        <v>0.50130300876569533</v>
      </c>
      <c r="CC491" s="34">
        <f>IFERROR('Tabela '!$AJ491/'Tabela '!$K491,"")</f>
        <v>0.78512200900260598</v>
      </c>
      <c r="CD491" s="35">
        <f>IFERROR('Tabela '!$AJ491/'Tabela '!$AK491,"")</f>
        <v>2.8742411101474414</v>
      </c>
      <c r="CE491" s="34">
        <f t="shared" si="296"/>
        <v>0.65208207604103807</v>
      </c>
      <c r="CF491" s="31">
        <f t="shared" si="297"/>
        <v>0.27315801942667617</v>
      </c>
      <c r="CG491" s="31">
        <f t="shared" si="298"/>
        <v>0.44487737795095117</v>
      </c>
      <c r="CH491" s="31">
        <f t="shared" si="299"/>
        <v>0.68343451864700788</v>
      </c>
      <c r="CI491" s="31">
        <f t="shared" si="300"/>
        <v>0.171719358524275</v>
      </c>
      <c r="CJ491" s="30">
        <f t="shared" si="301"/>
        <v>0.44145706851691241</v>
      </c>
      <c r="CK491" s="30">
        <f t="shared" si="302"/>
        <v>0.50695517774343113</v>
      </c>
      <c r="CL491" s="30">
        <f t="shared" si="303"/>
        <v>6.5498109226518719E-2</v>
      </c>
      <c r="CM491" s="30">
        <f t="shared" si="304"/>
        <v>0.93320235756385062</v>
      </c>
      <c r="CN491" s="30">
        <f>IFERROR('Tabela '!$AO491/'Tabela '!$AK491,"")</f>
        <v>6.8516912402428451E-2</v>
      </c>
      <c r="CO491" s="30">
        <f>IFERROR('Tabela '!$AP491/'Tabela '!$AL491,"")</f>
        <v>0.22308088614116434</v>
      </c>
      <c r="CP491" s="30">
        <f>IFERROR('Tabela '!$CO491-'Tabela '!$CN491,"")</f>
        <v>0.15456397373873587</v>
      </c>
      <c r="CQ491" s="30">
        <f t="shared" si="305"/>
        <v>0.93320235756385062</v>
      </c>
      <c r="CR491" s="30">
        <f>IFERROR('Tabela '!$AQ491/'Tabela '!$AK491,"")</f>
        <v>0.37294015611448394</v>
      </c>
      <c r="CS491" s="30">
        <f>IFERROR('Tabela '!$AR491/'Tabela '!$AL491,"")</f>
        <v>0.28387429160226685</v>
      </c>
      <c r="CT491" s="30">
        <f>IFERROR('Tabela '!$CS491-'Tabela '!$CR491,"")</f>
        <v>-8.9065864512217097E-2</v>
      </c>
      <c r="CU491" s="30">
        <f t="shared" si="306"/>
        <v>0.2813953488372094</v>
      </c>
      <c r="CV491" s="35">
        <f>IFERROR('Tabela '!$AS491/'Tabela '!$K491,"")</f>
        <v>26.95309168443497</v>
      </c>
      <c r="CW491" s="35">
        <f>IFERROR('Tabela '!$AV491/'Tabela '!$J491,"")</f>
        <v>48.32363052945221</v>
      </c>
      <c r="CX491" s="30">
        <f>IFERROR('Tabela '!$AV491/'Tabela '!$AS491-1,"")</f>
        <v>0.85319375225237093</v>
      </c>
      <c r="CY491" s="34">
        <f>IFERROR('Tabela '!$CW491/'Tabela '!$CV491-1,"")</f>
        <v>0.79287894298814066</v>
      </c>
      <c r="CZ491" s="30">
        <f>IFERROR('Tabela '!$AU491/'Tabela '!$AT491,"")</f>
        <v>0.12267503219372392</v>
      </c>
      <c r="DA491" s="30">
        <f t="shared" si="307"/>
        <v>0.1450802993173464</v>
      </c>
      <c r="DB491" s="30">
        <f t="shared" si="308"/>
        <v>2.240526712362248E-2</v>
      </c>
      <c r="DC491" s="36">
        <f t="shared" si="309"/>
        <v>21.547619047619047</v>
      </c>
      <c r="DD491" s="36">
        <f t="shared" si="310"/>
        <v>18.71771347918137</v>
      </c>
      <c r="DE491" s="30">
        <f t="shared" si="311"/>
        <v>-0.13133263411533969</v>
      </c>
      <c r="DH491" s="23"/>
      <c r="DQ491" s="23"/>
      <c r="DR491" s="23"/>
      <c r="DU491" s="23"/>
      <c r="DV491" s="23"/>
      <c r="DX491" s="23"/>
      <c r="EA491" s="23"/>
      <c r="EB491" s="23"/>
    </row>
    <row r="492" spans="1:132" ht="13.8" x14ac:dyDescent="0.25">
      <c r="A492" s="11" t="s">
        <v>133</v>
      </c>
      <c r="B492" s="11">
        <v>43</v>
      </c>
      <c r="C492" s="11">
        <v>4323457</v>
      </c>
      <c r="D492" s="11">
        <v>432345</v>
      </c>
      <c r="E492" s="54" t="s">
        <v>731</v>
      </c>
      <c r="F492" s="54" t="s">
        <v>782</v>
      </c>
      <c r="G492" s="54" t="s">
        <v>785</v>
      </c>
      <c r="H492" s="12" t="s">
        <v>597</v>
      </c>
      <c r="I492" s="13">
        <v>507.94200000000001</v>
      </c>
      <c r="J492" s="14">
        <v>4277</v>
      </c>
      <c r="K492" s="13">
        <v>4221</v>
      </c>
      <c r="L492" s="13">
        <v>107</v>
      </c>
      <c r="M492" s="13">
        <v>5</v>
      </c>
      <c r="N492" s="13">
        <v>1036</v>
      </c>
      <c r="O492" s="13">
        <v>1235</v>
      </c>
      <c r="P492" s="13">
        <v>2467</v>
      </c>
      <c r="Q492" s="15">
        <v>1271</v>
      </c>
      <c r="R492" s="15">
        <v>231</v>
      </c>
      <c r="S492" s="15">
        <v>5678697</v>
      </c>
      <c r="T492" s="13">
        <v>3706</v>
      </c>
      <c r="U492" s="16">
        <v>2194</v>
      </c>
      <c r="V492" s="15">
        <v>891</v>
      </c>
      <c r="W492" s="15">
        <v>545</v>
      </c>
      <c r="X492" s="15">
        <v>337</v>
      </c>
      <c r="Y492" s="15">
        <v>446</v>
      </c>
      <c r="Z492" s="15">
        <v>783</v>
      </c>
      <c r="AA492" s="13">
        <v>2102</v>
      </c>
      <c r="AB492" s="15">
        <v>126</v>
      </c>
      <c r="AC492" s="15">
        <v>2</v>
      </c>
      <c r="AD492" s="15">
        <v>1503</v>
      </c>
      <c r="AE492" s="15">
        <v>38</v>
      </c>
      <c r="AF492" s="15">
        <v>5</v>
      </c>
      <c r="AG492" s="17">
        <v>0.91662169454937936</v>
      </c>
      <c r="AH492" s="15">
        <v>735</v>
      </c>
      <c r="AI492" s="15">
        <v>116</v>
      </c>
      <c r="AJ492" s="13">
        <v>2382</v>
      </c>
      <c r="AK492" s="13">
        <v>511</v>
      </c>
      <c r="AL492" s="13">
        <v>654</v>
      </c>
      <c r="AM492" s="13">
        <v>89</v>
      </c>
      <c r="AN492" s="13">
        <v>55</v>
      </c>
      <c r="AO492" s="13">
        <v>5</v>
      </c>
      <c r="AP492" s="13">
        <v>0</v>
      </c>
      <c r="AQ492" s="13">
        <v>84</v>
      </c>
      <c r="AR492" s="13">
        <v>55</v>
      </c>
      <c r="AS492" s="13">
        <v>46748</v>
      </c>
      <c r="AT492" s="13">
        <v>44067</v>
      </c>
      <c r="AU492" s="13">
        <v>5561</v>
      </c>
      <c r="AV492" s="13">
        <v>120672</v>
      </c>
      <c r="AW492" s="13">
        <v>113773</v>
      </c>
      <c r="AX492" s="13">
        <v>15409</v>
      </c>
      <c r="AY492" s="18">
        <f>'Tabela '!$L492/'Tabela '!$J492</f>
        <v>2.5017535655833527E-2</v>
      </c>
      <c r="AZ492" s="18">
        <f>'Tabela '!$M492/'Tabela '!$J492</f>
        <v>1.1690437222352116E-3</v>
      </c>
      <c r="BA492" s="18">
        <f t="shared" si="273"/>
        <v>4.6728971962616821E-2</v>
      </c>
      <c r="BB492" s="18">
        <f t="shared" si="274"/>
        <v>0.41994325091203893</v>
      </c>
      <c r="BC492" s="18">
        <f t="shared" si="275"/>
        <v>0.50060802594244025</v>
      </c>
      <c r="BD492" s="18">
        <f>'Tabela '!$BC492-'Tabela '!$BB492</f>
        <v>8.0664775030401314E-2</v>
      </c>
      <c r="BE492" s="18">
        <f t="shared" si="276"/>
        <v>0.24222585924713586</v>
      </c>
      <c r="BF492" s="18">
        <f t="shared" si="277"/>
        <v>0.28875379939209728</v>
      </c>
      <c r="BG492" s="18">
        <f t="shared" si="278"/>
        <v>0.29717091419219077</v>
      </c>
      <c r="BH492" s="16">
        <f t="shared" si="279"/>
        <v>4467.8969315499608</v>
      </c>
      <c r="BI492" s="37">
        <f t="shared" si="280"/>
        <v>1327.7290156651859</v>
      </c>
      <c r="BJ492" s="17">
        <f t="shared" si="281"/>
        <v>4.7058944908512333E-2</v>
      </c>
      <c r="BK492" s="17">
        <f t="shared" si="282"/>
        <v>0.18174665617623917</v>
      </c>
      <c r="BL492" s="18">
        <f>IFERROR('Tabela '!$J492/'Tabela '!$K492-1,"")</f>
        <v>1.3266998341625147E-2</v>
      </c>
      <c r="BM492" s="17">
        <f t="shared" si="283"/>
        <v>0.51978204217010182</v>
      </c>
      <c r="BN492" s="19">
        <f>IFERROR('Tabela '!$J492/'Tabela '!$I492,"")</f>
        <v>8.4202527060176156</v>
      </c>
      <c r="BO492" s="18">
        <f t="shared" si="284"/>
        <v>8.3378305450620638E-2</v>
      </c>
      <c r="BP492" s="18">
        <f t="shared" si="285"/>
        <v>0.19832703723691311</v>
      </c>
      <c r="BQ492" s="18">
        <f t="shared" si="286"/>
        <v>3.130059363194819E-2</v>
      </c>
      <c r="BR492" s="17">
        <v>0.45490000000000003</v>
      </c>
      <c r="BS492" s="18">
        <f t="shared" si="287"/>
        <v>3.3998920669185105E-2</v>
      </c>
      <c r="BT492" s="18">
        <f t="shared" si="288"/>
        <v>5.3966540744738263E-4</v>
      </c>
      <c r="BU492" s="18">
        <f t="shared" si="289"/>
        <v>2.5282767797737856E-2</v>
      </c>
      <c r="BV492" s="18">
        <f t="shared" si="290"/>
        <v>3.3266799733865601E-3</v>
      </c>
      <c r="BW492" s="18">
        <f t="shared" si="291"/>
        <v>0.12911632314617388</v>
      </c>
      <c r="BX492" s="18">
        <f t="shared" si="292"/>
        <v>7.9838900734423124E-2</v>
      </c>
      <c r="BY492" s="18">
        <f t="shared" si="293"/>
        <v>0.1056621653636579</v>
      </c>
      <c r="BZ492" s="18">
        <f t="shared" si="294"/>
        <v>0.18550106609808104</v>
      </c>
      <c r="CA492" s="18">
        <f>IFERROR('Tabela '!$V492/'Tabela '!$K492,"")</f>
        <v>0.21108742004264391</v>
      </c>
      <c r="CB492" s="18">
        <f t="shared" si="295"/>
        <v>0.49798625918028905</v>
      </c>
      <c r="CC492" s="20">
        <f>IFERROR('Tabela '!$AJ492/'Tabela '!$K492,"")</f>
        <v>0.56432125088841512</v>
      </c>
      <c r="CD492" s="21">
        <f>IFERROR('Tabela '!$AJ492/'Tabela '!$AK492,"")</f>
        <v>4.6614481409001955</v>
      </c>
      <c r="CE492" s="20">
        <f t="shared" si="296"/>
        <v>0.78547439126784213</v>
      </c>
      <c r="CF492" s="18">
        <f t="shared" si="297"/>
        <v>0.12106135986733002</v>
      </c>
      <c r="CG492" s="18">
        <f t="shared" si="298"/>
        <v>0.15291091886836566</v>
      </c>
      <c r="CH492" s="18">
        <f t="shared" si="299"/>
        <v>0.27984344422700591</v>
      </c>
      <c r="CI492" s="18">
        <f t="shared" si="300"/>
        <v>3.1849559001035643E-2</v>
      </c>
      <c r="CJ492" s="17">
        <f t="shared" si="301"/>
        <v>0.17416829745596868</v>
      </c>
      <c r="CK492" s="17">
        <f t="shared" si="302"/>
        <v>8.4097859327217125E-2</v>
      </c>
      <c r="CL492" s="17">
        <f t="shared" si="303"/>
        <v>-9.0070438128751554E-2</v>
      </c>
      <c r="CM492" s="17">
        <f t="shared" si="304"/>
        <v>-0.3820224719101124</v>
      </c>
      <c r="CN492" s="17">
        <f>IFERROR('Tabela '!$AO492/'Tabela '!$AK492,"")</f>
        <v>9.7847358121330719E-3</v>
      </c>
      <c r="CO492" s="17">
        <f>IFERROR('Tabela '!$AP492/'Tabela '!$AL492,"")</f>
        <v>0</v>
      </c>
      <c r="CP492" s="17">
        <f>IFERROR('Tabela '!$CO492-'Tabela '!$CN492,"")</f>
        <v>-9.7847358121330719E-3</v>
      </c>
      <c r="CQ492" s="17">
        <f t="shared" si="305"/>
        <v>-0.3820224719101124</v>
      </c>
      <c r="CR492" s="17">
        <f>IFERROR('Tabela '!$AQ492/'Tabela '!$AK492,"")</f>
        <v>0.16438356164383561</v>
      </c>
      <c r="CS492" s="17">
        <f>IFERROR('Tabela '!$AR492/'Tabela '!$AL492,"")</f>
        <v>8.4097859327217125E-2</v>
      </c>
      <c r="CT492" s="17">
        <f>IFERROR('Tabela '!$CS492-'Tabela '!$CR492,"")</f>
        <v>-8.0285702316618482E-2</v>
      </c>
      <c r="CU492" s="17">
        <f t="shared" si="306"/>
        <v>-0.34523809523809523</v>
      </c>
      <c r="CV492" s="21">
        <f>IFERROR('Tabela '!$AS492/'Tabela '!$K492,"")</f>
        <v>11.075100687040985</v>
      </c>
      <c r="CW492" s="21">
        <f>IFERROR('Tabela '!$AV492/'Tabela '!$J492,"")</f>
        <v>28.214168809913492</v>
      </c>
      <c r="CX492" s="17">
        <f>IFERROR('Tabela '!$AV492/'Tabela '!$AS492-1,"")</f>
        <v>1.5813296825532643</v>
      </c>
      <c r="CY492" s="20">
        <f>IFERROR('Tabela '!$CW492/'Tabela '!$CV492-1,"")</f>
        <v>1.5475315852366913</v>
      </c>
      <c r="CZ492" s="17">
        <f>IFERROR('Tabela '!$AU492/'Tabela '!$AT492,"")</f>
        <v>0.12619420427984659</v>
      </c>
      <c r="DA492" s="17">
        <f t="shared" si="307"/>
        <v>0.13543635133115942</v>
      </c>
      <c r="DB492" s="17">
        <f t="shared" si="308"/>
        <v>9.2421470513128212E-3</v>
      </c>
      <c r="DC492" s="22">
        <f t="shared" si="309"/>
        <v>59.159574468085104</v>
      </c>
      <c r="DD492" s="22">
        <f t="shared" si="310"/>
        <v>280.16363636363639</v>
      </c>
      <c r="DE492" s="17">
        <f t="shared" si="311"/>
        <v>3.7357277141128975</v>
      </c>
      <c r="DH492" s="23"/>
      <c r="DQ492" s="23"/>
      <c r="DR492" s="23"/>
      <c r="DU492" s="23"/>
      <c r="DV492" s="23"/>
      <c r="DX492" s="23"/>
      <c r="EA492" s="23"/>
      <c r="EB492" s="23"/>
    </row>
    <row r="493" spans="1:132" ht="13.8" x14ac:dyDescent="0.25">
      <c r="A493" s="24" t="s">
        <v>133</v>
      </c>
      <c r="B493" s="24">
        <v>43</v>
      </c>
      <c r="C493" s="24">
        <v>4323507</v>
      </c>
      <c r="D493" s="24">
        <v>432350</v>
      </c>
      <c r="E493" s="55" t="s">
        <v>728</v>
      </c>
      <c r="F493" s="55" t="s">
        <v>742</v>
      </c>
      <c r="G493" s="55" t="s">
        <v>743</v>
      </c>
      <c r="H493" s="25" t="s">
        <v>598</v>
      </c>
      <c r="I493" s="26">
        <v>77.454999999999998</v>
      </c>
      <c r="J493" s="27">
        <v>2739</v>
      </c>
      <c r="K493" s="26">
        <v>2832</v>
      </c>
      <c r="L493" s="26">
        <v>200</v>
      </c>
      <c r="M493" s="26">
        <v>1</v>
      </c>
      <c r="N493" s="26">
        <v>749</v>
      </c>
      <c r="O493" s="26">
        <v>911</v>
      </c>
      <c r="P493" s="26">
        <v>2000</v>
      </c>
      <c r="Q493" s="28">
        <v>631</v>
      </c>
      <c r="R493" s="28">
        <v>58</v>
      </c>
      <c r="S493" s="28">
        <v>2587352</v>
      </c>
      <c r="T493" s="26">
        <v>2499</v>
      </c>
      <c r="U493" s="29">
        <v>1185</v>
      </c>
      <c r="V493" s="28">
        <v>647</v>
      </c>
      <c r="W493" s="28">
        <v>222</v>
      </c>
      <c r="X493" s="28">
        <v>83</v>
      </c>
      <c r="Y493" s="28">
        <v>313</v>
      </c>
      <c r="Z493" s="28">
        <v>396</v>
      </c>
      <c r="AA493" s="26">
        <v>1400</v>
      </c>
      <c r="AB493" s="28">
        <v>94</v>
      </c>
      <c r="AC493" s="28">
        <v>9</v>
      </c>
      <c r="AD493" s="28">
        <v>885</v>
      </c>
      <c r="AE493" s="28">
        <v>41</v>
      </c>
      <c r="AF493" s="28">
        <v>11</v>
      </c>
      <c r="AG493" s="30">
        <v>0.93317326930772304</v>
      </c>
      <c r="AH493" s="28">
        <v>512</v>
      </c>
      <c r="AI493" s="28">
        <v>148</v>
      </c>
      <c r="AJ493" s="26">
        <v>1664</v>
      </c>
      <c r="AK493" s="26">
        <v>265</v>
      </c>
      <c r="AL493" s="26">
        <v>466</v>
      </c>
      <c r="AM493" s="26">
        <v>27</v>
      </c>
      <c r="AN493" s="26">
        <v>69</v>
      </c>
      <c r="AO493" s="26">
        <v>1</v>
      </c>
      <c r="AP493" s="26">
        <v>5</v>
      </c>
      <c r="AQ493" s="26">
        <v>26</v>
      </c>
      <c r="AR493" s="26">
        <v>64</v>
      </c>
      <c r="AS493" s="26">
        <v>39384</v>
      </c>
      <c r="AT493" s="26">
        <v>37239</v>
      </c>
      <c r="AU493" s="26">
        <v>1181</v>
      </c>
      <c r="AV493" s="26">
        <v>83790</v>
      </c>
      <c r="AW493" s="26">
        <v>78466</v>
      </c>
      <c r="AX493" s="26">
        <v>6414</v>
      </c>
      <c r="AY493" s="31">
        <f>'Tabela '!$L493/'Tabela '!$J493</f>
        <v>7.3019350127783864E-2</v>
      </c>
      <c r="AZ493" s="31">
        <f>'Tabela '!$M493/'Tabela '!$J493</f>
        <v>3.6509675063891932E-4</v>
      </c>
      <c r="BA493" s="31">
        <f t="shared" si="273"/>
        <v>5.0000000000000001E-3</v>
      </c>
      <c r="BB493" s="31">
        <f t="shared" si="274"/>
        <v>0.3745</v>
      </c>
      <c r="BC493" s="31">
        <f t="shared" si="275"/>
        <v>0.45550000000000002</v>
      </c>
      <c r="BD493" s="31">
        <f>'Tabela '!$BC493-'Tabela '!$BB493</f>
        <v>8.1000000000000016E-2</v>
      </c>
      <c r="BE493" s="31">
        <f t="shared" si="276"/>
        <v>0.27345746622855055</v>
      </c>
      <c r="BF493" s="31">
        <f t="shared" si="277"/>
        <v>0.33260313983205547</v>
      </c>
      <c r="BG493" s="31">
        <f t="shared" si="278"/>
        <v>0.23037604965315808</v>
      </c>
      <c r="BH493" s="29">
        <f t="shared" si="279"/>
        <v>4100.3993660855785</v>
      </c>
      <c r="BI493" s="32">
        <f t="shared" si="280"/>
        <v>944.63380795910916</v>
      </c>
      <c r="BJ493" s="30">
        <f t="shared" si="281"/>
        <v>3.0879007041413057E-2</v>
      </c>
      <c r="BK493" s="30">
        <f t="shared" si="282"/>
        <v>9.1917591125198095E-2</v>
      </c>
      <c r="BL493" s="31">
        <f>IFERROR('Tabela '!$J493/'Tabela '!$K493-1,"")</f>
        <v>-3.2838983050847426E-2</v>
      </c>
      <c r="BM493" s="30">
        <f t="shared" si="283"/>
        <v>0.4184322033898305</v>
      </c>
      <c r="BN493" s="33">
        <f>IFERROR('Tabela '!$J493/'Tabela '!$I493,"")</f>
        <v>35.362468530114263</v>
      </c>
      <c r="BO493" s="31">
        <f t="shared" si="284"/>
        <v>6.6826730692276959E-2</v>
      </c>
      <c r="BP493" s="31">
        <f t="shared" si="285"/>
        <v>0.20488195278111246</v>
      </c>
      <c r="BQ493" s="31">
        <f t="shared" si="286"/>
        <v>5.9223689475790313E-2</v>
      </c>
      <c r="BR493" s="30">
        <v>0.57150000000000001</v>
      </c>
      <c r="BS493" s="31">
        <f t="shared" si="287"/>
        <v>3.7615046018407365E-2</v>
      </c>
      <c r="BT493" s="31">
        <f t="shared" si="288"/>
        <v>3.6014405762304922E-3</v>
      </c>
      <c r="BU493" s="31">
        <f t="shared" si="289"/>
        <v>4.632768361581921E-2</v>
      </c>
      <c r="BV493" s="31">
        <f t="shared" si="290"/>
        <v>1.2429378531073447E-2</v>
      </c>
      <c r="BW493" s="31">
        <f t="shared" si="291"/>
        <v>7.8389830508474576E-2</v>
      </c>
      <c r="BX493" s="31">
        <f t="shared" si="292"/>
        <v>2.9307909604519775E-2</v>
      </c>
      <c r="BY493" s="31">
        <f t="shared" si="293"/>
        <v>0.1105225988700565</v>
      </c>
      <c r="BZ493" s="31">
        <f t="shared" si="294"/>
        <v>0.13983050847457629</v>
      </c>
      <c r="CA493" s="31">
        <f>IFERROR('Tabela '!$V493/'Tabela '!$K493,"")</f>
        <v>0.22846045197740114</v>
      </c>
      <c r="CB493" s="31">
        <f t="shared" si="295"/>
        <v>0.4943502824858757</v>
      </c>
      <c r="CC493" s="34">
        <f>IFERROR('Tabela '!$AJ493/'Tabela '!$K493,"")</f>
        <v>0.58757062146892658</v>
      </c>
      <c r="CD493" s="35">
        <f>IFERROR('Tabela '!$AJ493/'Tabela '!$AK493,"")</f>
        <v>6.2792452830188683</v>
      </c>
      <c r="CE493" s="34">
        <f t="shared" si="296"/>
        <v>0.84074519230769229</v>
      </c>
      <c r="CF493" s="31">
        <f t="shared" si="297"/>
        <v>9.3573446327683621E-2</v>
      </c>
      <c r="CG493" s="31">
        <f t="shared" si="298"/>
        <v>0.1701350857977364</v>
      </c>
      <c r="CH493" s="31">
        <f t="shared" si="299"/>
        <v>0.7584905660377359</v>
      </c>
      <c r="CI493" s="31">
        <f t="shared" si="300"/>
        <v>7.6561639470052775E-2</v>
      </c>
      <c r="CJ493" s="30">
        <f t="shared" si="301"/>
        <v>0.10188679245283019</v>
      </c>
      <c r="CK493" s="30">
        <f t="shared" si="302"/>
        <v>0.14806866952789699</v>
      </c>
      <c r="CL493" s="30">
        <f t="shared" si="303"/>
        <v>4.6181877075066796E-2</v>
      </c>
      <c r="CM493" s="30">
        <f t="shared" si="304"/>
        <v>1.5555555555555554</v>
      </c>
      <c r="CN493" s="30">
        <f>IFERROR('Tabela '!$AO493/'Tabela '!$AK493,"")</f>
        <v>3.7735849056603774E-3</v>
      </c>
      <c r="CO493" s="30">
        <f>IFERROR('Tabela '!$AP493/'Tabela '!$AL493,"")</f>
        <v>1.0729613733905579E-2</v>
      </c>
      <c r="CP493" s="30">
        <f>IFERROR('Tabela '!$CO493-'Tabela '!$CN493,"")</f>
        <v>6.956028828245202E-3</v>
      </c>
      <c r="CQ493" s="30">
        <f t="shared" si="305"/>
        <v>1.5555555555555554</v>
      </c>
      <c r="CR493" s="30">
        <f>IFERROR('Tabela '!$AQ493/'Tabela '!$AK493,"")</f>
        <v>9.8113207547169817E-2</v>
      </c>
      <c r="CS493" s="30">
        <f>IFERROR('Tabela '!$AR493/'Tabela '!$AL493,"")</f>
        <v>0.13733905579399142</v>
      </c>
      <c r="CT493" s="30">
        <f>IFERROR('Tabela '!$CS493-'Tabela '!$CR493,"")</f>
        <v>3.9225848246821599E-2</v>
      </c>
      <c r="CU493" s="30">
        <f t="shared" si="306"/>
        <v>1.4615384615384617</v>
      </c>
      <c r="CV493" s="35">
        <f>IFERROR('Tabela '!$AS493/'Tabela '!$K493,"")</f>
        <v>13.90677966101695</v>
      </c>
      <c r="CW493" s="35">
        <f>IFERROR('Tabela '!$AV493/'Tabela '!$J493,"")</f>
        <v>30.591456736035049</v>
      </c>
      <c r="CX493" s="30">
        <f>IFERROR('Tabela '!$AV493/'Tabela '!$AS493-1,"")</f>
        <v>1.1275137111517366</v>
      </c>
      <c r="CY493" s="34">
        <f>IFERROR('Tabela '!$CW493/'Tabela '!$CV493-1,"")</f>
        <v>1.1997513070396928</v>
      </c>
      <c r="CZ493" s="30">
        <f>IFERROR('Tabela '!$AU493/'Tabela '!$AT493,"")</f>
        <v>3.1714063213297887E-2</v>
      </c>
      <c r="DA493" s="30">
        <f t="shared" si="307"/>
        <v>8.1742410725664613E-2</v>
      </c>
      <c r="DB493" s="30">
        <f t="shared" si="308"/>
        <v>5.0028347512366726E-2</v>
      </c>
      <c r="DC493" s="36">
        <f t="shared" si="309"/>
        <v>42.178571428571431</v>
      </c>
      <c r="DD493" s="36">
        <f t="shared" si="310"/>
        <v>86.675675675675677</v>
      </c>
      <c r="DE493" s="30">
        <f t="shared" si="311"/>
        <v>1.0549694487035723</v>
      </c>
      <c r="DH493" s="23"/>
      <c r="DQ493" s="23"/>
      <c r="DR493" s="23"/>
      <c r="DU493" s="23"/>
      <c r="DV493" s="23"/>
      <c r="DX493" s="23"/>
      <c r="EA493" s="23"/>
      <c r="EB493" s="23"/>
    </row>
    <row r="494" spans="1:132" ht="13.8" x14ac:dyDescent="0.25">
      <c r="A494" s="11" t="s">
        <v>133</v>
      </c>
      <c r="B494" s="11">
        <v>43</v>
      </c>
      <c r="C494" s="11">
        <v>4323606</v>
      </c>
      <c r="D494" s="11">
        <v>432360</v>
      </c>
      <c r="E494" s="54" t="s">
        <v>730</v>
      </c>
      <c r="F494" s="54" t="s">
        <v>754</v>
      </c>
      <c r="G494" s="54" t="s">
        <v>758</v>
      </c>
      <c r="H494" s="12" t="s">
        <v>599</v>
      </c>
      <c r="I494" s="13">
        <v>119.327</v>
      </c>
      <c r="J494" s="14">
        <v>1557</v>
      </c>
      <c r="K494" s="13">
        <v>1569</v>
      </c>
      <c r="L494" s="13">
        <v>51</v>
      </c>
      <c r="M494" s="13">
        <v>3</v>
      </c>
      <c r="N494" s="13">
        <v>827</v>
      </c>
      <c r="O494" s="13">
        <v>994</v>
      </c>
      <c r="P494" s="13">
        <v>1200</v>
      </c>
      <c r="Q494" s="15">
        <v>231</v>
      </c>
      <c r="R494" s="15">
        <v>20</v>
      </c>
      <c r="S494" s="15">
        <v>911618</v>
      </c>
      <c r="T494" s="13">
        <v>1426</v>
      </c>
      <c r="U494" s="16">
        <v>463</v>
      </c>
      <c r="V494" s="15">
        <v>337</v>
      </c>
      <c r="W494" s="15">
        <v>53</v>
      </c>
      <c r="X494" s="15">
        <v>12</v>
      </c>
      <c r="Y494" s="15">
        <v>104</v>
      </c>
      <c r="Z494" s="15">
        <v>116</v>
      </c>
      <c r="AA494" s="13">
        <v>819</v>
      </c>
      <c r="AB494" s="15">
        <v>26</v>
      </c>
      <c r="AC494" s="15">
        <v>3</v>
      </c>
      <c r="AD494" s="15">
        <v>480</v>
      </c>
      <c r="AE494" s="15">
        <v>4</v>
      </c>
      <c r="AF494" s="15">
        <v>6</v>
      </c>
      <c r="AG494" s="17">
        <v>0.9754558204768583</v>
      </c>
      <c r="AH494" s="15">
        <v>258</v>
      </c>
      <c r="AI494" s="15">
        <v>55</v>
      </c>
      <c r="AJ494" s="13">
        <v>1176</v>
      </c>
      <c r="AK494" s="13">
        <v>195</v>
      </c>
      <c r="AL494" s="13">
        <v>251</v>
      </c>
      <c r="AM494" s="13">
        <v>19</v>
      </c>
      <c r="AN494" s="13">
        <v>37</v>
      </c>
      <c r="AO494" s="13">
        <v>0</v>
      </c>
      <c r="AP494" s="13">
        <v>2</v>
      </c>
      <c r="AQ494" s="13">
        <v>19</v>
      </c>
      <c r="AR494" s="13">
        <v>35</v>
      </c>
      <c r="AS494" s="13">
        <v>34646</v>
      </c>
      <c r="AT494" s="13">
        <v>32160</v>
      </c>
      <c r="AU494" s="13">
        <v>1213</v>
      </c>
      <c r="AV494" s="13">
        <v>54059</v>
      </c>
      <c r="AW494" s="13">
        <v>50875</v>
      </c>
      <c r="AX494" s="13">
        <v>1929</v>
      </c>
      <c r="AY494" s="18">
        <f>'Tabela '!$L494/'Tabela '!$J494</f>
        <v>3.2755298651252408E-2</v>
      </c>
      <c r="AZ494" s="18">
        <f>'Tabela '!$M494/'Tabela '!$J494</f>
        <v>1.9267822736030828E-3</v>
      </c>
      <c r="BA494" s="18">
        <f t="shared" si="273"/>
        <v>5.8823529411764705E-2</v>
      </c>
      <c r="BB494" s="18">
        <f t="shared" si="274"/>
        <v>0.68916666666666671</v>
      </c>
      <c r="BC494" s="18">
        <f t="shared" si="275"/>
        <v>0.82833333333333337</v>
      </c>
      <c r="BD494" s="18">
        <f>'Tabela '!$BC494-'Tabela '!$BB494</f>
        <v>0.13916666666666666</v>
      </c>
      <c r="BE494" s="18">
        <f t="shared" si="276"/>
        <v>0.53114964675658316</v>
      </c>
      <c r="BF494" s="18">
        <f t="shared" si="277"/>
        <v>0.63840719332048812</v>
      </c>
      <c r="BG494" s="18">
        <f t="shared" si="278"/>
        <v>0.14836223506743737</v>
      </c>
      <c r="BH494" s="16">
        <f t="shared" si="279"/>
        <v>3946.3982683982686</v>
      </c>
      <c r="BI494" s="37">
        <f t="shared" si="280"/>
        <v>585.49646756583172</v>
      </c>
      <c r="BJ494" s="17">
        <f t="shared" si="281"/>
        <v>1.6863389999815018E-2</v>
      </c>
      <c r="BK494" s="17">
        <f t="shared" si="282"/>
        <v>8.6580086580086577E-2</v>
      </c>
      <c r="BL494" s="18">
        <f>IFERROR('Tabela '!$J494/'Tabela '!$K494-1,"")</f>
        <v>-7.6481835564053968E-3</v>
      </c>
      <c r="BM494" s="17">
        <f t="shared" si="283"/>
        <v>0.29509241555130655</v>
      </c>
      <c r="BN494" s="19">
        <f>IFERROR('Tabela '!$J494/'Tabela '!$I494,"")</f>
        <v>13.048178534614966</v>
      </c>
      <c r="BO494" s="18">
        <f t="shared" si="284"/>
        <v>2.4544179523141696E-2</v>
      </c>
      <c r="BP494" s="18">
        <f t="shared" si="285"/>
        <v>0.18092566619915848</v>
      </c>
      <c r="BQ494" s="18">
        <f t="shared" si="286"/>
        <v>3.8569424964936885E-2</v>
      </c>
      <c r="BR494" s="17">
        <v>0.44069999999999998</v>
      </c>
      <c r="BS494" s="18">
        <f t="shared" si="287"/>
        <v>1.82328190743338E-2</v>
      </c>
      <c r="BT494" s="18">
        <f t="shared" si="288"/>
        <v>2.1037868162692847E-3</v>
      </c>
      <c r="BU494" s="18">
        <f t="shared" si="289"/>
        <v>8.3333333333333332E-3</v>
      </c>
      <c r="BV494" s="18">
        <f t="shared" si="290"/>
        <v>1.2500000000000001E-2</v>
      </c>
      <c r="BW494" s="18">
        <f t="shared" si="291"/>
        <v>3.3779477374123644E-2</v>
      </c>
      <c r="BX494" s="18">
        <f t="shared" si="292"/>
        <v>7.6481835564053535E-3</v>
      </c>
      <c r="BY494" s="18">
        <f t="shared" si="293"/>
        <v>6.6284257488846393E-2</v>
      </c>
      <c r="BZ494" s="18">
        <f t="shared" si="294"/>
        <v>7.3932441045251748E-2</v>
      </c>
      <c r="CA494" s="18">
        <f>IFERROR('Tabela '!$V494/'Tabela '!$K494,"")</f>
        <v>0.21478648820905036</v>
      </c>
      <c r="CB494" s="18">
        <f t="shared" si="295"/>
        <v>0.52198852772466542</v>
      </c>
      <c r="CC494" s="20">
        <f>IFERROR('Tabela '!$AJ494/'Tabela '!$K494,"")</f>
        <v>0.74952198852772467</v>
      </c>
      <c r="CD494" s="21">
        <f>IFERROR('Tabela '!$AJ494/'Tabela '!$AK494,"")</f>
        <v>6.0307692307692307</v>
      </c>
      <c r="CE494" s="20">
        <f t="shared" si="296"/>
        <v>0.83418367346938771</v>
      </c>
      <c r="CF494" s="18">
        <f t="shared" si="297"/>
        <v>0.124282982791587</v>
      </c>
      <c r="CG494" s="18">
        <f t="shared" si="298"/>
        <v>0.16120745022479127</v>
      </c>
      <c r="CH494" s="18">
        <f t="shared" si="299"/>
        <v>0.28717948717948727</v>
      </c>
      <c r="CI494" s="18">
        <f t="shared" si="300"/>
        <v>3.6924467433204267E-2</v>
      </c>
      <c r="CJ494" s="17">
        <f t="shared" si="301"/>
        <v>9.7435897435897437E-2</v>
      </c>
      <c r="CK494" s="17">
        <f t="shared" si="302"/>
        <v>0.14741035856573703</v>
      </c>
      <c r="CL494" s="17">
        <f t="shared" si="303"/>
        <v>4.9974461129839595E-2</v>
      </c>
      <c r="CM494" s="17">
        <f t="shared" si="304"/>
        <v>0.94736842105263164</v>
      </c>
      <c r="CN494" s="17">
        <f>IFERROR('Tabela '!$AO494/'Tabela '!$AK494,"")</f>
        <v>0</v>
      </c>
      <c r="CO494" s="17">
        <f>IFERROR('Tabela '!$AP494/'Tabela '!$AL494,"")</f>
        <v>7.9681274900398405E-3</v>
      </c>
      <c r="CP494" s="17">
        <f>IFERROR('Tabela '!$CO494-'Tabela '!$CN494,"")</f>
        <v>7.9681274900398405E-3</v>
      </c>
      <c r="CQ494" s="17">
        <f t="shared" si="305"/>
        <v>0.94736842105263164</v>
      </c>
      <c r="CR494" s="17">
        <f>IFERROR('Tabela '!$AQ494/'Tabela '!$AK494,"")</f>
        <v>9.7435897435897437E-2</v>
      </c>
      <c r="CS494" s="17">
        <f>IFERROR('Tabela '!$AR494/'Tabela '!$AL494,"")</f>
        <v>0.1394422310756972</v>
      </c>
      <c r="CT494" s="17">
        <f>IFERROR('Tabela '!$CS494-'Tabela '!$CR494,"")</f>
        <v>4.2006333639799762E-2</v>
      </c>
      <c r="CU494" s="17">
        <f t="shared" si="306"/>
        <v>0.84210526315789469</v>
      </c>
      <c r="CV494" s="21">
        <f>IFERROR('Tabela '!$AS494/'Tabela '!$K494,"")</f>
        <v>22.081580624601656</v>
      </c>
      <c r="CW494" s="21">
        <f>IFERROR('Tabela '!$AV494/'Tabela '!$J494,"")</f>
        <v>34.719974309569686</v>
      </c>
      <c r="CX494" s="17">
        <f>IFERROR('Tabela '!$AV494/'Tabela '!$AS494-1,"")</f>
        <v>0.56032442417595107</v>
      </c>
      <c r="CY494" s="20">
        <f>IFERROR('Tabela '!$CW494/'Tabela '!$CV494-1,"")</f>
        <v>0.5723500459422397</v>
      </c>
      <c r="CZ494" s="17">
        <f>IFERROR('Tabela '!$AU494/'Tabela '!$AT494,"")</f>
        <v>3.7717661691542288E-2</v>
      </c>
      <c r="DA494" s="17">
        <f t="shared" si="307"/>
        <v>3.7916461916461919E-2</v>
      </c>
      <c r="DB494" s="17">
        <f t="shared" si="308"/>
        <v>1.9880022491963051E-4</v>
      </c>
      <c r="DC494" s="22">
        <f t="shared" si="309"/>
        <v>63.842105263157897</v>
      </c>
      <c r="DD494" s="22">
        <f t="shared" si="310"/>
        <v>49.46153846153846</v>
      </c>
      <c r="DE494" s="17">
        <f t="shared" si="311"/>
        <v>-0.22525207685966142</v>
      </c>
      <c r="DH494" s="23"/>
      <c r="DQ494" s="23"/>
      <c r="DR494" s="23"/>
      <c r="DU494" s="23"/>
      <c r="DV494" s="23"/>
      <c r="DX494" s="23"/>
      <c r="EA494" s="23"/>
      <c r="EB494" s="23"/>
    </row>
    <row r="495" spans="1:132" ht="13.8" x14ac:dyDescent="0.25">
      <c r="A495" s="24" t="s">
        <v>133</v>
      </c>
      <c r="B495" s="24">
        <v>43</v>
      </c>
      <c r="C495" s="24">
        <v>4323705</v>
      </c>
      <c r="D495" s="24">
        <v>432370</v>
      </c>
      <c r="E495" s="55" t="s">
        <v>728</v>
      </c>
      <c r="F495" s="55" t="s">
        <v>774</v>
      </c>
      <c r="G495" s="55" t="s">
        <v>775</v>
      </c>
      <c r="H495" s="25" t="s">
        <v>600</v>
      </c>
      <c r="I495" s="26">
        <v>89.802999999999997</v>
      </c>
      <c r="J495" s="27">
        <v>2855</v>
      </c>
      <c r="K495" s="26">
        <v>2759</v>
      </c>
      <c r="L495" s="26">
        <v>179</v>
      </c>
      <c r="M495" s="26">
        <v>9</v>
      </c>
      <c r="N495" s="26">
        <v>826</v>
      </c>
      <c r="O495" s="26">
        <v>974</v>
      </c>
      <c r="P495" s="26">
        <v>1860</v>
      </c>
      <c r="Q495" s="28">
        <v>550</v>
      </c>
      <c r="R495" s="28">
        <v>61</v>
      </c>
      <c r="S495" s="28">
        <v>2265992</v>
      </c>
      <c r="T495" s="26">
        <v>2465</v>
      </c>
      <c r="U495" s="29">
        <v>965</v>
      </c>
      <c r="V495" s="28">
        <v>610</v>
      </c>
      <c r="W495" s="28">
        <v>307</v>
      </c>
      <c r="X495" s="28">
        <v>59</v>
      </c>
      <c r="Y495" s="28">
        <v>177</v>
      </c>
      <c r="Z495" s="28">
        <v>236</v>
      </c>
      <c r="AA495" s="26">
        <v>1395</v>
      </c>
      <c r="AB495" s="28">
        <v>89</v>
      </c>
      <c r="AC495" s="28">
        <v>9</v>
      </c>
      <c r="AD495" s="28">
        <v>947</v>
      </c>
      <c r="AE495" s="28">
        <v>15</v>
      </c>
      <c r="AF495" s="28">
        <v>14</v>
      </c>
      <c r="AG495" s="30">
        <v>0.94361054766734276</v>
      </c>
      <c r="AH495" s="28">
        <v>441</v>
      </c>
      <c r="AI495" s="28">
        <v>115</v>
      </c>
      <c r="AJ495" s="26">
        <v>1862</v>
      </c>
      <c r="AK495" s="26">
        <v>376</v>
      </c>
      <c r="AL495" s="26">
        <v>458</v>
      </c>
      <c r="AM495" s="26">
        <v>78</v>
      </c>
      <c r="AN495" s="26">
        <v>64</v>
      </c>
      <c r="AO495" s="26">
        <v>0</v>
      </c>
      <c r="AP495" s="26">
        <v>1</v>
      </c>
      <c r="AQ495" s="26">
        <v>78</v>
      </c>
      <c r="AR495" s="26">
        <v>63</v>
      </c>
      <c r="AS495" s="26">
        <v>36629</v>
      </c>
      <c r="AT495" s="26">
        <v>35500</v>
      </c>
      <c r="AU495" s="26">
        <v>1821</v>
      </c>
      <c r="AV495" s="26">
        <v>66472</v>
      </c>
      <c r="AW495" s="26">
        <v>63321</v>
      </c>
      <c r="AX495" s="26">
        <v>3423</v>
      </c>
      <c r="AY495" s="31">
        <f>'Tabela '!$L495/'Tabela '!$J495</f>
        <v>6.2697022767075311E-2</v>
      </c>
      <c r="AZ495" s="31">
        <f>'Tabela '!$M495/'Tabela '!$J495</f>
        <v>3.1523642732049035E-3</v>
      </c>
      <c r="BA495" s="31">
        <f t="shared" si="273"/>
        <v>5.027932960893855E-2</v>
      </c>
      <c r="BB495" s="31">
        <f t="shared" si="274"/>
        <v>0.44408602150537635</v>
      </c>
      <c r="BC495" s="31">
        <f t="shared" si="275"/>
        <v>0.52365591397849465</v>
      </c>
      <c r="BD495" s="31">
        <f>'Tabela '!$BC495-'Tabela '!$BB495</f>
        <v>7.9569892473118298E-2</v>
      </c>
      <c r="BE495" s="31">
        <f t="shared" si="276"/>
        <v>0.28931698774080561</v>
      </c>
      <c r="BF495" s="31">
        <f t="shared" si="277"/>
        <v>0.34115586690017513</v>
      </c>
      <c r="BG495" s="31">
        <f t="shared" si="278"/>
        <v>0.19264448336252188</v>
      </c>
      <c r="BH495" s="29">
        <f t="shared" si="279"/>
        <v>4119.9854545454546</v>
      </c>
      <c r="BI495" s="32">
        <f t="shared" si="280"/>
        <v>793.69246935201397</v>
      </c>
      <c r="BJ495" s="30">
        <f t="shared" si="281"/>
        <v>3.4089421109640146E-2</v>
      </c>
      <c r="BK495" s="30">
        <f t="shared" si="282"/>
        <v>0.11090909090909092</v>
      </c>
      <c r="BL495" s="31">
        <f>IFERROR('Tabela '!$J495/'Tabela '!$K495-1,"")</f>
        <v>3.4795215657847045E-2</v>
      </c>
      <c r="BM495" s="30">
        <f t="shared" si="283"/>
        <v>0.34976440739398335</v>
      </c>
      <c r="BN495" s="33">
        <f>IFERROR('Tabela '!$J495/'Tabela '!$I495,"")</f>
        <v>31.791810963998977</v>
      </c>
      <c r="BO495" s="31">
        <f t="shared" si="284"/>
        <v>5.6389452332657242E-2</v>
      </c>
      <c r="BP495" s="31">
        <f t="shared" si="285"/>
        <v>0.17890466531440163</v>
      </c>
      <c r="BQ495" s="31">
        <f t="shared" si="286"/>
        <v>4.665314401622718E-2</v>
      </c>
      <c r="BR495" s="30">
        <v>0.60850000000000004</v>
      </c>
      <c r="BS495" s="31">
        <f t="shared" si="287"/>
        <v>3.6105476673427991E-2</v>
      </c>
      <c r="BT495" s="31">
        <f t="shared" si="288"/>
        <v>3.6511156186612576E-3</v>
      </c>
      <c r="BU495" s="31">
        <f t="shared" si="289"/>
        <v>1.5839493136219639E-2</v>
      </c>
      <c r="BV495" s="31">
        <f t="shared" si="290"/>
        <v>1.4783526927138331E-2</v>
      </c>
      <c r="BW495" s="31">
        <f t="shared" si="291"/>
        <v>0.11127220007249003</v>
      </c>
      <c r="BX495" s="31">
        <f t="shared" si="292"/>
        <v>2.138455962305183E-2</v>
      </c>
      <c r="BY495" s="31">
        <f t="shared" si="293"/>
        <v>6.4153678869155489E-2</v>
      </c>
      <c r="BZ495" s="31">
        <f t="shared" si="294"/>
        <v>8.5538238492207319E-2</v>
      </c>
      <c r="CA495" s="31">
        <f>IFERROR('Tabela '!$V495/'Tabela '!$K495,"")</f>
        <v>0.22109459949256977</v>
      </c>
      <c r="CB495" s="31">
        <f t="shared" si="295"/>
        <v>0.5056179775280899</v>
      </c>
      <c r="CC495" s="34">
        <f>IFERROR('Tabela '!$AJ495/'Tabela '!$K495,"")</f>
        <v>0.6748822036969917</v>
      </c>
      <c r="CD495" s="35">
        <f>IFERROR('Tabela '!$AJ495/'Tabela '!$AK495,"")</f>
        <v>4.9521276595744679</v>
      </c>
      <c r="CE495" s="34">
        <f t="shared" si="296"/>
        <v>0.79806659505907629</v>
      </c>
      <c r="CF495" s="31">
        <f t="shared" si="297"/>
        <v>0.13628126132656759</v>
      </c>
      <c r="CG495" s="31">
        <f t="shared" si="298"/>
        <v>0.16042031523642733</v>
      </c>
      <c r="CH495" s="31">
        <f t="shared" si="299"/>
        <v>0.21808510638297873</v>
      </c>
      <c r="CI495" s="31">
        <f t="shared" si="300"/>
        <v>2.4139053909859737E-2</v>
      </c>
      <c r="CJ495" s="30">
        <f t="shared" si="301"/>
        <v>0.20744680851063829</v>
      </c>
      <c r="CK495" s="30">
        <f t="shared" si="302"/>
        <v>0.13973799126637554</v>
      </c>
      <c r="CL495" s="30">
        <f t="shared" si="303"/>
        <v>-6.7708817244262753E-2</v>
      </c>
      <c r="CM495" s="30">
        <f t="shared" si="304"/>
        <v>-0.17948717948717952</v>
      </c>
      <c r="CN495" s="30">
        <f>IFERROR('Tabela '!$AO495/'Tabela '!$AK495,"")</f>
        <v>0</v>
      </c>
      <c r="CO495" s="30">
        <f>IFERROR('Tabela '!$AP495/'Tabela '!$AL495,"")</f>
        <v>2.1834061135371178E-3</v>
      </c>
      <c r="CP495" s="30">
        <f>IFERROR('Tabela '!$CO495-'Tabela '!$CN495,"")</f>
        <v>2.1834061135371178E-3</v>
      </c>
      <c r="CQ495" s="30">
        <f t="shared" si="305"/>
        <v>-0.17948717948717952</v>
      </c>
      <c r="CR495" s="30">
        <f>IFERROR('Tabela '!$AQ495/'Tabela '!$AK495,"")</f>
        <v>0.20744680851063829</v>
      </c>
      <c r="CS495" s="30">
        <f>IFERROR('Tabela '!$AR495/'Tabela '!$AL495,"")</f>
        <v>0.13755458515283842</v>
      </c>
      <c r="CT495" s="30">
        <f>IFERROR('Tabela '!$CS495-'Tabela '!$CR495,"")</f>
        <v>-6.9892223357799876E-2</v>
      </c>
      <c r="CU495" s="30">
        <f t="shared" si="306"/>
        <v>-0.19230769230769229</v>
      </c>
      <c r="CV495" s="35">
        <f>IFERROR('Tabela '!$AS495/'Tabela '!$K495,"")</f>
        <v>13.276187024284161</v>
      </c>
      <c r="CW495" s="35">
        <f>IFERROR('Tabela '!$AV495/'Tabela '!$J495,"")</f>
        <v>23.282661996497374</v>
      </c>
      <c r="CX495" s="30">
        <f>IFERROR('Tabela '!$AV495/'Tabela '!$AS495-1,"")</f>
        <v>0.81473695705588467</v>
      </c>
      <c r="CY495" s="34">
        <f>IFERROR('Tabela '!$CW495/'Tabela '!$CV495-1,"")</f>
        <v>0.75371602960321771</v>
      </c>
      <c r="CZ495" s="30">
        <f>IFERROR('Tabela '!$AU495/'Tabela '!$AT495,"")</f>
        <v>5.1295774647887322E-2</v>
      </c>
      <c r="DA495" s="30">
        <f t="shared" si="307"/>
        <v>5.4057895484910218E-2</v>
      </c>
      <c r="DB495" s="30">
        <f t="shared" si="308"/>
        <v>2.7621208370228953E-3</v>
      </c>
      <c r="DC495" s="36">
        <f t="shared" si="309"/>
        <v>23.346153846153847</v>
      </c>
      <c r="DD495" s="36">
        <f t="shared" si="310"/>
        <v>52.661538461538463</v>
      </c>
      <c r="DE495" s="30">
        <f t="shared" si="311"/>
        <v>1.2556836902800659</v>
      </c>
      <c r="DH495" s="23"/>
      <c r="DQ495" s="23"/>
      <c r="DR495" s="23"/>
      <c r="DU495" s="23"/>
      <c r="DV495" s="23"/>
      <c r="DX495" s="23"/>
      <c r="EA495" s="23"/>
      <c r="EB495" s="23"/>
    </row>
    <row r="496" spans="1:132" ht="13.8" x14ac:dyDescent="0.25">
      <c r="A496" s="11" t="s">
        <v>133</v>
      </c>
      <c r="B496" s="11">
        <v>43</v>
      </c>
      <c r="C496" s="11">
        <v>4323754</v>
      </c>
      <c r="D496" s="11">
        <v>432375</v>
      </c>
      <c r="E496" s="54" t="s">
        <v>728</v>
      </c>
      <c r="F496" s="54" t="s">
        <v>780</v>
      </c>
      <c r="G496" s="54" t="s">
        <v>781</v>
      </c>
      <c r="H496" s="12" t="s">
        <v>601</v>
      </c>
      <c r="I496" s="13">
        <v>259.60899999999998</v>
      </c>
      <c r="J496" s="14">
        <v>3092</v>
      </c>
      <c r="K496" s="13">
        <v>3485</v>
      </c>
      <c r="L496" s="13">
        <v>157</v>
      </c>
      <c r="M496" s="13">
        <v>4</v>
      </c>
      <c r="N496" s="13">
        <v>1054</v>
      </c>
      <c r="O496" s="13">
        <v>1269</v>
      </c>
      <c r="P496" s="13">
        <v>2601</v>
      </c>
      <c r="Q496" s="15">
        <v>865</v>
      </c>
      <c r="R496" s="15">
        <v>84</v>
      </c>
      <c r="S496" s="15">
        <v>3548428</v>
      </c>
      <c r="T496" s="13">
        <v>3096</v>
      </c>
      <c r="U496" s="16">
        <v>669</v>
      </c>
      <c r="V496" s="15">
        <v>650</v>
      </c>
      <c r="W496" s="15">
        <v>861</v>
      </c>
      <c r="X496" s="15">
        <v>162</v>
      </c>
      <c r="Y496" s="15">
        <v>517</v>
      </c>
      <c r="Z496" s="15">
        <v>679</v>
      </c>
      <c r="AA496" s="13">
        <v>1794</v>
      </c>
      <c r="AB496" s="15">
        <v>242</v>
      </c>
      <c r="AC496" s="15" t="e">
        <v>#NULL!</v>
      </c>
      <c r="AD496" s="15">
        <v>1206</v>
      </c>
      <c r="AE496" s="15">
        <v>66</v>
      </c>
      <c r="AF496" s="15">
        <v>1</v>
      </c>
      <c r="AG496" s="17">
        <v>0.89437984496124034</v>
      </c>
      <c r="AH496" s="15">
        <v>418</v>
      </c>
      <c r="AI496" s="15">
        <v>75</v>
      </c>
      <c r="AJ496" s="13">
        <v>2202</v>
      </c>
      <c r="AK496" s="13">
        <v>231</v>
      </c>
      <c r="AL496" s="13">
        <v>171</v>
      </c>
      <c r="AM496" s="13">
        <v>8</v>
      </c>
      <c r="AN496" s="13">
        <v>6</v>
      </c>
      <c r="AO496" s="13">
        <v>2</v>
      </c>
      <c r="AP496" s="13">
        <v>0</v>
      </c>
      <c r="AQ496" s="13">
        <v>6</v>
      </c>
      <c r="AR496" s="13">
        <v>6</v>
      </c>
      <c r="AS496" s="13">
        <v>41305</v>
      </c>
      <c r="AT496" s="13">
        <v>40244</v>
      </c>
      <c r="AU496" s="13">
        <v>1498</v>
      </c>
      <c r="AV496" s="13">
        <v>98859</v>
      </c>
      <c r="AW496" s="13">
        <v>92369</v>
      </c>
      <c r="AX496" s="13">
        <v>4292</v>
      </c>
      <c r="AY496" s="18">
        <f>'Tabela '!$L496/'Tabela '!$J496</f>
        <v>5.0776196636481245E-2</v>
      </c>
      <c r="AZ496" s="18">
        <f>'Tabela '!$M496/'Tabela '!$J496</f>
        <v>1.29366106080207E-3</v>
      </c>
      <c r="BA496" s="18">
        <f t="shared" si="273"/>
        <v>2.5477707006369428E-2</v>
      </c>
      <c r="BB496" s="18">
        <f t="shared" si="274"/>
        <v>0.40522875816993464</v>
      </c>
      <c r="BC496" s="18">
        <f t="shared" si="275"/>
        <v>0.48788927335640137</v>
      </c>
      <c r="BD496" s="18">
        <f>'Tabela '!$BC496-'Tabela '!$BB496</f>
        <v>8.2660515186466721E-2</v>
      </c>
      <c r="BE496" s="18">
        <f t="shared" si="276"/>
        <v>0.3408796895213454</v>
      </c>
      <c r="BF496" s="18">
        <f t="shared" si="277"/>
        <v>0.41041397153945669</v>
      </c>
      <c r="BG496" s="18">
        <f t="shared" si="278"/>
        <v>0.27975420439844761</v>
      </c>
      <c r="BH496" s="16">
        <f t="shared" si="279"/>
        <v>4102.2289017341036</v>
      </c>
      <c r="BI496" s="37">
        <f t="shared" si="280"/>
        <v>1147.6157826649419</v>
      </c>
      <c r="BJ496" s="17">
        <f t="shared" si="281"/>
        <v>3.5893828584145096E-2</v>
      </c>
      <c r="BK496" s="17">
        <f t="shared" si="282"/>
        <v>9.7109826589595369E-2</v>
      </c>
      <c r="BL496" s="18">
        <f>IFERROR('Tabela '!$J496/'Tabela '!$K496-1,"")</f>
        <v>-0.11276901004304163</v>
      </c>
      <c r="BM496" s="17">
        <f t="shared" si="283"/>
        <v>0.19196556671449067</v>
      </c>
      <c r="BN496" s="19">
        <f>IFERROR('Tabela '!$J496/'Tabela '!$I496,"")</f>
        <v>11.910218829085279</v>
      </c>
      <c r="BO496" s="18">
        <f t="shared" si="284"/>
        <v>0.10562015503875966</v>
      </c>
      <c r="BP496" s="18">
        <f t="shared" si="285"/>
        <v>0.13501291989664083</v>
      </c>
      <c r="BQ496" s="18">
        <f t="shared" si="286"/>
        <v>2.4224806201550389E-2</v>
      </c>
      <c r="BR496" s="17">
        <v>0.49280000000000002</v>
      </c>
      <c r="BS496" s="18">
        <f t="shared" si="287"/>
        <v>7.8165374677002589E-2</v>
      </c>
      <c r="BT496" s="18" t="str">
        <f t="shared" si="288"/>
        <v/>
      </c>
      <c r="BU496" s="18">
        <f t="shared" si="289"/>
        <v>5.4726368159203981E-2</v>
      </c>
      <c r="BV496" s="18">
        <f t="shared" si="290"/>
        <v>8.2918739635157548E-4</v>
      </c>
      <c r="BW496" s="18">
        <f t="shared" si="291"/>
        <v>0.24705882352941178</v>
      </c>
      <c r="BX496" s="18">
        <f t="shared" si="292"/>
        <v>4.6484935437589671E-2</v>
      </c>
      <c r="BY496" s="18">
        <f t="shared" si="293"/>
        <v>0.14835007173601147</v>
      </c>
      <c r="BZ496" s="18">
        <f t="shared" si="294"/>
        <v>0.19483500717360114</v>
      </c>
      <c r="CA496" s="18">
        <f>IFERROR('Tabela '!$V496/'Tabela '!$K496,"")</f>
        <v>0.18651362984218078</v>
      </c>
      <c r="CB496" s="18">
        <f t="shared" si="295"/>
        <v>0.51477761836441893</v>
      </c>
      <c r="CC496" s="20">
        <f>IFERROR('Tabela '!$AJ496/'Tabela '!$K496,"")</f>
        <v>0.63185078909612624</v>
      </c>
      <c r="CD496" s="21">
        <f>IFERROR('Tabela '!$AJ496/'Tabela '!$AK496,"")</f>
        <v>9.5324675324675319</v>
      </c>
      <c r="CE496" s="20">
        <f t="shared" si="296"/>
        <v>0.89509536784741139</v>
      </c>
      <c r="CF496" s="18">
        <f t="shared" si="297"/>
        <v>6.6284074605451937E-2</v>
      </c>
      <c r="CG496" s="18">
        <f t="shared" si="298"/>
        <v>5.5304010349288488E-2</v>
      </c>
      <c r="CH496" s="18">
        <f t="shared" si="299"/>
        <v>-0.25974025974025972</v>
      </c>
      <c r="CI496" s="18">
        <f t="shared" si="300"/>
        <v>-1.0980064256163449E-2</v>
      </c>
      <c r="CJ496" s="17">
        <f t="shared" si="301"/>
        <v>3.4632034632034632E-2</v>
      </c>
      <c r="CK496" s="17">
        <f t="shared" si="302"/>
        <v>3.5087719298245612E-2</v>
      </c>
      <c r="CL496" s="17">
        <f t="shared" si="303"/>
        <v>4.5568466621098008E-4</v>
      </c>
      <c r="CM496" s="17">
        <f t="shared" si="304"/>
        <v>-0.25</v>
      </c>
      <c r="CN496" s="17">
        <f>IFERROR('Tabela '!$AO496/'Tabela '!$AK496,"")</f>
        <v>8.658008658008658E-3</v>
      </c>
      <c r="CO496" s="17">
        <f>IFERROR('Tabela '!$AP496/'Tabela '!$AL496,"")</f>
        <v>0</v>
      </c>
      <c r="CP496" s="17">
        <f>IFERROR('Tabela '!$CO496-'Tabela '!$CN496,"")</f>
        <v>-8.658008658008658E-3</v>
      </c>
      <c r="CQ496" s="17">
        <f t="shared" si="305"/>
        <v>-0.25</v>
      </c>
      <c r="CR496" s="17">
        <f>IFERROR('Tabela '!$AQ496/'Tabela '!$AK496,"")</f>
        <v>2.5974025974025976E-2</v>
      </c>
      <c r="CS496" s="17">
        <f>IFERROR('Tabela '!$AR496/'Tabela '!$AL496,"")</f>
        <v>3.5087719298245612E-2</v>
      </c>
      <c r="CT496" s="17">
        <f>IFERROR('Tabela '!$CS496-'Tabela '!$CR496,"")</f>
        <v>9.1136933242196363E-3</v>
      </c>
      <c r="CU496" s="17">
        <f t="shared" si="306"/>
        <v>0</v>
      </c>
      <c r="CV496" s="21">
        <f>IFERROR('Tabela '!$AS496/'Tabela '!$K496,"")</f>
        <v>11.85222381635581</v>
      </c>
      <c r="CW496" s="21">
        <f>IFERROR('Tabela '!$AV496/'Tabela '!$J496,"")</f>
        <v>31.972509702457955</v>
      </c>
      <c r="CX496" s="17">
        <f>IFERROR('Tabela '!$AV496/'Tabela '!$AS496-1,"")</f>
        <v>1.3933906306742525</v>
      </c>
      <c r="CY496" s="20">
        <f>IFERROR('Tabela '!$CW496/'Tabela '!$CV496-1,"")</f>
        <v>1.6975958434345957</v>
      </c>
      <c r="CZ496" s="17">
        <f>IFERROR('Tabela '!$AU496/'Tabela '!$AT496,"")</f>
        <v>3.7222940065599841E-2</v>
      </c>
      <c r="DA496" s="17">
        <f t="shared" si="307"/>
        <v>4.6465805627429115E-2</v>
      </c>
      <c r="DB496" s="17">
        <f t="shared" si="308"/>
        <v>9.2428655618292735E-3</v>
      </c>
      <c r="DC496" s="22">
        <f t="shared" si="309"/>
        <v>149.80000000000001</v>
      </c>
      <c r="DD496" s="22">
        <f t="shared" si="310"/>
        <v>715.33333333333337</v>
      </c>
      <c r="DE496" s="17">
        <f t="shared" si="311"/>
        <v>3.775255896751224</v>
      </c>
      <c r="DH496" s="23"/>
      <c r="DQ496" s="23"/>
      <c r="DR496" s="23"/>
      <c r="DU496" s="23"/>
      <c r="DV496" s="23"/>
      <c r="DX496" s="23"/>
      <c r="EA496" s="23"/>
      <c r="EB496" s="23"/>
    </row>
    <row r="497" spans="1:132" ht="13.8" x14ac:dyDescent="0.25">
      <c r="A497" s="24" t="s">
        <v>133</v>
      </c>
      <c r="B497" s="24">
        <v>43</v>
      </c>
      <c r="C497" s="24">
        <v>4323770</v>
      </c>
      <c r="D497" s="24">
        <v>432377</v>
      </c>
      <c r="E497" s="55" t="s">
        <v>764</v>
      </c>
      <c r="F497" s="55" t="s">
        <v>765</v>
      </c>
      <c r="G497" s="55" t="s">
        <v>756</v>
      </c>
      <c r="H497" s="25" t="s">
        <v>602</v>
      </c>
      <c r="I497" s="26">
        <v>63.664999999999999</v>
      </c>
      <c r="J497" s="27">
        <v>3031</v>
      </c>
      <c r="K497" s="26">
        <v>2793</v>
      </c>
      <c r="L497" s="26">
        <v>298</v>
      </c>
      <c r="M497" s="26">
        <v>6</v>
      </c>
      <c r="N497" s="26">
        <v>1263</v>
      </c>
      <c r="O497" s="26">
        <v>1520</v>
      </c>
      <c r="P497" s="26">
        <v>2043</v>
      </c>
      <c r="Q497" s="28">
        <v>293</v>
      </c>
      <c r="R497" s="28">
        <v>32</v>
      </c>
      <c r="S497" s="28">
        <v>1170886</v>
      </c>
      <c r="T497" s="26">
        <v>2530</v>
      </c>
      <c r="U497" s="29">
        <v>1130</v>
      </c>
      <c r="V497" s="28">
        <v>710</v>
      </c>
      <c r="W497" s="28">
        <v>2209</v>
      </c>
      <c r="X497" s="28">
        <v>34</v>
      </c>
      <c r="Y497" s="28">
        <v>62</v>
      </c>
      <c r="Z497" s="28">
        <v>96</v>
      </c>
      <c r="AA497" s="26">
        <v>1406</v>
      </c>
      <c r="AB497" s="28">
        <v>15</v>
      </c>
      <c r="AC497" s="28">
        <v>5</v>
      </c>
      <c r="AD497" s="28">
        <v>867</v>
      </c>
      <c r="AE497" s="28">
        <v>4</v>
      </c>
      <c r="AF497" s="28">
        <v>9</v>
      </c>
      <c r="AG497" s="30">
        <v>0.98142292490118577</v>
      </c>
      <c r="AH497" s="28">
        <v>556</v>
      </c>
      <c r="AI497" s="28">
        <v>48</v>
      </c>
      <c r="AJ497" s="26">
        <v>2233</v>
      </c>
      <c r="AK497" s="26">
        <v>1066</v>
      </c>
      <c r="AL497" s="26">
        <v>1624</v>
      </c>
      <c r="AM497" s="26">
        <v>769</v>
      </c>
      <c r="AN497" s="26">
        <v>1223</v>
      </c>
      <c r="AO497" s="26">
        <v>0</v>
      </c>
      <c r="AP497" s="26">
        <v>2</v>
      </c>
      <c r="AQ497" s="26">
        <v>769</v>
      </c>
      <c r="AR497" s="26">
        <v>1221</v>
      </c>
      <c r="AS497" s="26">
        <v>67026</v>
      </c>
      <c r="AT497" s="26">
        <v>60451</v>
      </c>
      <c r="AU497" s="26">
        <v>16173</v>
      </c>
      <c r="AV497" s="26">
        <v>167841</v>
      </c>
      <c r="AW497" s="26">
        <v>150070</v>
      </c>
      <c r="AX497" s="26">
        <v>51108</v>
      </c>
      <c r="AY497" s="31">
        <f>'Tabela '!$L497/'Tabela '!$J497</f>
        <v>9.831738700098977E-2</v>
      </c>
      <c r="AZ497" s="31">
        <f>'Tabela '!$M497/'Tabela '!$J497</f>
        <v>1.9795447047179148E-3</v>
      </c>
      <c r="BA497" s="31">
        <f t="shared" si="273"/>
        <v>2.0134228187919462E-2</v>
      </c>
      <c r="BB497" s="31">
        <f t="shared" si="274"/>
        <v>0.61820851688693101</v>
      </c>
      <c r="BC497" s="31">
        <f t="shared" si="275"/>
        <v>0.74400391581008318</v>
      </c>
      <c r="BD497" s="31">
        <f>'Tabela '!$BC497-'Tabela '!$BB497</f>
        <v>0.12579539892315217</v>
      </c>
      <c r="BE497" s="31">
        <f t="shared" si="276"/>
        <v>0.41669416034312107</v>
      </c>
      <c r="BF497" s="31">
        <f t="shared" si="277"/>
        <v>0.50148465852853841</v>
      </c>
      <c r="BG497" s="31">
        <f t="shared" si="278"/>
        <v>9.6667766413724848E-2</v>
      </c>
      <c r="BH497" s="29">
        <f t="shared" si="279"/>
        <v>3996.1979522184301</v>
      </c>
      <c r="BI497" s="32">
        <f t="shared" si="280"/>
        <v>386.30353018805675</v>
      </c>
      <c r="BJ497" s="30">
        <f t="shared" si="281"/>
        <v>6.9761619628100407E-3</v>
      </c>
      <c r="BK497" s="30">
        <f t="shared" si="282"/>
        <v>0.10921501706484642</v>
      </c>
      <c r="BL497" s="31">
        <f>IFERROR('Tabela '!$J497/'Tabela '!$K497-1,"")</f>
        <v>8.521303258145374E-2</v>
      </c>
      <c r="BM497" s="30">
        <f t="shared" si="283"/>
        <v>0.4045828857858933</v>
      </c>
      <c r="BN497" s="33">
        <f>IFERROR('Tabela '!$J497/'Tabela '!$I497,"")</f>
        <v>47.608576140736666</v>
      </c>
      <c r="BO497" s="31">
        <f t="shared" si="284"/>
        <v>1.8577075098814233E-2</v>
      </c>
      <c r="BP497" s="31">
        <f t="shared" si="285"/>
        <v>0.21976284584980238</v>
      </c>
      <c r="BQ497" s="31">
        <f t="shared" si="286"/>
        <v>1.8972332015810278E-2</v>
      </c>
      <c r="BR497" s="30">
        <v>0.3301</v>
      </c>
      <c r="BS497" s="31">
        <f t="shared" si="287"/>
        <v>5.9288537549407111E-3</v>
      </c>
      <c r="BT497" s="31">
        <f t="shared" si="288"/>
        <v>1.976284584980237E-3</v>
      </c>
      <c r="BU497" s="31">
        <f t="shared" si="289"/>
        <v>4.61361014994233E-3</v>
      </c>
      <c r="BV497" s="31">
        <f t="shared" si="290"/>
        <v>1.0380622837370242E-2</v>
      </c>
      <c r="BW497" s="31">
        <f t="shared" si="291"/>
        <v>0.79090583601861797</v>
      </c>
      <c r="BX497" s="31">
        <f t="shared" si="292"/>
        <v>1.217329036877909E-2</v>
      </c>
      <c r="BY497" s="31">
        <f t="shared" si="293"/>
        <v>2.2198353025420694E-2</v>
      </c>
      <c r="BZ497" s="31">
        <f t="shared" si="294"/>
        <v>3.4371643394199784E-2</v>
      </c>
      <c r="CA497" s="31">
        <f>IFERROR('Tabela '!$V497/'Tabela '!$K497,"")</f>
        <v>0.25420694593626925</v>
      </c>
      <c r="CB497" s="31">
        <f t="shared" si="295"/>
        <v>0.50340136054421769</v>
      </c>
      <c r="CC497" s="34">
        <f>IFERROR('Tabela '!$AJ497/'Tabela '!$K497,"")</f>
        <v>0.79949874686716793</v>
      </c>
      <c r="CD497" s="35">
        <f>IFERROR('Tabela '!$AJ497/'Tabela '!$AK497,"")</f>
        <v>2.0947467166979363</v>
      </c>
      <c r="CE497" s="34">
        <f t="shared" si="296"/>
        <v>0.52261531571876396</v>
      </c>
      <c r="CF497" s="31">
        <f t="shared" si="297"/>
        <v>0.38166845685642681</v>
      </c>
      <c r="CG497" s="31">
        <f t="shared" si="298"/>
        <v>0.53579676674364896</v>
      </c>
      <c r="CH497" s="31">
        <f t="shared" si="299"/>
        <v>0.52345215759849917</v>
      </c>
      <c r="CI497" s="31">
        <f t="shared" si="300"/>
        <v>0.15412830988722215</v>
      </c>
      <c r="CJ497" s="30">
        <f t="shared" si="301"/>
        <v>0.72138836772983117</v>
      </c>
      <c r="CK497" s="30">
        <f t="shared" si="302"/>
        <v>0.75307881773399021</v>
      </c>
      <c r="CL497" s="30">
        <f t="shared" si="303"/>
        <v>3.1690450004159043E-2</v>
      </c>
      <c r="CM497" s="30">
        <f t="shared" si="304"/>
        <v>0.59037711313394015</v>
      </c>
      <c r="CN497" s="30">
        <f>IFERROR('Tabela '!$AO497/'Tabela '!$AK497,"")</f>
        <v>0</v>
      </c>
      <c r="CO497" s="30">
        <f>IFERROR('Tabela '!$AP497/'Tabela '!$AL497,"")</f>
        <v>1.2315270935960591E-3</v>
      </c>
      <c r="CP497" s="30">
        <f>IFERROR('Tabela '!$CO497-'Tabela '!$CN497,"")</f>
        <v>1.2315270935960591E-3</v>
      </c>
      <c r="CQ497" s="30">
        <f t="shared" si="305"/>
        <v>0.59037711313394015</v>
      </c>
      <c r="CR497" s="30">
        <f>IFERROR('Tabela '!$AQ497/'Tabela '!$AK497,"")</f>
        <v>0.72138836772983117</v>
      </c>
      <c r="CS497" s="30">
        <f>IFERROR('Tabela '!$AR497/'Tabela '!$AL497,"")</f>
        <v>0.75184729064039413</v>
      </c>
      <c r="CT497" s="30">
        <f>IFERROR('Tabela '!$CS497-'Tabela '!$CR497,"")</f>
        <v>3.0458922910562958E-2</v>
      </c>
      <c r="CU497" s="30">
        <f t="shared" si="306"/>
        <v>0.58777633289986997</v>
      </c>
      <c r="CV497" s="35">
        <f>IFERROR('Tabela '!$AS497/'Tabela '!$K497,"")</f>
        <v>23.997851772287863</v>
      </c>
      <c r="CW497" s="35">
        <f>IFERROR('Tabela '!$AV497/'Tabela '!$J497,"")</f>
        <v>55.374793797426591</v>
      </c>
      <c r="CX497" s="30">
        <f>IFERROR('Tabela '!$AV497/'Tabela '!$AS497-1,"")</f>
        <v>1.5041178050308837</v>
      </c>
      <c r="CY497" s="34">
        <f>IFERROR('Tabela '!$CW497/'Tabela '!$CV497-1,"")</f>
        <v>1.3074896171069805</v>
      </c>
      <c r="CZ497" s="30">
        <f>IFERROR('Tabela '!$AU497/'Tabela '!$AT497,"")</f>
        <v>0.26753899852773322</v>
      </c>
      <c r="DA497" s="30">
        <f t="shared" si="307"/>
        <v>0.34056107149996667</v>
      </c>
      <c r="DB497" s="30">
        <f t="shared" si="308"/>
        <v>7.3022072972233454E-2</v>
      </c>
      <c r="DC497" s="36">
        <f t="shared" si="309"/>
        <v>21.031209362808841</v>
      </c>
      <c r="DD497" s="36">
        <f t="shared" si="310"/>
        <v>41.72081632653061</v>
      </c>
      <c r="DE497" s="30">
        <f t="shared" si="311"/>
        <v>0.98375735825771593</v>
      </c>
      <c r="DH497" s="23"/>
      <c r="DQ497" s="23"/>
      <c r="DR497" s="23"/>
      <c r="DU497" s="23"/>
      <c r="DV497" s="23"/>
      <c r="DX497" s="23"/>
      <c r="EA497" s="23"/>
      <c r="EB497" s="23"/>
    </row>
    <row r="498" spans="1:132" ht="13.8" x14ac:dyDescent="0.25">
      <c r="A498" s="11" t="s">
        <v>133</v>
      </c>
      <c r="B498" s="11">
        <v>43</v>
      </c>
      <c r="C498" s="11">
        <v>4323804</v>
      </c>
      <c r="D498" s="11">
        <v>432380</v>
      </c>
      <c r="E498" s="54" t="s">
        <v>746</v>
      </c>
      <c r="F498" s="54" t="s">
        <v>766</v>
      </c>
      <c r="G498" s="54" t="s">
        <v>767</v>
      </c>
      <c r="H498" s="12" t="s">
        <v>603</v>
      </c>
      <c r="I498" s="13">
        <v>60.688000000000002</v>
      </c>
      <c r="J498" s="14">
        <v>16775</v>
      </c>
      <c r="K498" s="13">
        <v>12434</v>
      </c>
      <c r="L498" s="13">
        <v>652</v>
      </c>
      <c r="M498" s="13">
        <v>33</v>
      </c>
      <c r="N498" s="13">
        <v>5117</v>
      </c>
      <c r="O498" s="13">
        <v>5827</v>
      </c>
      <c r="P498" s="13">
        <v>7842</v>
      </c>
      <c r="Q498" s="15">
        <v>5699</v>
      </c>
      <c r="R498" s="15">
        <v>758</v>
      </c>
      <c r="S498" s="15">
        <v>24250707</v>
      </c>
      <c r="T498" s="13">
        <v>10478</v>
      </c>
      <c r="U498" s="16">
        <v>12379</v>
      </c>
      <c r="V498" s="15">
        <v>3463</v>
      </c>
      <c r="W498" s="15">
        <v>2103</v>
      </c>
      <c r="X498" s="15">
        <v>605</v>
      </c>
      <c r="Y498" s="15">
        <v>760</v>
      </c>
      <c r="Z498" s="15">
        <v>1365</v>
      </c>
      <c r="AA498" s="13">
        <v>6199</v>
      </c>
      <c r="AB498" s="15">
        <v>97</v>
      </c>
      <c r="AC498" s="15">
        <v>7</v>
      </c>
      <c r="AD498" s="15">
        <v>3871</v>
      </c>
      <c r="AE498" s="15">
        <v>18</v>
      </c>
      <c r="AF498" s="15">
        <v>33</v>
      </c>
      <c r="AG498" s="17">
        <v>0.9696506966978431</v>
      </c>
      <c r="AH498" s="15">
        <v>2149</v>
      </c>
      <c r="AI498" s="15">
        <v>630</v>
      </c>
      <c r="AJ498" s="13">
        <v>7392</v>
      </c>
      <c r="AK498" s="13">
        <v>2838</v>
      </c>
      <c r="AL498" s="13">
        <v>4337</v>
      </c>
      <c r="AM498" s="13">
        <v>540</v>
      </c>
      <c r="AN498" s="13">
        <v>444</v>
      </c>
      <c r="AO498" s="13">
        <v>358</v>
      </c>
      <c r="AP498" s="13">
        <v>266</v>
      </c>
      <c r="AQ498" s="13">
        <v>182</v>
      </c>
      <c r="AR498" s="13">
        <v>178</v>
      </c>
      <c r="AS498" s="13">
        <v>207981</v>
      </c>
      <c r="AT498" s="13">
        <v>191642</v>
      </c>
      <c r="AU498" s="13">
        <v>36609</v>
      </c>
      <c r="AV498" s="13">
        <v>500027</v>
      </c>
      <c r="AW498" s="13">
        <v>462716</v>
      </c>
      <c r="AX498" s="13">
        <v>56718</v>
      </c>
      <c r="AY498" s="18">
        <f>'Tabela '!$L498/'Tabela '!$J498</f>
        <v>3.8867362146050674E-2</v>
      </c>
      <c r="AZ498" s="18">
        <f>'Tabela '!$M498/'Tabela '!$J498</f>
        <v>1.9672131147540984E-3</v>
      </c>
      <c r="BA498" s="18">
        <f t="shared" si="273"/>
        <v>5.0613496932515337E-2</v>
      </c>
      <c r="BB498" s="18">
        <f t="shared" si="274"/>
        <v>0.65251211425656719</v>
      </c>
      <c r="BC498" s="18">
        <f t="shared" si="275"/>
        <v>0.74305024228513139</v>
      </c>
      <c r="BD498" s="18">
        <f>'Tabela '!$BC498-'Tabela '!$BB498</f>
        <v>9.0538128028564202E-2</v>
      </c>
      <c r="BE498" s="18">
        <f t="shared" si="276"/>
        <v>0.30503725782414309</v>
      </c>
      <c r="BF498" s="18">
        <f t="shared" si="277"/>
        <v>0.34736214605067062</v>
      </c>
      <c r="BG498" s="18">
        <f t="shared" si="278"/>
        <v>0.33973174366616987</v>
      </c>
      <c r="BH498" s="16">
        <f t="shared" si="279"/>
        <v>4255.2565362344267</v>
      </c>
      <c r="BI498" s="37">
        <f t="shared" si="280"/>
        <v>1445.6457228017885</v>
      </c>
      <c r="BJ498" s="17">
        <f t="shared" si="281"/>
        <v>4.8498795065066484E-2</v>
      </c>
      <c r="BK498" s="17">
        <f t="shared" si="282"/>
        <v>0.13300579048955957</v>
      </c>
      <c r="BL498" s="18">
        <f>IFERROR('Tabela '!$J498/'Tabela '!$K498-1,"")</f>
        <v>0.34912337140099736</v>
      </c>
      <c r="BM498" s="17">
        <f t="shared" si="283"/>
        <v>0.99557664468393114</v>
      </c>
      <c r="BN498" s="19">
        <f>IFERROR('Tabela '!$J498/'Tabela '!$I498,"")</f>
        <v>276.41378855786974</v>
      </c>
      <c r="BO498" s="18">
        <f t="shared" si="284"/>
        <v>3.0349303302156905E-2</v>
      </c>
      <c r="BP498" s="18">
        <f t="shared" si="285"/>
        <v>0.20509639244130559</v>
      </c>
      <c r="BQ498" s="18">
        <f t="shared" si="286"/>
        <v>6.0125978240122162E-2</v>
      </c>
      <c r="BR498" s="17">
        <v>0.4355</v>
      </c>
      <c r="BS498" s="18">
        <f t="shared" si="287"/>
        <v>9.2574918877648404E-3</v>
      </c>
      <c r="BT498" s="18">
        <f t="shared" si="288"/>
        <v>6.6806642489024618E-4</v>
      </c>
      <c r="BU498" s="18">
        <f t="shared" si="289"/>
        <v>4.6499612503229136E-3</v>
      </c>
      <c r="BV498" s="18">
        <f t="shared" si="290"/>
        <v>8.524928958925343E-3</v>
      </c>
      <c r="BW498" s="18">
        <f t="shared" si="291"/>
        <v>0.1691330223580505</v>
      </c>
      <c r="BX498" s="18">
        <f t="shared" si="292"/>
        <v>4.8656908476757278E-2</v>
      </c>
      <c r="BY498" s="18">
        <f t="shared" si="293"/>
        <v>6.1122728003860385E-2</v>
      </c>
      <c r="BZ498" s="18">
        <f t="shared" si="294"/>
        <v>0.10977963648061767</v>
      </c>
      <c r="CA498" s="18">
        <f>IFERROR('Tabela '!$V498/'Tabela '!$K498,"")</f>
        <v>0.27851053562811645</v>
      </c>
      <c r="CB498" s="18">
        <f t="shared" si="295"/>
        <v>0.49855235644201384</v>
      </c>
      <c r="CC498" s="20">
        <f>IFERROR('Tabela '!$AJ498/'Tabela '!$K498,"")</f>
        <v>0.59449895447965262</v>
      </c>
      <c r="CD498" s="21">
        <f>IFERROR('Tabela '!$AJ498/'Tabela '!$AK498,"")</f>
        <v>2.6046511627906979</v>
      </c>
      <c r="CE498" s="20">
        <f t="shared" si="296"/>
        <v>0.6160714285714286</v>
      </c>
      <c r="CF498" s="18">
        <f t="shared" si="297"/>
        <v>0.22824513430915233</v>
      </c>
      <c r="CG498" s="18">
        <f t="shared" si="298"/>
        <v>0.25853949329359166</v>
      </c>
      <c r="CH498" s="18">
        <f t="shared" si="299"/>
        <v>0.52818886539816767</v>
      </c>
      <c r="CI498" s="18">
        <f t="shared" si="300"/>
        <v>3.0294358984439329E-2</v>
      </c>
      <c r="CJ498" s="17">
        <f t="shared" si="301"/>
        <v>0.19027484143763213</v>
      </c>
      <c r="CK498" s="17">
        <f t="shared" si="302"/>
        <v>0.10237491353470141</v>
      </c>
      <c r="CL498" s="17">
        <f t="shared" si="303"/>
        <v>-8.7899927902930719E-2</v>
      </c>
      <c r="CM498" s="17">
        <f t="shared" si="304"/>
        <v>-0.17777777777777781</v>
      </c>
      <c r="CN498" s="17">
        <f>IFERROR('Tabela '!$AO498/'Tabela '!$AK498,"")</f>
        <v>0.12614517265680056</v>
      </c>
      <c r="CO498" s="17">
        <f>IFERROR('Tabela '!$AP498/'Tabela '!$AL498,"")</f>
        <v>6.1332718468987781E-2</v>
      </c>
      <c r="CP498" s="17">
        <f>IFERROR('Tabela '!$CO498-'Tabela '!$CN498,"")</f>
        <v>-6.4812454187812785E-2</v>
      </c>
      <c r="CQ498" s="17">
        <f t="shared" si="305"/>
        <v>-0.17777777777777781</v>
      </c>
      <c r="CR498" s="17">
        <f>IFERROR('Tabela '!$AQ498/'Tabela '!$AK498,"")</f>
        <v>6.4129668780831567E-2</v>
      </c>
      <c r="CS498" s="17">
        <f>IFERROR('Tabela '!$AR498/'Tabela '!$AL498,"")</f>
        <v>4.1042195065713626E-2</v>
      </c>
      <c r="CT498" s="17">
        <f>IFERROR('Tabela '!$CS498-'Tabela '!$CR498,"")</f>
        <v>-2.3087473715117941E-2</v>
      </c>
      <c r="CU498" s="17">
        <f t="shared" si="306"/>
        <v>-2.1978021978022011E-2</v>
      </c>
      <c r="CV498" s="21">
        <f>IFERROR('Tabela '!$AS498/'Tabela '!$K498,"")</f>
        <v>16.726797490751167</v>
      </c>
      <c r="CW498" s="21">
        <f>IFERROR('Tabela '!$AV498/'Tabela '!$J498,"")</f>
        <v>29.807868852459016</v>
      </c>
      <c r="CX498" s="17">
        <f>IFERROR('Tabela '!$AV498/'Tabela '!$AS498-1,"")</f>
        <v>1.4041955755573827</v>
      </c>
      <c r="CY498" s="20">
        <f>IFERROR('Tabela '!$CW498/'Tabela '!$CV498-1,"")</f>
        <v>0.78204278905993996</v>
      </c>
      <c r="CZ498" s="17">
        <f>IFERROR('Tabela '!$AU498/'Tabela '!$AT498,"")</f>
        <v>0.19102806274198766</v>
      </c>
      <c r="DA498" s="17">
        <f t="shared" si="307"/>
        <v>0.12257626708391324</v>
      </c>
      <c r="DB498" s="17">
        <f t="shared" si="308"/>
        <v>-6.8451795658074424E-2</v>
      </c>
      <c r="DC498" s="22">
        <f t="shared" si="309"/>
        <v>40.76726057906459</v>
      </c>
      <c r="DD498" s="22">
        <f t="shared" si="310"/>
        <v>79.884507042253517</v>
      </c>
      <c r="DE498" s="17">
        <f t="shared" si="311"/>
        <v>0.95952599972530406</v>
      </c>
      <c r="DH498" s="23"/>
      <c r="DQ498" s="23"/>
      <c r="DR498" s="23"/>
      <c r="DU498" s="23"/>
      <c r="DV498" s="23"/>
      <c r="DX498" s="23"/>
      <c r="EA498" s="23"/>
      <c r="EB498" s="23"/>
    </row>
    <row r="499" spans="1:132" x14ac:dyDescent="0.3">
      <c r="N499" s="40"/>
      <c r="O499" s="40"/>
      <c r="P499" s="40"/>
    </row>
    <row r="500" spans="1:132" x14ac:dyDescent="0.3">
      <c r="BK500" s="43"/>
    </row>
    <row r="501" spans="1:132" x14ac:dyDescent="0.3">
      <c r="BK501" s="47"/>
    </row>
    <row r="502" spans="1:132" x14ac:dyDescent="0.3">
      <c r="BK502" s="48"/>
    </row>
  </sheetData>
  <autoFilter ref="A1:DE498" xr:uid="{B32E3ABE-26E4-4EF3-9644-1D98A1DB2F27}">
    <sortState xmlns:xlrd2="http://schemas.microsoft.com/office/spreadsheetml/2017/richdata2" ref="A3:DE498">
      <sortCondition ref="C1:C498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Metadados</vt:lpstr>
      <vt:lpstr>Glossário</vt:lpstr>
      <vt:lpstr>Tabela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Lemos</dc:creator>
  <cp:lastModifiedBy>Allan Lemos</cp:lastModifiedBy>
  <dcterms:created xsi:type="dcterms:W3CDTF">2021-05-07T17:21:56Z</dcterms:created>
  <dcterms:modified xsi:type="dcterms:W3CDTF">2021-05-10T18:34:55Z</dcterms:modified>
</cp:coreProperties>
</file>