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lem\Desktop\Allan\Paiva\FACCAT\2022\2022-2\"/>
    </mc:Choice>
  </mc:AlternateContent>
  <xr:revisionPtr revIDLastSave="0" documentId="8_{23CE902D-9735-4190-832A-30EDD3BDA11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Definições" sheetId="2" r:id="rId1"/>
    <sheet name="Exercício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G11" i="1" s="1"/>
  <c r="E12" i="1"/>
  <c r="L12" i="1" s="1"/>
  <c r="E8" i="1"/>
  <c r="H8" i="1" s="1"/>
  <c r="K11" i="1"/>
  <c r="K12" i="1"/>
  <c r="G12" i="1" l="1"/>
  <c r="J12" i="1" s="1"/>
  <c r="N12" i="1" s="1"/>
  <c r="K8" i="1"/>
  <c r="H10" i="1"/>
  <c r="K10" i="1" s="1"/>
  <c r="L11" i="1"/>
  <c r="H9" i="1"/>
  <c r="K9" i="1" s="1"/>
  <c r="J11" i="1"/>
  <c r="I11" i="1"/>
  <c r="M11" i="1" s="1"/>
  <c r="I10" i="1"/>
  <c r="J10" i="1"/>
  <c r="J9" i="1"/>
  <c r="I9" i="1"/>
  <c r="L8" i="1"/>
  <c r="G8" i="1"/>
  <c r="I12" i="1" l="1"/>
  <c r="M12" i="1" s="1"/>
  <c r="M10" i="1"/>
  <c r="L10" i="1"/>
  <c r="N10" i="1" s="1"/>
  <c r="K13" i="1"/>
  <c r="N11" i="1"/>
  <c r="M9" i="1"/>
  <c r="L9" i="1"/>
  <c r="I8" i="1"/>
  <c r="J8" i="1"/>
  <c r="L13" i="1" l="1"/>
  <c r="N9" i="1"/>
  <c r="J13" i="1"/>
  <c r="N8" i="1"/>
  <c r="I13" i="1"/>
  <c r="M13" i="1" s="1"/>
  <c r="M8" i="1"/>
  <c r="N13" i="1" l="1"/>
</calcChain>
</file>

<file path=xl/sharedStrings.xml><?xml version="1.0" encoding="utf-8"?>
<sst xmlns="http://schemas.openxmlformats.org/spreadsheetml/2006/main" count="38" uniqueCount="30">
  <si>
    <t>US$</t>
  </si>
  <si>
    <t>Chile</t>
  </si>
  <si>
    <t>China</t>
  </si>
  <si>
    <t>Vinho</t>
  </si>
  <si>
    <t>R$</t>
  </si>
  <si>
    <t>Quantidade</t>
  </si>
  <si>
    <t>Eletro-Eletron</t>
  </si>
  <si>
    <t>Proutor de Menor Custo</t>
  </si>
  <si>
    <t>Bem ou Serviço</t>
  </si>
  <si>
    <t>Preço Unit Internacional</t>
  </si>
  <si>
    <t>Câmbio US:R</t>
  </si>
  <si>
    <t>Brasil</t>
  </si>
  <si>
    <t>Soja</t>
  </si>
  <si>
    <t>Frango</t>
  </si>
  <si>
    <t>Vest-Calçados</t>
  </si>
  <si>
    <t>Custo Produç BR em R$</t>
  </si>
  <si>
    <t>Saldo BAL COM</t>
  </si>
  <si>
    <t>eXport</t>
  </si>
  <si>
    <t>iMport</t>
  </si>
  <si>
    <t>Valor eXport</t>
  </si>
  <si>
    <t>Valor iMport</t>
  </si>
  <si>
    <t>Câmbio Equil</t>
  </si>
  <si>
    <t>2) O que determina a taxa de câmbio?</t>
  </si>
  <si>
    <t>É o preço da divisa estrangeira em reais. A divisa padrão é o dólar, pois esta é a moeda em que se realizam (ou, pelo menos, se contabilizam) o conjunto das transações internacional</t>
  </si>
  <si>
    <t>A oferta e demanda de divisas. Se tomamos o dólar como divisa padrão, será a oferta e a demanda de dólares. Há dois componentes de oferta e demanda: o produtivo-comercial e o financeiro. Se abstraímos este último, a demanda de dólares corresponde à demanda para aquisição dos bens e serviços importados e para a remessa de rendas para o exterior. Por sua vez, a oferta de dólares é função do valor das exportações de bens e serviços acrescida das transferências de rendimentos do exterior para os proprietários no Brasil.  Se há excesso de divisas, a taxa de câmbio (o preço do dólar) cai. Se há falta de divisas, a taxa de câmbio (o preço do dólar sobe).</t>
  </si>
  <si>
    <t>3) Num sistema simplifcado (sem fluxos financeiros), qual a taxa de câmbio de equilíbrio?</t>
  </si>
  <si>
    <t>1) O que é o "câmbio" ou "taxa de câmbio"?</t>
  </si>
  <si>
    <t>É a taxa de câmbio que iguala a demanda e a oferta de dólares. Num sistema estritamente produtivo-comercial, a taxa de câmbio de equilíbrio é aquela que iguala o valor das exportações (mais transferências de renda) com o valor das importações (mais transferências de renda para o exterior).</t>
  </si>
  <si>
    <t>4) Como o sistema de financiamento internacional afeta a taxa de câmbio?</t>
  </si>
  <si>
    <t>Se um país importa mais do que exporta, a demanda por divisas é maior do que a oferta. Neste caso, se (e somente se) não houvesse sistema de financiamento internacional, o câmbio se elevaria, elevando os preços dos importados e barateando os produtos nacionais. O exterior compraria mais de nós e nós compraríamos menos do exterior, até chegarmos no equilíbrio. Na presença de sistema de financiamento internacional, a demanda excentária de divisas pode ser atendida pela tomada de empréstimo no mercado. Desta forma, a taxa de câmbio continuará estável e abaixo do equilíbrio, e o país sustentará os déficits na Balança Comercial-Produtiva e de Rendas.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</si>
</sst>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00_);_(* \(#,##0.00000\);_(* &quot;-&quot;??_);_(@_)"/>
    <numFmt numFmtId="166" formatCode="_(* #,##0.000_);_(* \(#,##0.0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Alignment="1">
      <alignment horizontal="center" vertical="center"/>
    </xf>
    <xf numFmtId="0" fontId="2" fillId="0" borderId="0" xfId="0" applyFont="1"/>
    <xf numFmtId="165" fontId="0" fillId="0" borderId="0" xfId="1" applyNumberFormat="1" applyFont="1"/>
    <xf numFmtId="0" fontId="0" fillId="0" borderId="1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1" applyFont="1" applyBorder="1"/>
    <xf numFmtId="0" fontId="0" fillId="0" borderId="7" xfId="0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164" fontId="0" fillId="0" borderId="12" xfId="1" applyFont="1" applyBorder="1"/>
    <xf numFmtId="164" fontId="0" fillId="0" borderId="12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2" borderId="19" xfId="0" applyNumberFormat="1" applyFill="1" applyBorder="1"/>
    <xf numFmtId="164" fontId="0" fillId="2" borderId="20" xfId="0" applyNumberFormat="1" applyFill="1" applyBorder="1"/>
    <xf numFmtId="164" fontId="0" fillId="2" borderId="18" xfId="0" applyNumberFormat="1" applyFill="1" applyBorder="1"/>
    <xf numFmtId="164" fontId="0" fillId="2" borderId="11" xfId="1" applyFont="1" applyFill="1" applyBorder="1"/>
    <xf numFmtId="164" fontId="0" fillId="2" borderId="1" xfId="1" applyFont="1" applyFill="1" applyBorder="1"/>
    <xf numFmtId="164" fontId="0" fillId="2" borderId="8" xfId="1" applyFont="1" applyFill="1" applyBorder="1"/>
    <xf numFmtId="164" fontId="0" fillId="0" borderId="15" xfId="1" applyFont="1" applyBorder="1"/>
    <xf numFmtId="164" fontId="0" fillId="0" borderId="16" xfId="1" applyFont="1" applyBorder="1"/>
    <xf numFmtId="164" fontId="0" fillId="0" borderId="10" xfId="1" applyFont="1" applyBorder="1"/>
    <xf numFmtId="164" fontId="0" fillId="0" borderId="5" xfId="1" applyFont="1" applyBorder="1"/>
    <xf numFmtId="164" fontId="0" fillId="0" borderId="25" xfId="1" applyFont="1" applyBorder="1"/>
    <xf numFmtId="164" fontId="0" fillId="0" borderId="26" xfId="1" applyFont="1" applyBorder="1"/>
    <xf numFmtId="164" fontId="0" fillId="0" borderId="27" xfId="1" applyFont="1" applyBorder="1"/>
    <xf numFmtId="164" fontId="0" fillId="0" borderId="28" xfId="1" applyFont="1" applyBorder="1"/>
    <xf numFmtId="164" fontId="0" fillId="0" borderId="29" xfId="1" applyFont="1" applyBorder="1"/>
    <xf numFmtId="164" fontId="0" fillId="0" borderId="30" xfId="1" applyFont="1" applyBorder="1"/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 wrapText="1"/>
    </xf>
    <xf numFmtId="166" fontId="0" fillId="0" borderId="0" xfId="1" applyNumberFormat="1" applyFont="1"/>
    <xf numFmtId="164" fontId="0" fillId="3" borderId="26" xfId="1" applyFont="1" applyFill="1" applyBorder="1"/>
    <xf numFmtId="164" fontId="0" fillId="3" borderId="6" xfId="1" applyFont="1" applyFill="1" applyBorder="1"/>
    <xf numFmtId="164" fontId="0" fillId="4" borderId="23" xfId="0" applyNumberFormat="1" applyFill="1" applyBorder="1"/>
    <xf numFmtId="164" fontId="0" fillId="4" borderId="24" xfId="0" applyNumberFormat="1" applyFill="1" applyBorder="1"/>
    <xf numFmtId="0" fontId="0" fillId="4" borderId="24" xfId="0" applyFill="1" applyBorder="1"/>
    <xf numFmtId="0" fontId="0" fillId="4" borderId="22" xfId="0" applyFill="1" applyBorder="1"/>
    <xf numFmtId="2" fontId="0" fillId="5" borderId="15" xfId="0" applyNumberFormat="1" applyFill="1" applyBorder="1"/>
    <xf numFmtId="2" fontId="0" fillId="5" borderId="16" xfId="0" applyNumberFormat="1" applyFill="1" applyBorder="1"/>
    <xf numFmtId="2" fontId="0" fillId="5" borderId="14" xfId="0" applyNumberFormat="1" applyFill="1" applyBorder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48">
    <cellStyle name="Hiperlink" xfId="2" builtinId="8" hidden="1"/>
    <cellStyle name="Hiperlink" xfId="4" builtinId="8" hidden="1"/>
    <cellStyle name="Hiperlink" xfId="6" builtinId="8" hidden="1"/>
    <cellStyle name="Hiperlink" xfId="8" builtinId="8" hidden="1"/>
    <cellStyle name="Hiperlink" xfId="10" builtinId="8" hidden="1"/>
    <cellStyle name="Hiperlink" xfId="12" builtinId="8" hidden="1"/>
    <cellStyle name="Hiperlink" xfId="14" builtinId="8" hidden="1"/>
    <cellStyle name="Hiperlink" xfId="16" builtinId="8" hidden="1"/>
    <cellStyle name="Hiperlink" xfId="18" builtinId="8" hidden="1"/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" xfId="30" builtinId="8" hidden="1"/>
    <cellStyle name="Hiperlink" xfId="32" builtinId="8" hidden="1"/>
    <cellStyle name="Hiperlink" xfId="34" builtinId="8" hidden="1"/>
    <cellStyle name="Hiperlink" xfId="36" builtinId="8" hidden="1"/>
    <cellStyle name="Hiperlink" xfId="38" builtinId="8" hidden="1"/>
    <cellStyle name="Hiperlink" xfId="40" builtinId="8" hidden="1"/>
    <cellStyle name="Hiperlink" xfId="42" builtinId="8" hidden="1"/>
    <cellStyle name="Hiperlink" xfId="44" builtinId="8" hidden="1"/>
    <cellStyle name="Hiperlink" xfId="46" builtinId="8" hidden="1"/>
    <cellStyle name="Hiperlink Visitado" xfId="3" builtinId="9" hidden="1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1" builtinId="9" hidden="1"/>
    <cellStyle name="Hiperlink Visitado" xfId="13" builtinId="9" hidden="1"/>
    <cellStyle name="Hiperlink Visitado" xfId="15" builtinId="9" hidden="1"/>
    <cellStyle name="Hiperlink Visitado" xfId="17" builtinId="9" hidden="1"/>
    <cellStyle name="Hiperlink Visitado" xfId="19" builtinId="9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Hiperlink Visitado" xfId="31" builtinId="9" hidden="1"/>
    <cellStyle name="Hiperlink Visitado" xfId="33" builtinId="9" hidden="1"/>
    <cellStyle name="Hiperlink Visitado" xfId="35" builtinId="9" hidden="1"/>
    <cellStyle name="Hiperlink Visitado" xfId="37" builtinId="9" hidden="1"/>
    <cellStyle name="Hiperlink Visitado" xfId="39" builtinId="9" hidden="1"/>
    <cellStyle name="Hiperlink Visitado" xfId="41" builtinId="9" hidden="1"/>
    <cellStyle name="Hiperlink Visitado" xfId="43" builtinId="9" hidden="1"/>
    <cellStyle name="Hiperlink Visitado" xfId="45" builtinId="9" hidden="1"/>
    <cellStyle name="Hiperlink Visitado" xfId="47" builtinId="9" hidden="1"/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workbookViewId="0">
      <selection sqref="A1:H1"/>
    </sheetView>
  </sheetViews>
  <sheetFormatPr defaultColWidth="11.19921875" defaultRowHeight="15.6" x14ac:dyDescent="0.3"/>
  <sheetData>
    <row r="1" spans="1:8" x14ac:dyDescent="0.3">
      <c r="A1" s="54" t="s">
        <v>26</v>
      </c>
      <c r="B1" s="59"/>
      <c r="C1" s="59"/>
      <c r="D1" s="59"/>
      <c r="E1" s="59"/>
      <c r="F1" s="59"/>
      <c r="G1" s="59"/>
      <c r="H1" s="55"/>
    </row>
    <row r="2" spans="1:8" x14ac:dyDescent="0.3">
      <c r="A2" s="61" t="s">
        <v>23</v>
      </c>
      <c r="B2" s="62"/>
      <c r="C2" s="62"/>
      <c r="D2" s="62"/>
      <c r="E2" s="62"/>
      <c r="F2" s="62"/>
      <c r="G2" s="62"/>
      <c r="H2" s="63"/>
    </row>
    <row r="3" spans="1:8" ht="25.05" customHeight="1" thickBot="1" x14ac:dyDescent="0.35">
      <c r="A3" s="64"/>
      <c r="B3" s="65"/>
      <c r="C3" s="65"/>
      <c r="D3" s="65"/>
      <c r="E3" s="65"/>
      <c r="F3" s="65"/>
      <c r="G3" s="65"/>
      <c r="H3" s="66"/>
    </row>
    <row r="4" spans="1:8" ht="25.05" customHeight="1" thickBot="1" x14ac:dyDescent="0.35">
      <c r="A4" s="39"/>
      <c r="B4" s="39"/>
      <c r="C4" s="39"/>
      <c r="D4" s="39"/>
      <c r="E4" s="39"/>
      <c r="F4" s="39"/>
      <c r="G4" s="39"/>
      <c r="H4" s="39"/>
    </row>
    <row r="5" spans="1:8" x14ac:dyDescent="0.3">
      <c r="A5" s="54" t="s">
        <v>22</v>
      </c>
      <c r="B5" s="59"/>
      <c r="C5" s="59"/>
      <c r="D5" s="59"/>
      <c r="E5" s="59"/>
      <c r="F5" s="59"/>
      <c r="G5" s="59"/>
      <c r="H5" s="55"/>
    </row>
    <row r="6" spans="1:8" x14ac:dyDescent="0.3">
      <c r="A6" s="61" t="s">
        <v>24</v>
      </c>
      <c r="B6" s="62"/>
      <c r="C6" s="62"/>
      <c r="D6" s="62"/>
      <c r="E6" s="62"/>
      <c r="F6" s="62"/>
      <c r="G6" s="62"/>
      <c r="H6" s="63"/>
    </row>
    <row r="7" spans="1:8" x14ac:dyDescent="0.3">
      <c r="A7" s="61"/>
      <c r="B7" s="62"/>
      <c r="C7" s="62"/>
      <c r="D7" s="62"/>
      <c r="E7" s="62"/>
      <c r="F7" s="62"/>
      <c r="G7" s="62"/>
      <c r="H7" s="63"/>
    </row>
    <row r="8" spans="1:8" ht="91.05" customHeight="1" thickBot="1" x14ac:dyDescent="0.35">
      <c r="A8" s="64"/>
      <c r="B8" s="65"/>
      <c r="C8" s="65"/>
      <c r="D8" s="65"/>
      <c r="E8" s="65"/>
      <c r="F8" s="65"/>
      <c r="G8" s="65"/>
      <c r="H8" s="66"/>
    </row>
    <row r="9" spans="1:8" ht="16.2" thickBot="1" x14ac:dyDescent="0.35"/>
    <row r="10" spans="1:8" x14ac:dyDescent="0.3">
      <c r="A10" s="54" t="s">
        <v>25</v>
      </c>
      <c r="B10" s="59"/>
      <c r="C10" s="59"/>
      <c r="D10" s="59"/>
      <c r="E10" s="59"/>
      <c r="F10" s="59"/>
      <c r="G10" s="59"/>
      <c r="H10" s="55"/>
    </row>
    <row r="11" spans="1:8" x14ac:dyDescent="0.3">
      <c r="A11" s="61" t="s">
        <v>27</v>
      </c>
      <c r="B11" s="62"/>
      <c r="C11" s="62"/>
      <c r="D11" s="62"/>
      <c r="E11" s="62"/>
      <c r="F11" s="62"/>
      <c r="G11" s="62"/>
      <c r="H11" s="63"/>
    </row>
    <row r="12" spans="1:8" x14ac:dyDescent="0.3">
      <c r="A12" s="61"/>
      <c r="B12" s="62"/>
      <c r="C12" s="62"/>
      <c r="D12" s="62"/>
      <c r="E12" s="62"/>
      <c r="F12" s="62"/>
      <c r="G12" s="62"/>
      <c r="H12" s="63"/>
    </row>
    <row r="13" spans="1:8" ht="45" customHeight="1" thickBot="1" x14ac:dyDescent="0.35">
      <c r="A13" s="64"/>
      <c r="B13" s="65"/>
      <c r="C13" s="65"/>
      <c r="D13" s="65"/>
      <c r="E13" s="65"/>
      <c r="F13" s="65"/>
      <c r="G13" s="65"/>
      <c r="H13" s="66"/>
    </row>
    <row r="14" spans="1:8" ht="16.2" thickBot="1" x14ac:dyDescent="0.35"/>
    <row r="15" spans="1:8" x14ac:dyDescent="0.3">
      <c r="A15" s="54" t="s">
        <v>28</v>
      </c>
      <c r="B15" s="59"/>
      <c r="C15" s="59"/>
      <c r="D15" s="59"/>
      <c r="E15" s="59"/>
      <c r="F15" s="59"/>
      <c r="G15" s="59"/>
      <c r="H15" s="55"/>
    </row>
    <row r="16" spans="1:8" x14ac:dyDescent="0.3">
      <c r="A16" s="61" t="s">
        <v>29</v>
      </c>
      <c r="B16" s="62"/>
      <c r="C16" s="62"/>
      <c r="D16" s="62"/>
      <c r="E16" s="62"/>
      <c r="F16" s="62"/>
      <c r="G16" s="62"/>
      <c r="H16" s="63"/>
    </row>
    <row r="17" spans="1:8" x14ac:dyDescent="0.3">
      <c r="A17" s="61"/>
      <c r="B17" s="62"/>
      <c r="C17" s="62"/>
      <c r="D17" s="62"/>
      <c r="E17" s="62"/>
      <c r="F17" s="62"/>
      <c r="G17" s="62"/>
      <c r="H17" s="63"/>
    </row>
    <row r="18" spans="1:8" x14ac:dyDescent="0.3">
      <c r="A18" s="61"/>
      <c r="B18" s="62"/>
      <c r="C18" s="62"/>
      <c r="D18" s="62"/>
      <c r="E18" s="62"/>
      <c r="F18" s="62"/>
      <c r="G18" s="62"/>
      <c r="H18" s="63"/>
    </row>
    <row r="19" spans="1:8" ht="82.95" customHeight="1" thickBot="1" x14ac:dyDescent="0.35">
      <c r="A19" s="64"/>
      <c r="B19" s="65"/>
      <c r="C19" s="65"/>
      <c r="D19" s="65"/>
      <c r="E19" s="65"/>
      <c r="F19" s="65"/>
      <c r="G19" s="65"/>
      <c r="H19" s="66"/>
    </row>
  </sheetData>
  <mergeCells count="8">
    <mergeCell ref="A11:H13"/>
    <mergeCell ref="A15:H15"/>
    <mergeCell ref="A16:H19"/>
    <mergeCell ref="A2:H3"/>
    <mergeCell ref="A1:H1"/>
    <mergeCell ref="A5:H5"/>
    <mergeCell ref="A6:H8"/>
    <mergeCell ref="A10:H1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opLeftCell="A4" zoomScale="130" zoomScaleNormal="130" workbookViewId="0">
      <selection activeCell="F19" sqref="F19"/>
    </sheetView>
  </sheetViews>
  <sheetFormatPr defaultColWidth="11.19921875" defaultRowHeight="15.6" x14ac:dyDescent="0.3"/>
  <cols>
    <col min="1" max="1" width="12.296875" style="1" customWidth="1"/>
    <col min="2" max="3" width="14" style="1" customWidth="1"/>
    <col min="4" max="4" width="12" customWidth="1"/>
    <col min="6" max="6" width="12.19921875" customWidth="1"/>
    <col min="9" max="9" width="11.5" bestFit="1" customWidth="1"/>
    <col min="10" max="10" width="12.796875" customWidth="1"/>
    <col min="14" max="14" width="12.69921875" customWidth="1"/>
  </cols>
  <sheetData>
    <row r="1" spans="1:14" x14ac:dyDescent="0.3">
      <c r="D1" t="s">
        <v>21</v>
      </c>
      <c r="E1" s="5">
        <v>5.0416600000000003</v>
      </c>
    </row>
    <row r="5" spans="1:14" ht="16.2" thickBot="1" x14ac:dyDescent="0.35">
      <c r="D5" s="3" t="s">
        <v>10</v>
      </c>
      <c r="E5" s="40">
        <v>5</v>
      </c>
      <c r="F5" s="2"/>
    </row>
    <row r="6" spans="1:14" s="4" customFormat="1" x14ac:dyDescent="0.3">
      <c r="A6" s="33"/>
      <c r="B6" s="52" t="s">
        <v>8</v>
      </c>
      <c r="C6" s="50" t="s">
        <v>7</v>
      </c>
      <c r="D6" s="59" t="s">
        <v>9</v>
      </c>
      <c r="E6" s="55"/>
      <c r="F6" s="56" t="s">
        <v>15</v>
      </c>
      <c r="G6" s="58" t="s">
        <v>5</v>
      </c>
      <c r="H6" s="60"/>
      <c r="I6" s="54" t="s">
        <v>19</v>
      </c>
      <c r="J6" s="55"/>
      <c r="K6" s="54" t="s">
        <v>20</v>
      </c>
      <c r="L6" s="55"/>
      <c r="M6" s="58" t="s">
        <v>16</v>
      </c>
      <c r="N6" s="55"/>
    </row>
    <row r="7" spans="1:14" s="4" customFormat="1" ht="16.2" thickBot="1" x14ac:dyDescent="0.35">
      <c r="A7" s="33"/>
      <c r="B7" s="53"/>
      <c r="C7" s="51"/>
      <c r="D7" s="34" t="s">
        <v>0</v>
      </c>
      <c r="E7" s="35" t="s">
        <v>4</v>
      </c>
      <c r="F7" s="57"/>
      <c r="G7" s="36" t="s">
        <v>17</v>
      </c>
      <c r="H7" s="37" t="s">
        <v>18</v>
      </c>
      <c r="I7" s="38" t="s">
        <v>0</v>
      </c>
      <c r="J7" s="35" t="s">
        <v>4</v>
      </c>
      <c r="K7" s="38" t="s">
        <v>0</v>
      </c>
      <c r="L7" s="35" t="s">
        <v>4</v>
      </c>
      <c r="M7" s="36" t="s">
        <v>0</v>
      </c>
      <c r="N7" s="35" t="s">
        <v>4</v>
      </c>
    </row>
    <row r="8" spans="1:14" x14ac:dyDescent="0.3">
      <c r="B8" s="11" t="s">
        <v>3</v>
      </c>
      <c r="C8" s="12" t="s">
        <v>1</v>
      </c>
      <c r="D8" s="20">
        <v>7</v>
      </c>
      <c r="E8" s="14">
        <f>D8*E$5</f>
        <v>35</v>
      </c>
      <c r="F8" s="17">
        <v>50</v>
      </c>
      <c r="G8" s="47">
        <f>IF(F8&gt;E8,0,IF(C8="Brasil",50,10))</f>
        <v>0</v>
      </c>
      <c r="H8" s="43">
        <f>900/E8</f>
        <v>25.714285714285715</v>
      </c>
      <c r="I8" s="25">
        <f>D8*G8</f>
        <v>0</v>
      </c>
      <c r="J8" s="13">
        <f>E8*G8</f>
        <v>0</v>
      </c>
      <c r="K8" s="25">
        <f>D8*H8</f>
        <v>180</v>
      </c>
      <c r="L8" s="13">
        <f>E8*H8</f>
        <v>900</v>
      </c>
      <c r="M8" s="23">
        <f>I8-K8</f>
        <v>-180</v>
      </c>
      <c r="N8" s="13">
        <f>J8-L8</f>
        <v>-900</v>
      </c>
    </row>
    <row r="9" spans="1:14" x14ac:dyDescent="0.3">
      <c r="B9" s="7" t="s">
        <v>6</v>
      </c>
      <c r="C9" s="6" t="s">
        <v>2</v>
      </c>
      <c r="D9" s="21">
        <v>70</v>
      </c>
      <c r="E9" s="15">
        <f>D9*E$5</f>
        <v>350</v>
      </c>
      <c r="F9" s="18">
        <v>300</v>
      </c>
      <c r="G9" s="48">
        <f t="shared" ref="G9:G12" si="0">IF(F9&gt;E9,0,IF(C9="Brasil",50,10))</f>
        <v>10</v>
      </c>
      <c r="H9" s="44">
        <f>10000/E9</f>
        <v>28.571428571428573</v>
      </c>
      <c r="I9" s="26">
        <f t="shared" ref="I9:I12" si="1">D9*G9</f>
        <v>700</v>
      </c>
      <c r="J9" s="8">
        <f t="shared" ref="J9:J12" si="2">E9*G9</f>
        <v>3500</v>
      </c>
      <c r="K9" s="26">
        <f t="shared" ref="K9:K12" si="3">D9*H9</f>
        <v>2000</v>
      </c>
      <c r="L9" s="8">
        <f t="shared" ref="L9:L12" si="4">E9*H9</f>
        <v>10000</v>
      </c>
      <c r="M9" s="24">
        <f t="shared" ref="M9:M13" si="5">I9-K9</f>
        <v>-1300</v>
      </c>
      <c r="N9" s="8">
        <f t="shared" ref="N9:N13" si="6">J9-L9</f>
        <v>-6500</v>
      </c>
    </row>
    <row r="10" spans="1:14" ht="15" customHeight="1" x14ac:dyDescent="0.3">
      <c r="B10" s="7" t="s">
        <v>14</v>
      </c>
      <c r="C10" s="6" t="s">
        <v>2</v>
      </c>
      <c r="D10" s="21">
        <v>10</v>
      </c>
      <c r="E10" s="15">
        <f t="shared" ref="E10:E12" si="7">D10*E$5</f>
        <v>50</v>
      </c>
      <c r="F10" s="18">
        <v>30</v>
      </c>
      <c r="G10" s="48">
        <f t="shared" si="0"/>
        <v>10</v>
      </c>
      <c r="H10" s="44">
        <f>1200/E10</f>
        <v>24</v>
      </c>
      <c r="I10" s="26">
        <f t="shared" si="1"/>
        <v>100</v>
      </c>
      <c r="J10" s="8">
        <f t="shared" si="2"/>
        <v>500</v>
      </c>
      <c r="K10" s="26">
        <f t="shared" si="3"/>
        <v>240</v>
      </c>
      <c r="L10" s="8">
        <f t="shared" si="4"/>
        <v>1200</v>
      </c>
      <c r="M10" s="24">
        <f t="shared" si="5"/>
        <v>-140</v>
      </c>
      <c r="N10" s="8">
        <f t="shared" si="6"/>
        <v>-700</v>
      </c>
    </row>
    <row r="11" spans="1:14" x14ac:dyDescent="0.3">
      <c r="B11" s="7" t="s">
        <v>12</v>
      </c>
      <c r="C11" s="6" t="s">
        <v>11</v>
      </c>
      <c r="D11" s="21">
        <v>30</v>
      </c>
      <c r="E11" s="15">
        <f t="shared" si="7"/>
        <v>150</v>
      </c>
      <c r="F11" s="18">
        <v>45</v>
      </c>
      <c r="G11" s="48">
        <f t="shared" si="0"/>
        <v>50</v>
      </c>
      <c r="H11" s="45">
        <v>0</v>
      </c>
      <c r="I11" s="26">
        <f t="shared" si="1"/>
        <v>1500</v>
      </c>
      <c r="J11" s="8">
        <f t="shared" si="2"/>
        <v>7500</v>
      </c>
      <c r="K11" s="26">
        <f t="shared" si="3"/>
        <v>0</v>
      </c>
      <c r="L11" s="8">
        <f t="shared" si="4"/>
        <v>0</v>
      </c>
      <c r="M11" s="24">
        <f t="shared" si="5"/>
        <v>1500</v>
      </c>
      <c r="N11" s="42">
        <f t="shared" si="6"/>
        <v>7500</v>
      </c>
    </row>
    <row r="12" spans="1:14" ht="16.2" thickBot="1" x14ac:dyDescent="0.35">
      <c r="B12" s="9" t="s">
        <v>13</v>
      </c>
      <c r="C12" s="10" t="s">
        <v>11</v>
      </c>
      <c r="D12" s="22">
        <v>2</v>
      </c>
      <c r="E12" s="16">
        <f t="shared" si="7"/>
        <v>10</v>
      </c>
      <c r="F12" s="19">
        <v>3.2</v>
      </c>
      <c r="G12" s="49">
        <f t="shared" si="0"/>
        <v>50</v>
      </c>
      <c r="H12" s="46">
        <v>0</v>
      </c>
      <c r="I12" s="27">
        <f t="shared" si="1"/>
        <v>100</v>
      </c>
      <c r="J12" s="28">
        <f t="shared" si="2"/>
        <v>500</v>
      </c>
      <c r="K12" s="27">
        <f t="shared" si="3"/>
        <v>0</v>
      </c>
      <c r="L12" s="28">
        <f t="shared" si="4"/>
        <v>0</v>
      </c>
      <c r="M12" s="32">
        <f t="shared" si="5"/>
        <v>100</v>
      </c>
      <c r="N12" s="41">
        <f t="shared" si="6"/>
        <v>500</v>
      </c>
    </row>
    <row r="13" spans="1:14" ht="16.2" thickBot="1" x14ac:dyDescent="0.35">
      <c r="I13" s="29">
        <f>SUM(I8:I12)</f>
        <v>2400</v>
      </c>
      <c r="J13" s="31">
        <f>SUM(J8:J12)</f>
        <v>12000</v>
      </c>
      <c r="K13" s="29">
        <f>SUM(K8:K12)</f>
        <v>2420</v>
      </c>
      <c r="L13" s="31">
        <f>SUM(L8:L12)</f>
        <v>12100</v>
      </c>
      <c r="M13" s="29">
        <f t="shared" si="5"/>
        <v>-20</v>
      </c>
      <c r="N13" s="30">
        <f t="shared" si="6"/>
        <v>-100</v>
      </c>
    </row>
  </sheetData>
  <mergeCells count="8">
    <mergeCell ref="C6:C7"/>
    <mergeCell ref="B6:B7"/>
    <mergeCell ref="K6:L6"/>
    <mergeCell ref="F6:F7"/>
    <mergeCell ref="M6:N6"/>
    <mergeCell ref="D6:E6"/>
    <mergeCell ref="I6:J6"/>
    <mergeCell ref="G6:H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Definições</vt:lpstr>
      <vt:lpstr>Exercício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Allan Lemos</cp:lastModifiedBy>
  <dcterms:created xsi:type="dcterms:W3CDTF">2018-03-03T11:47:22Z</dcterms:created>
  <dcterms:modified xsi:type="dcterms:W3CDTF">2022-09-28T12:46:49Z</dcterms:modified>
</cp:coreProperties>
</file>